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국주무\1. 2020년\구매예시\최종 공고한 자료\"/>
    </mc:Choice>
  </mc:AlternateContent>
  <bookViews>
    <workbookView xWindow="0" yWindow="0" windowWidth="28800" windowHeight="11595" activeTab="1"/>
  </bookViews>
  <sheets>
    <sheet name="본청(단가,MAS)" sheetId="9" r:id="rId1"/>
    <sheet name="수요기관" sheetId="11" r:id="rId2"/>
    <sheet name="국방상용물자" sheetId="10" r:id="rId3"/>
  </sheets>
  <definedNames>
    <definedName name="_xlnm._FilterDatabase" localSheetId="2" hidden="1">국방상용물자!$A$3:$P$2457</definedName>
    <definedName name="_xlnm._FilterDatabase" localSheetId="0" hidden="1">'본청(단가,MAS)'!$A$3:$J$421</definedName>
    <definedName name="_xlnm._FilterDatabase" localSheetId="1" hidden="1">수요기관!$A$3:$O$4816</definedName>
  </definedNames>
  <calcPr calcId="152511"/>
</workbook>
</file>

<file path=xl/calcChain.xml><?xml version="1.0" encoding="utf-8"?>
<calcChain xmlns="http://schemas.openxmlformats.org/spreadsheetml/2006/main">
  <c r="L2650" i="11" l="1"/>
  <c r="L2644" i="11"/>
  <c r="L2643" i="11"/>
  <c r="L2642" i="11"/>
  <c r="L2641" i="11"/>
  <c r="L2640" i="11"/>
  <c r="L2530" i="11"/>
  <c r="L2396" i="11"/>
  <c r="L2395" i="11"/>
  <c r="L2394" i="11"/>
  <c r="L2393" i="11"/>
  <c r="L2392" i="11"/>
  <c r="L2391" i="11"/>
  <c r="L2390" i="11"/>
  <c r="L2389" i="11"/>
  <c r="L2388" i="11"/>
  <c r="L2387" i="11"/>
  <c r="L2386" i="11"/>
  <c r="L2385" i="11"/>
  <c r="L2384" i="11"/>
  <c r="L2383" i="11"/>
  <c r="L2382" i="11"/>
  <c r="L2381" i="11"/>
  <c r="L2380" i="11"/>
  <c r="L2379" i="11"/>
  <c r="L2378" i="11"/>
  <c r="L2377" i="11"/>
  <c r="L2375" i="11"/>
  <c r="L2374" i="11"/>
  <c r="L2373" i="11"/>
  <c r="L2111" i="11"/>
  <c r="L2031" i="11"/>
  <c r="L2013" i="11"/>
  <c r="L2012" i="11"/>
  <c r="L1608" i="11"/>
  <c r="L1607" i="11"/>
</calcChain>
</file>

<file path=xl/comments1.xml><?xml version="1.0" encoding="utf-8"?>
<comments xmlns="http://schemas.openxmlformats.org/spreadsheetml/2006/main">
  <authors>
    <author>kepco</author>
    <author>EmilyKim</author>
    <author>HyewonShin</author>
    <author>KanghyunLee</author>
  </authors>
  <commentList>
    <comment ref="L1563" authorId="0" shapeId="0">
      <text>
        <r>
          <rPr>
            <b/>
            <sz val="9"/>
            <color indexed="81"/>
            <rFont val="돋움"/>
            <family val="3"/>
            <charset val="129"/>
          </rPr>
          <t>도급액</t>
        </r>
        <r>
          <rPr>
            <b/>
            <sz val="9"/>
            <color indexed="81"/>
            <rFont val="Tahoma"/>
            <family val="2"/>
          </rPr>
          <t xml:space="preserve"> </t>
        </r>
        <r>
          <rPr>
            <b/>
            <sz val="9"/>
            <color indexed="81"/>
            <rFont val="돋움"/>
            <family val="3"/>
            <charset val="129"/>
          </rPr>
          <t>미확정</t>
        </r>
        <r>
          <rPr>
            <b/>
            <sz val="9"/>
            <color indexed="81"/>
            <rFont val="Tahoma"/>
            <family val="2"/>
          </rPr>
          <t>(</t>
        </r>
        <r>
          <rPr>
            <b/>
            <sz val="9"/>
            <color indexed="81"/>
            <rFont val="돋움"/>
            <family val="3"/>
            <charset val="129"/>
          </rPr>
          <t>설계</t>
        </r>
        <r>
          <rPr>
            <b/>
            <sz val="9"/>
            <color indexed="81"/>
            <rFont val="Tahoma"/>
            <family val="2"/>
          </rPr>
          <t xml:space="preserve"> </t>
        </r>
        <r>
          <rPr>
            <b/>
            <sz val="9"/>
            <color indexed="81"/>
            <rFont val="돋움"/>
            <family val="3"/>
            <charset val="129"/>
          </rPr>
          <t>중</t>
        </r>
        <r>
          <rPr>
            <b/>
            <sz val="9"/>
            <color indexed="81"/>
            <rFont val="Tahoma"/>
            <family val="2"/>
          </rPr>
          <t>)</t>
        </r>
      </text>
    </comment>
    <comment ref="L2640" authorId="1" shapeId="0">
      <text>
        <r>
          <rPr>
            <b/>
            <sz val="9"/>
            <color indexed="81"/>
            <rFont val="Tahoma"/>
            <family val="2"/>
          </rPr>
          <t xml:space="preserve">EmilyKim: </t>
        </r>
        <r>
          <rPr>
            <b/>
            <sz val="9"/>
            <color indexed="81"/>
            <rFont val="돋움"/>
            <family val="3"/>
            <charset val="129"/>
          </rPr>
          <t>한</t>
        </r>
        <r>
          <rPr>
            <b/>
            <sz val="9"/>
            <color indexed="81"/>
            <rFont val="Tahoma"/>
            <family val="2"/>
          </rPr>
          <t xml:space="preserve"> </t>
        </r>
        <r>
          <rPr>
            <b/>
            <sz val="9"/>
            <color indexed="81"/>
            <rFont val="돋움"/>
            <family val="3"/>
            <charset val="129"/>
          </rPr>
          <t>종목당</t>
        </r>
        <r>
          <rPr>
            <b/>
            <sz val="9"/>
            <color indexed="81"/>
            <rFont val="Tahoma"/>
            <family val="2"/>
          </rPr>
          <t xml:space="preserve"> $5,600
3</t>
        </r>
        <r>
          <rPr>
            <b/>
            <sz val="9"/>
            <color indexed="81"/>
            <rFont val="돋움"/>
            <family val="3"/>
            <charset val="129"/>
          </rPr>
          <t>종목</t>
        </r>
        <r>
          <rPr>
            <b/>
            <sz val="9"/>
            <color indexed="81"/>
            <rFont val="Tahoma"/>
            <family val="2"/>
          </rPr>
          <t xml:space="preserve"> </t>
        </r>
        <r>
          <rPr>
            <b/>
            <sz val="9"/>
            <color indexed="81"/>
            <rFont val="돋움"/>
            <family val="3"/>
            <charset val="129"/>
          </rPr>
          <t>기준이며</t>
        </r>
        <r>
          <rPr>
            <b/>
            <sz val="9"/>
            <color indexed="81"/>
            <rFont val="Tahoma"/>
            <family val="2"/>
          </rPr>
          <t xml:space="preserve"> </t>
        </r>
        <r>
          <rPr>
            <b/>
            <sz val="9"/>
            <color indexed="81"/>
            <rFont val="돋움"/>
            <family val="3"/>
            <charset val="129"/>
          </rPr>
          <t>환율은</t>
        </r>
        <r>
          <rPr>
            <b/>
            <sz val="9"/>
            <color indexed="81"/>
            <rFont val="Tahoma"/>
            <family val="2"/>
          </rPr>
          <t xml:space="preserve"> 1,150/$</t>
        </r>
        <r>
          <rPr>
            <b/>
            <sz val="9"/>
            <color indexed="81"/>
            <rFont val="돋움"/>
            <family val="3"/>
            <charset val="129"/>
          </rPr>
          <t>으로</t>
        </r>
        <r>
          <rPr>
            <b/>
            <sz val="9"/>
            <color indexed="81"/>
            <rFont val="Tahoma"/>
            <family val="2"/>
          </rPr>
          <t xml:space="preserve"> </t>
        </r>
        <r>
          <rPr>
            <b/>
            <sz val="9"/>
            <color indexed="81"/>
            <rFont val="돋움"/>
            <family val="3"/>
            <charset val="129"/>
          </rPr>
          <t>가정</t>
        </r>
      </text>
    </comment>
    <comment ref="L2643" authorId="2" shapeId="0">
      <text>
        <r>
          <rPr>
            <b/>
            <sz val="10"/>
            <color indexed="81"/>
            <rFont val="돋움"/>
            <family val="3"/>
            <charset val="129"/>
          </rPr>
          <t>연간</t>
        </r>
        <r>
          <rPr>
            <b/>
            <sz val="10"/>
            <color indexed="81"/>
            <rFont val="Tahoma"/>
            <family val="2"/>
          </rPr>
          <t xml:space="preserve"> $65,000
</t>
        </r>
        <r>
          <rPr>
            <b/>
            <sz val="10"/>
            <color indexed="81"/>
            <rFont val="돋움"/>
            <family val="3"/>
            <charset val="129"/>
          </rPr>
          <t>환율은</t>
        </r>
        <r>
          <rPr>
            <b/>
            <sz val="10"/>
            <color indexed="81"/>
            <rFont val="Tahoma"/>
            <family val="2"/>
          </rPr>
          <t xml:space="preserve"> 1,150/$</t>
        </r>
        <r>
          <rPr>
            <b/>
            <sz val="10"/>
            <color indexed="81"/>
            <rFont val="돋움"/>
            <family val="3"/>
            <charset val="129"/>
          </rPr>
          <t>으로</t>
        </r>
        <r>
          <rPr>
            <b/>
            <sz val="10"/>
            <color indexed="81"/>
            <rFont val="Tahoma"/>
            <family val="2"/>
          </rPr>
          <t xml:space="preserve"> </t>
        </r>
        <r>
          <rPr>
            <b/>
            <sz val="10"/>
            <color indexed="81"/>
            <rFont val="돋움"/>
            <family val="3"/>
            <charset val="129"/>
          </rPr>
          <t>가정</t>
        </r>
      </text>
    </comment>
    <comment ref="L2644" authorId="2" shapeId="0">
      <text>
        <r>
          <rPr>
            <b/>
            <sz val="10"/>
            <color indexed="81"/>
            <rFont val="돋움"/>
            <family val="3"/>
            <charset val="129"/>
          </rPr>
          <t>연간</t>
        </r>
        <r>
          <rPr>
            <b/>
            <sz val="10"/>
            <color indexed="81"/>
            <rFont val="Tahoma"/>
            <family val="2"/>
          </rPr>
          <t xml:space="preserve"> $65,000
</t>
        </r>
        <r>
          <rPr>
            <b/>
            <sz val="10"/>
            <color indexed="81"/>
            <rFont val="돋움"/>
            <family val="3"/>
            <charset val="129"/>
          </rPr>
          <t>환율은</t>
        </r>
        <r>
          <rPr>
            <b/>
            <sz val="10"/>
            <color indexed="81"/>
            <rFont val="Tahoma"/>
            <family val="2"/>
          </rPr>
          <t xml:space="preserve"> 1,150/$</t>
        </r>
        <r>
          <rPr>
            <b/>
            <sz val="10"/>
            <color indexed="81"/>
            <rFont val="돋움"/>
            <family val="3"/>
            <charset val="129"/>
          </rPr>
          <t>으로</t>
        </r>
        <r>
          <rPr>
            <b/>
            <sz val="10"/>
            <color indexed="81"/>
            <rFont val="Tahoma"/>
            <family val="2"/>
          </rPr>
          <t xml:space="preserve"> </t>
        </r>
        <r>
          <rPr>
            <b/>
            <sz val="10"/>
            <color indexed="81"/>
            <rFont val="돋움"/>
            <family val="3"/>
            <charset val="129"/>
          </rPr>
          <t>가정</t>
        </r>
      </text>
    </comment>
    <comment ref="L2654" authorId="3" shapeId="0">
      <text>
        <r>
          <rPr>
            <sz val="12"/>
            <color indexed="81"/>
            <rFont val="Tahoma"/>
            <family val="2"/>
          </rPr>
          <t>EUR 100,000 (</t>
        </r>
        <r>
          <rPr>
            <sz val="12"/>
            <color indexed="81"/>
            <rFont val="돋움"/>
            <family val="3"/>
            <charset val="129"/>
          </rPr>
          <t>환율</t>
        </r>
        <r>
          <rPr>
            <sz val="12"/>
            <color indexed="81"/>
            <rFont val="Tahoma"/>
            <family val="2"/>
          </rPr>
          <t xml:space="preserve"> 1,300</t>
        </r>
        <r>
          <rPr>
            <sz val="12"/>
            <color indexed="81"/>
            <rFont val="돋움"/>
            <family val="3"/>
            <charset val="129"/>
          </rPr>
          <t>원</t>
        </r>
        <r>
          <rPr>
            <sz val="12"/>
            <color indexed="81"/>
            <rFont val="Tahoma"/>
            <family val="2"/>
          </rPr>
          <t xml:space="preserve"> </t>
        </r>
        <r>
          <rPr>
            <sz val="12"/>
            <color indexed="81"/>
            <rFont val="돋움"/>
            <family val="3"/>
            <charset val="129"/>
          </rPr>
          <t>가장</t>
        </r>
        <r>
          <rPr>
            <sz val="12"/>
            <color indexed="81"/>
            <rFont val="Tahoma"/>
            <family val="2"/>
          </rPr>
          <t>)</t>
        </r>
      </text>
    </comment>
  </commentList>
</comments>
</file>

<file path=xl/sharedStrings.xml><?xml version="1.0" encoding="utf-8"?>
<sst xmlns="http://schemas.openxmlformats.org/spreadsheetml/2006/main" count="81956" uniqueCount="21187">
  <si>
    <t>비협정</t>
  </si>
  <si>
    <t>손수건</t>
  </si>
  <si>
    <t>매트리스</t>
  </si>
  <si>
    <t>대</t>
  </si>
  <si>
    <t>개</t>
  </si>
  <si>
    <t>조</t>
  </si>
  <si>
    <t>등유</t>
  </si>
  <si>
    <t>진공청소기</t>
  </si>
  <si>
    <t>베개</t>
  </si>
  <si>
    <t>경유</t>
  </si>
  <si>
    <t>부서명</t>
  </si>
  <si>
    <t>물품분류명</t>
  </si>
  <si>
    <t>기동복</t>
  </si>
  <si>
    <t>남성용구두</t>
  </si>
  <si>
    <t>남성용외투</t>
  </si>
  <si>
    <t>남성용운동복</t>
  </si>
  <si>
    <t>남성용운동화</t>
  </si>
  <si>
    <t>남성용조끼</t>
  </si>
  <si>
    <t>내복</t>
  </si>
  <si>
    <t>매트리스커버</t>
  </si>
  <si>
    <t>방화신발</t>
  </si>
  <si>
    <t>소방용호흡기구</t>
  </si>
  <si>
    <t>양말</t>
  </si>
  <si>
    <t>이불</t>
  </si>
  <si>
    <t>장갑</t>
  </si>
  <si>
    <t>주머니난로</t>
  </si>
  <si>
    <t>커튼</t>
  </si>
  <si>
    <t>휘발유</t>
  </si>
  <si>
    <t>MAS</t>
  </si>
  <si>
    <t>하수악취차단장치</t>
  </si>
  <si>
    <t>각 수요기관</t>
  </si>
  <si>
    <t>태양광발전장치</t>
  </si>
  <si>
    <t>카스토퍼</t>
  </si>
  <si>
    <t>차양</t>
  </si>
  <si>
    <t>㎡/개</t>
  </si>
  <si>
    <t>차선분리대</t>
  </si>
  <si>
    <t>경간(또는 m)</t>
  </si>
  <si>
    <t>정수장비</t>
  </si>
  <si>
    <t>이중바닥재</t>
  </si>
  <si>
    <t>유량계</t>
  </si>
  <si>
    <t>옥외용벤치</t>
  </si>
  <si>
    <t>오염제거기</t>
  </si>
  <si>
    <t>영상정보디스플레이장치</t>
  </si>
  <si>
    <t>염소처리장비</t>
  </si>
  <si>
    <t>업소용세탁기</t>
  </si>
  <si>
    <t>수량계</t>
  </si>
  <si>
    <t>손소독기</t>
  </si>
  <si>
    <t>손목시계</t>
  </si>
  <si>
    <t>부식억제장비</t>
  </si>
  <si>
    <t>벽패널</t>
  </si>
  <si>
    <t>㎡</t>
  </si>
  <si>
    <t>목제창</t>
  </si>
  <si>
    <t>목재판재</t>
  </si>
  <si>
    <t>목재문</t>
  </si>
  <si>
    <t>목재마루재</t>
  </si>
  <si>
    <t>롤링문</t>
  </si>
  <si>
    <t>금속제창</t>
  </si>
  <si>
    <t>kg</t>
  </si>
  <si>
    <t>금속제문틀</t>
  </si>
  <si>
    <t>공기청정기</t>
  </si>
  <si>
    <t>공기조화기</t>
  </si>
  <si>
    <t>공구보관용함,상자또는캐비닛</t>
  </si>
  <si>
    <t>계단부품</t>
  </si>
  <si>
    <t>건습식진공청소기</t>
  </si>
  <si>
    <t>기타화초</t>
  </si>
  <si>
    <t>롤업셰이드</t>
  </si>
  <si>
    <t>보조사료</t>
  </si>
  <si>
    <t>외벽패널</t>
  </si>
  <si>
    <t>조경석</t>
  </si>
  <si>
    <t>조경용수목</t>
  </si>
  <si>
    <t>콘크리트기초</t>
  </si>
  <si>
    <t>연중</t>
    <phoneticPr fontId="6" type="noConversion"/>
  </si>
  <si>
    <t>각 수요기관</t>
    <phoneticPr fontId="6" type="noConversion"/>
  </si>
  <si>
    <t>비협정</t>
    <phoneticPr fontId="6" type="noConversion"/>
  </si>
  <si>
    <t>매</t>
    <phoneticPr fontId="6" type="noConversion"/>
  </si>
  <si>
    <t>제3자단가</t>
    <phoneticPr fontId="6" type="noConversion"/>
  </si>
  <si>
    <t>일반단가</t>
    <phoneticPr fontId="6" type="noConversion"/>
  </si>
  <si>
    <t>MAS</t>
    <phoneticPr fontId="6" type="noConversion"/>
  </si>
  <si>
    <t>개</t>
    <phoneticPr fontId="6" type="noConversion"/>
  </si>
  <si>
    <t>톤</t>
    <phoneticPr fontId="6" type="noConversion"/>
  </si>
  <si>
    <t>본</t>
    <phoneticPr fontId="6" type="noConversion"/>
  </si>
  <si>
    <t>게약구분</t>
    <phoneticPr fontId="6" type="noConversion"/>
  </si>
  <si>
    <t>물품분류번호</t>
    <phoneticPr fontId="6" type="noConversion"/>
  </si>
  <si>
    <t>수량</t>
    <phoneticPr fontId="6" type="noConversion"/>
  </si>
  <si>
    <t>단위</t>
    <phoneticPr fontId="6" type="noConversion"/>
  </si>
  <si>
    <t>구매시기</t>
    <phoneticPr fontId="6" type="noConversion"/>
  </si>
  <si>
    <t>수요기관</t>
    <phoneticPr fontId="6" type="noConversion"/>
  </si>
  <si>
    <t>협정여부</t>
    <phoneticPr fontId="6" type="noConversion"/>
  </si>
  <si>
    <t>장</t>
    <phoneticPr fontId="6" type="noConversion"/>
  </si>
  <si>
    <t>조</t>
    <phoneticPr fontId="6" type="noConversion"/>
  </si>
  <si>
    <t>kg</t>
    <phoneticPr fontId="6" type="noConversion"/>
  </si>
  <si>
    <t>포</t>
    <phoneticPr fontId="6" type="noConversion"/>
  </si>
  <si>
    <t>조달청 쇼핑몰단가계약과</t>
    <phoneticPr fontId="6" type="noConversion"/>
  </si>
  <si>
    <t>3D프린터</t>
    <phoneticPr fontId="6" type="noConversion"/>
  </si>
  <si>
    <t>1</t>
    <phoneticPr fontId="6" type="noConversion"/>
  </si>
  <si>
    <t>식</t>
    <phoneticPr fontId="6" type="noConversion"/>
  </si>
  <si>
    <t>LCD패널또는모니터</t>
  </si>
  <si>
    <t>대</t>
    <phoneticPr fontId="6" type="noConversion"/>
  </si>
  <si>
    <t>SAN스위치</t>
  </si>
  <si>
    <t>가정용세탁기</t>
  </si>
  <si>
    <t>가정용전기담요</t>
  </si>
  <si>
    <t>곡류가루</t>
  </si>
  <si>
    <t>광학마크판독기</t>
  </si>
  <si>
    <t>교육용놀이세트</t>
  </si>
  <si>
    <t>구조공작차</t>
    <phoneticPr fontId="6" type="noConversion"/>
  </si>
  <si>
    <t>구충제</t>
  </si>
  <si>
    <t>금속기둥</t>
    <phoneticPr fontId="4" type="noConversion"/>
  </si>
  <si>
    <t>m</t>
    <phoneticPr fontId="4" type="noConversion"/>
  </si>
  <si>
    <t>냉장냉동겸용장치</t>
    <phoneticPr fontId="6" type="noConversion"/>
  </si>
  <si>
    <t>네트워크스위치</t>
  </si>
  <si>
    <t>노트북컴퓨터</t>
  </si>
  <si>
    <t>논두렁조성기</t>
    <phoneticPr fontId="6" type="noConversion"/>
  </si>
  <si>
    <t>다기능복사기</t>
  </si>
  <si>
    <t>데스크톱컴퓨터</t>
  </si>
  <si>
    <t>도서관리시스템</t>
  </si>
  <si>
    <t>대/매</t>
    <phoneticPr fontId="6" type="noConversion"/>
  </si>
  <si>
    <t>디지탈캠코더또는비디오카메라</t>
  </si>
  <si>
    <t>디지털카메라</t>
  </si>
  <si>
    <t>따로분류되지않은대사성의약품</t>
  </si>
  <si>
    <t>레이저프린터</t>
  </si>
  <si>
    <t>멀티미디어학습시스템</t>
  </si>
  <si>
    <t>면역혈청학적검사용시약</t>
  </si>
  <si>
    <t>무기수산화물</t>
  </si>
  <si>
    <t>무선랜액세스포인트</t>
  </si>
  <si>
    <t>문서세단기및보조용품</t>
  </si>
  <si>
    <t>방음벽및방음판</t>
  </si>
  <si>
    <t>매,m2</t>
    <phoneticPr fontId="6" type="noConversion"/>
  </si>
  <si>
    <t>방화벽장치</t>
  </si>
  <si>
    <t>백신</t>
  </si>
  <si>
    <t>보관용선반</t>
  </si>
  <si>
    <t>복사기</t>
  </si>
  <si>
    <t>분무기</t>
    <phoneticPr fontId="6" type="noConversion"/>
  </si>
  <si>
    <t>분사제</t>
  </si>
  <si>
    <t>비디오프로젝터</t>
  </si>
  <si>
    <t>상온담백한파스타또는면류</t>
  </si>
  <si>
    <t>선풍기</t>
  </si>
  <si>
    <t>설탕또는설탕대체사탕</t>
  </si>
  <si>
    <t>수인인명인쇄기</t>
  </si>
  <si>
    <t>스캐너</t>
  </si>
  <si>
    <t>스키드스티어로더(농업용)</t>
    <phoneticPr fontId="6" type="noConversion"/>
  </si>
  <si>
    <t>시멘트</t>
  </si>
  <si>
    <t>협정</t>
    <phoneticPr fontId="6" type="noConversion"/>
  </si>
  <si>
    <t>신발건조기</t>
  </si>
  <si>
    <t>신체,체절또는조직모델</t>
  </si>
  <si>
    <t>실물화상기</t>
  </si>
  <si>
    <t>양방향라디오</t>
  </si>
  <si>
    <t>양식용지또는질의서</t>
  </si>
  <si>
    <t>염소가스</t>
  </si>
  <si>
    <t>영사대</t>
  </si>
  <si>
    <t>영사용스크린</t>
  </si>
  <si>
    <t>온수탱크</t>
  </si>
  <si>
    <t>우편물봉합기</t>
  </si>
  <si>
    <t>유기질비료</t>
  </si>
  <si>
    <t>응집제</t>
  </si>
  <si>
    <t>ton,kg</t>
    <phoneticPr fontId="6" type="noConversion"/>
  </si>
  <si>
    <t>의료용살균소독제</t>
  </si>
  <si>
    <t>의료용살충제</t>
  </si>
  <si>
    <t>인쇄기</t>
  </si>
  <si>
    <t>인터랙티브화이트보드및액세서리</t>
  </si>
  <si>
    <t>일반행정공통서식</t>
  </si>
  <si>
    <t>일체형컴퓨터</t>
  </si>
  <si>
    <t>임업용집재기</t>
    <phoneticPr fontId="6" type="noConversion"/>
  </si>
  <si>
    <t>자동차교육관련자료</t>
  </si>
  <si>
    <t>자석판학습교구</t>
  </si>
  <si>
    <t>작물분절기</t>
    <phoneticPr fontId="6" type="noConversion"/>
  </si>
  <si>
    <t>전기자동차</t>
    <phoneticPr fontId="6" type="noConversion"/>
  </si>
  <si>
    <t>제본천공기</t>
  </si>
  <si>
    <t>제설제또는서리제거제</t>
  </si>
  <si>
    <t>졸업앨범</t>
    <phoneticPr fontId="6" type="noConversion"/>
  </si>
  <si>
    <t>부</t>
    <phoneticPr fontId="6" type="noConversion"/>
  </si>
  <si>
    <t>지폐계수기</t>
  </si>
  <si>
    <t>칠판또는액세서리</t>
  </si>
  <si>
    <t>컴퓨터서버</t>
  </si>
  <si>
    <t>컴퓨터키오스크</t>
  </si>
  <si>
    <t>탈취제</t>
  </si>
  <si>
    <t>통</t>
    <phoneticPr fontId="6" type="noConversion"/>
  </si>
  <si>
    <t>태블릿컴퓨터</t>
  </si>
  <si>
    <t>텔레비전</t>
  </si>
  <si>
    <t>토너</t>
  </si>
  <si>
    <t>퇴비또는조분석</t>
  </si>
  <si>
    <t>특수페인트</t>
  </si>
  <si>
    <t>팩스기기</t>
  </si>
  <si>
    <t>폴리우레아수지도막방수재</t>
  </si>
  <si>
    <t>표준봉투</t>
  </si>
  <si>
    <t>묶음</t>
    <phoneticPr fontId="6" type="noConversion"/>
  </si>
  <si>
    <t>프린터 또는복사용지</t>
    <phoneticPr fontId="6" type="noConversion"/>
  </si>
  <si>
    <t>프린터또는복사기용지</t>
  </si>
  <si>
    <t>상자</t>
    <phoneticPr fontId="6" type="noConversion"/>
  </si>
  <si>
    <t>플라스틱포대</t>
  </si>
  <si>
    <t>플래시메모리저장장치</t>
  </si>
  <si>
    <t>플로터프린터</t>
  </si>
  <si>
    <t>필기용지</t>
  </si>
  <si>
    <t>하드디스크어레이</t>
  </si>
  <si>
    <t>혈액검사용시약</t>
  </si>
  <si>
    <t>화분</t>
    <phoneticPr fontId="6" type="noConversion"/>
  </si>
  <si>
    <t>화장실용화장지</t>
  </si>
  <si>
    <t>활성탄(活性炭)</t>
  </si>
  <si>
    <t>kg,m3</t>
    <phoneticPr fontId="6" type="noConversion"/>
  </si>
  <si>
    <t>구매예상금액
(백만원)</t>
    <phoneticPr fontId="6" type="noConversion"/>
  </si>
  <si>
    <t>조달청 쇼핑몰기획과</t>
    <phoneticPr fontId="6" type="noConversion"/>
  </si>
  <si>
    <t>장미</t>
    <phoneticPr fontId="6" type="noConversion"/>
  </si>
  <si>
    <t>포트</t>
    <phoneticPr fontId="6" type="noConversion"/>
  </si>
  <si>
    <t>조달청 자재장비과</t>
    <phoneticPr fontId="6" type="noConversion"/>
  </si>
  <si>
    <t>L</t>
    <phoneticPr fontId="6" type="noConversion"/>
  </si>
  <si>
    <t>국방부</t>
    <phoneticPr fontId="6" type="noConversion"/>
  </si>
  <si>
    <t>해경</t>
    <phoneticPr fontId="6" type="noConversion"/>
  </si>
  <si>
    <t>㎡</t>
    <phoneticPr fontId="4" type="noConversion"/>
  </si>
  <si>
    <t>개</t>
    <phoneticPr fontId="4" type="noConversion"/>
  </si>
  <si>
    <t>조달청 쇼핑몰구매과</t>
    <phoneticPr fontId="6" type="noConversion"/>
  </si>
  <si>
    <t>비협정</t>
    <phoneticPr fontId="4" type="noConversion"/>
  </si>
  <si>
    <t>조달청 자재장비과</t>
    <phoneticPr fontId="4" type="noConversion"/>
  </si>
  <si>
    <t>식기세척제</t>
    <phoneticPr fontId="4" type="noConversion"/>
  </si>
  <si>
    <t>마킹페인트</t>
    <phoneticPr fontId="4" type="noConversion"/>
  </si>
  <si>
    <t>기타진단용약</t>
    <phoneticPr fontId="4" type="noConversion"/>
  </si>
  <si>
    <t>살균제</t>
    <phoneticPr fontId="4" type="noConversion"/>
  </si>
  <si>
    <t>통</t>
    <phoneticPr fontId="4" type="noConversion"/>
  </si>
  <si>
    <t>강화유리</t>
    <phoneticPr fontId="4" type="noConversion"/>
  </si>
  <si>
    <t>합성수지제문</t>
    <phoneticPr fontId="4" type="noConversion"/>
  </si>
  <si>
    <t>합성수지제문틀</t>
    <phoneticPr fontId="4" type="noConversion"/>
  </si>
  <si>
    <t>합성수지제창</t>
    <phoneticPr fontId="4" type="noConversion"/>
  </si>
  <si>
    <t>조</t>
    <phoneticPr fontId="4" type="noConversion"/>
  </si>
  <si>
    <t>호신용장갑</t>
    <phoneticPr fontId="4" type="noConversion"/>
  </si>
  <si>
    <t>켤레</t>
    <phoneticPr fontId="4" type="noConversion"/>
  </si>
  <si>
    <t>소방</t>
    <phoneticPr fontId="4" type="noConversion"/>
  </si>
  <si>
    <t>기동화</t>
  </si>
  <si>
    <t>족</t>
    <phoneticPr fontId="4" type="noConversion"/>
  </si>
  <si>
    <t>매</t>
    <phoneticPr fontId="4" type="noConversion"/>
  </si>
  <si>
    <t>타월</t>
  </si>
  <si>
    <t>군</t>
    <phoneticPr fontId="4" type="noConversion"/>
  </si>
  <si>
    <t>여성용외투</t>
  </si>
  <si>
    <t>착/매</t>
    <phoneticPr fontId="4" type="noConversion"/>
  </si>
  <si>
    <t>목도리</t>
  </si>
  <si>
    <t>정복</t>
    <phoneticPr fontId="4" type="noConversion"/>
  </si>
  <si>
    <t>소방, 경찰</t>
    <phoneticPr fontId="4" type="noConversion"/>
  </si>
  <si>
    <t>배낭</t>
  </si>
  <si>
    <t>두건</t>
  </si>
  <si>
    <t>잠수용장갑</t>
  </si>
  <si>
    <t>습식잠수복</t>
  </si>
  <si>
    <t>건식잠수복</t>
  </si>
  <si>
    <t>잠수용신발</t>
  </si>
  <si>
    <t>이불커버</t>
  </si>
  <si>
    <t>요</t>
  </si>
  <si>
    <t>담요</t>
    <phoneticPr fontId="4" type="noConversion"/>
  </si>
  <si>
    <t>베갯잇</t>
  </si>
  <si>
    <t>커튼봉</t>
  </si>
  <si>
    <t>남성용셔츠</t>
  </si>
  <si>
    <t>여성용셔츠및블라우스</t>
  </si>
  <si>
    <t>속셔츠</t>
  </si>
  <si>
    <t>소방복</t>
    <phoneticPr fontId="4" type="noConversion"/>
  </si>
  <si>
    <t>의류대</t>
  </si>
  <si>
    <t>국기</t>
  </si>
  <si>
    <t>MAS</t>
    <phoneticPr fontId="4" type="noConversion"/>
  </si>
  <si>
    <t>그레이팅덮개</t>
    <phoneticPr fontId="4" type="noConversion"/>
  </si>
  <si>
    <t>투수콘크리트</t>
    <phoneticPr fontId="4" type="noConversion"/>
  </si>
  <si>
    <t>㎥</t>
    <phoneticPr fontId="4" type="noConversion"/>
  </si>
  <si>
    <t>철강빔</t>
    <phoneticPr fontId="4" type="noConversion"/>
  </si>
  <si>
    <t>톤</t>
    <phoneticPr fontId="4" type="noConversion"/>
  </si>
  <si>
    <t>강관파일</t>
    <phoneticPr fontId="4" type="noConversion"/>
  </si>
  <si>
    <t>kg</t>
    <phoneticPr fontId="4" type="noConversion"/>
  </si>
  <si>
    <t>쟁기</t>
    <phoneticPr fontId="6" type="noConversion"/>
  </si>
  <si>
    <t>쇄토기</t>
    <phoneticPr fontId="6" type="noConversion"/>
  </si>
  <si>
    <t>관리기</t>
    <phoneticPr fontId="6" type="noConversion"/>
  </si>
  <si>
    <t>동력제초기</t>
    <phoneticPr fontId="6" type="noConversion"/>
  </si>
  <si>
    <t>그레이더</t>
    <phoneticPr fontId="6" type="noConversion"/>
  </si>
  <si>
    <t>정지기</t>
    <phoneticPr fontId="6" type="noConversion"/>
  </si>
  <si>
    <t>농업용굴착기</t>
    <phoneticPr fontId="6" type="noConversion"/>
  </si>
  <si>
    <t>배토기</t>
    <phoneticPr fontId="6" type="noConversion"/>
  </si>
  <si>
    <t>파종기</t>
    <phoneticPr fontId="6" type="noConversion"/>
  </si>
  <si>
    <t>이식기</t>
    <phoneticPr fontId="6" type="noConversion"/>
  </si>
  <si>
    <t>이앙기</t>
    <phoneticPr fontId="6" type="noConversion"/>
  </si>
  <si>
    <t>비닐피복기또는수거기</t>
    <phoneticPr fontId="6" type="noConversion"/>
  </si>
  <si>
    <t>동력예취기</t>
    <phoneticPr fontId="6" type="noConversion"/>
  </si>
  <si>
    <t>수확기</t>
    <phoneticPr fontId="6" type="noConversion"/>
  </si>
  <si>
    <t>콤바인</t>
    <phoneticPr fontId="6" type="noConversion"/>
  </si>
  <si>
    <t>탈곡기</t>
    <phoneticPr fontId="6" type="noConversion"/>
  </si>
  <si>
    <t>비료살포기</t>
    <phoneticPr fontId="6" type="noConversion"/>
  </si>
  <si>
    <t>퇴비살포기또는분배기</t>
    <phoneticPr fontId="6" type="noConversion"/>
  </si>
  <si>
    <t>농축산용방역장비</t>
    <phoneticPr fontId="6" type="noConversion"/>
  </si>
  <si>
    <t>사료배합기</t>
    <phoneticPr fontId="6" type="noConversion"/>
  </si>
  <si>
    <t>식생매트</t>
    <phoneticPr fontId="4" type="noConversion"/>
  </si>
  <si>
    <t>m</t>
    <phoneticPr fontId="6" type="noConversion"/>
  </si>
  <si>
    <t>조달청 쇼핑몰기획과</t>
    <phoneticPr fontId="4" type="noConversion"/>
  </si>
  <si>
    <t>조달청 쇼핑몰기획과</t>
  </si>
  <si>
    <r>
      <t>k</t>
    </r>
    <r>
      <rPr>
        <sz val="10"/>
        <color theme="1"/>
        <rFont val="맑은 고딕"/>
        <family val="3"/>
        <charset val="129"/>
      </rPr>
      <t>g</t>
    </r>
    <phoneticPr fontId="6" type="noConversion"/>
  </si>
  <si>
    <r>
      <rPr>
        <sz val="10"/>
        <color theme="1"/>
        <rFont val="돋움"/>
        <family val="3"/>
        <charset val="129"/>
      </rPr>
      <t>소방</t>
    </r>
    <r>
      <rPr>
        <sz val="10"/>
        <color theme="1"/>
        <rFont val="Arial"/>
        <family val="2"/>
      </rPr>
      <t xml:space="preserve">, </t>
    </r>
    <r>
      <rPr>
        <sz val="10"/>
        <color theme="1"/>
        <rFont val="돋움"/>
        <family val="3"/>
        <charset val="129"/>
      </rPr>
      <t>경찰</t>
    </r>
    <phoneticPr fontId="4" type="noConversion"/>
  </si>
  <si>
    <r>
      <rPr>
        <sz val="10"/>
        <color theme="1"/>
        <rFont val="돋움"/>
        <family val="3"/>
        <charset val="129"/>
      </rPr>
      <t>각</t>
    </r>
    <r>
      <rPr>
        <sz val="10"/>
        <color theme="1"/>
        <rFont val="Arial"/>
        <family val="2"/>
      </rPr>
      <t xml:space="preserve"> </t>
    </r>
    <r>
      <rPr>
        <sz val="10"/>
        <color theme="1"/>
        <rFont val="돋움"/>
        <family val="3"/>
        <charset val="129"/>
      </rPr>
      <t>수요기관</t>
    </r>
    <phoneticPr fontId="4" type="noConversion"/>
  </si>
  <si>
    <t>조달청 자재장비과</t>
    <phoneticPr fontId="6" type="noConversion"/>
  </si>
  <si>
    <t>MAS</t>
    <phoneticPr fontId="6" type="noConversion"/>
  </si>
  <si>
    <t>46181504</t>
    <phoneticPr fontId="4" type="noConversion"/>
  </si>
  <si>
    <t>켤레</t>
    <phoneticPr fontId="4" type="noConversion"/>
  </si>
  <si>
    <t>소방</t>
    <phoneticPr fontId="4" type="noConversion"/>
  </si>
  <si>
    <t>비협정</t>
    <phoneticPr fontId="6" type="noConversion"/>
  </si>
  <si>
    <t>46181695</t>
    <phoneticPr fontId="4" type="noConversion"/>
  </si>
  <si>
    <r>
      <rPr>
        <sz val="10"/>
        <color theme="1"/>
        <rFont val="돋움"/>
        <family val="3"/>
        <charset val="129"/>
      </rPr>
      <t>소방</t>
    </r>
    <r>
      <rPr>
        <sz val="10"/>
        <color theme="1"/>
        <rFont val="Arial"/>
        <family val="2"/>
      </rPr>
      <t xml:space="preserve">, </t>
    </r>
    <r>
      <rPr>
        <sz val="10"/>
        <color theme="1"/>
        <rFont val="돋움"/>
        <family val="3"/>
        <charset val="129"/>
      </rPr>
      <t>경찰</t>
    </r>
    <phoneticPr fontId="4" type="noConversion"/>
  </si>
  <si>
    <t>조달청 자재장비과</t>
    <phoneticPr fontId="6" type="noConversion"/>
  </si>
  <si>
    <t>52121502</t>
    <phoneticPr fontId="4" type="noConversion"/>
  </si>
  <si>
    <t>매</t>
    <phoneticPr fontId="4" type="noConversion"/>
  </si>
  <si>
    <t>52121505</t>
    <phoneticPr fontId="4" type="noConversion"/>
  </si>
  <si>
    <r>
      <rPr>
        <sz val="10"/>
        <color theme="1"/>
        <rFont val="돋움"/>
        <family val="3"/>
        <charset val="129"/>
      </rPr>
      <t>각</t>
    </r>
    <r>
      <rPr>
        <sz val="10"/>
        <color theme="1"/>
        <rFont val="Arial"/>
        <family val="2"/>
      </rPr>
      <t xml:space="preserve"> </t>
    </r>
    <r>
      <rPr>
        <sz val="10"/>
        <color theme="1"/>
        <rFont val="돋움"/>
        <family val="3"/>
        <charset val="129"/>
      </rPr>
      <t>수요기관</t>
    </r>
    <phoneticPr fontId="4" type="noConversion"/>
  </si>
  <si>
    <t>52121703</t>
    <phoneticPr fontId="4" type="noConversion"/>
  </si>
  <si>
    <t>MAS</t>
    <phoneticPr fontId="6" type="noConversion"/>
  </si>
  <si>
    <t>53101802</t>
    <phoneticPr fontId="4" type="noConversion"/>
  </si>
  <si>
    <t>53101804</t>
    <phoneticPr fontId="4" type="noConversion"/>
  </si>
  <si>
    <r>
      <rPr>
        <sz val="10"/>
        <color theme="1"/>
        <rFont val="돋움"/>
        <family val="3"/>
        <charset val="129"/>
      </rPr>
      <t>소방</t>
    </r>
    <r>
      <rPr>
        <sz val="10"/>
        <color theme="1"/>
        <rFont val="Arial"/>
        <family val="2"/>
      </rPr>
      <t xml:space="preserve">, </t>
    </r>
    <r>
      <rPr>
        <sz val="10"/>
        <color theme="1"/>
        <rFont val="돋움"/>
        <family val="3"/>
        <charset val="129"/>
      </rPr>
      <t>경찰</t>
    </r>
    <phoneticPr fontId="4" type="noConversion"/>
  </si>
  <si>
    <t>53102399</t>
    <phoneticPr fontId="4" type="noConversion"/>
  </si>
  <si>
    <t>53102502</t>
    <phoneticPr fontId="4" type="noConversion"/>
  </si>
  <si>
    <t>개</t>
    <phoneticPr fontId="4" type="noConversion"/>
  </si>
  <si>
    <t>53102503</t>
    <phoneticPr fontId="4" type="noConversion"/>
  </si>
  <si>
    <t>모자</t>
    <phoneticPr fontId="4" type="noConversion"/>
  </si>
  <si>
    <t>군</t>
    <phoneticPr fontId="4" type="noConversion"/>
  </si>
  <si>
    <t>53102504</t>
    <phoneticPr fontId="4" type="noConversion"/>
  </si>
  <si>
    <t>53102702</t>
    <phoneticPr fontId="4" type="noConversion"/>
  </si>
  <si>
    <t>53102710</t>
    <phoneticPr fontId="4" type="noConversion"/>
  </si>
  <si>
    <t>사원복</t>
    <phoneticPr fontId="4" type="noConversion"/>
  </si>
  <si>
    <r>
      <rPr>
        <sz val="10"/>
        <color theme="1"/>
        <rFont val="돋움"/>
        <family val="3"/>
        <charset val="129"/>
      </rPr>
      <t>소방</t>
    </r>
    <r>
      <rPr>
        <sz val="10"/>
        <color theme="1"/>
        <rFont val="Arial"/>
        <family val="2"/>
      </rPr>
      <t xml:space="preserve">, </t>
    </r>
    <r>
      <rPr>
        <sz val="10"/>
        <color theme="1"/>
        <rFont val="돋움"/>
        <family val="3"/>
        <charset val="129"/>
      </rPr>
      <t>경찰</t>
    </r>
    <r>
      <rPr>
        <sz val="10"/>
        <color theme="1"/>
        <rFont val="Arial"/>
        <family val="2"/>
      </rPr>
      <t xml:space="preserve">, </t>
    </r>
    <r>
      <rPr>
        <sz val="10"/>
        <color theme="1"/>
        <rFont val="돋움"/>
        <family val="3"/>
        <charset val="129"/>
      </rPr>
      <t>병무청</t>
    </r>
    <phoneticPr fontId="4" type="noConversion"/>
  </si>
  <si>
    <t>53102799</t>
    <phoneticPr fontId="4" type="noConversion"/>
  </si>
  <si>
    <t>53102902</t>
    <phoneticPr fontId="4" type="noConversion"/>
  </si>
  <si>
    <t>53103101</t>
    <phoneticPr fontId="4" type="noConversion"/>
  </si>
  <si>
    <t>소방, 경찰</t>
    <phoneticPr fontId="4" type="noConversion"/>
  </si>
  <si>
    <t>53111601</t>
    <phoneticPr fontId="4" type="noConversion"/>
  </si>
  <si>
    <t>족</t>
    <phoneticPr fontId="4" type="noConversion"/>
  </si>
  <si>
    <r>
      <rPr>
        <sz val="10"/>
        <color theme="1"/>
        <rFont val="돋움"/>
        <family val="3"/>
        <charset val="129"/>
      </rPr>
      <t>군</t>
    </r>
    <r>
      <rPr>
        <sz val="10"/>
        <color theme="1"/>
        <rFont val="Arial"/>
        <family val="2"/>
      </rPr>
      <t xml:space="preserve">, </t>
    </r>
    <r>
      <rPr>
        <sz val="10"/>
        <color theme="1"/>
        <rFont val="돋움"/>
        <family val="3"/>
        <charset val="129"/>
      </rPr>
      <t>소방</t>
    </r>
    <r>
      <rPr>
        <sz val="10"/>
        <color theme="1"/>
        <rFont val="Arial"/>
        <family val="2"/>
      </rPr>
      <t xml:space="preserve">, </t>
    </r>
    <r>
      <rPr>
        <sz val="10"/>
        <color theme="1"/>
        <rFont val="돋움"/>
        <family val="3"/>
        <charset val="129"/>
      </rPr>
      <t>경찰</t>
    </r>
    <phoneticPr fontId="4" type="noConversion"/>
  </si>
  <si>
    <t>53111901</t>
    <phoneticPr fontId="4" type="noConversion"/>
  </si>
  <si>
    <t>53121603</t>
    <phoneticPr fontId="4" type="noConversion"/>
  </si>
  <si>
    <t>56101508</t>
    <phoneticPr fontId="4" type="noConversion"/>
  </si>
  <si>
    <t>46181601</t>
    <phoneticPr fontId="4" type="noConversion"/>
  </si>
  <si>
    <t>46181710</t>
    <phoneticPr fontId="4" type="noConversion"/>
  </si>
  <si>
    <t>49121596</t>
    <phoneticPr fontId="4" type="noConversion"/>
  </si>
  <si>
    <t>천막용방수포</t>
    <phoneticPr fontId="4" type="noConversion"/>
  </si>
  <si>
    <t>49141504</t>
    <phoneticPr fontId="4" type="noConversion"/>
  </si>
  <si>
    <t>49141506</t>
    <phoneticPr fontId="4" type="noConversion"/>
  </si>
  <si>
    <t>49141507</t>
    <phoneticPr fontId="4" type="noConversion"/>
  </si>
  <si>
    <t>착/매</t>
    <phoneticPr fontId="4" type="noConversion"/>
  </si>
  <si>
    <t>49141509</t>
    <phoneticPr fontId="4" type="noConversion"/>
  </si>
  <si>
    <t>52121503</t>
    <phoneticPr fontId="4" type="noConversion"/>
  </si>
  <si>
    <t>52121504</t>
    <phoneticPr fontId="4" type="noConversion"/>
  </si>
  <si>
    <t>52121506</t>
    <phoneticPr fontId="4" type="noConversion"/>
  </si>
  <si>
    <t>52121508</t>
    <phoneticPr fontId="4" type="noConversion"/>
  </si>
  <si>
    <t>52121512</t>
    <phoneticPr fontId="4" type="noConversion"/>
  </si>
  <si>
    <t>52131501</t>
    <phoneticPr fontId="4" type="noConversion"/>
  </si>
  <si>
    <t>52131602</t>
    <phoneticPr fontId="4" type="noConversion"/>
  </si>
  <si>
    <t>㎡</t>
    <phoneticPr fontId="4" type="noConversion"/>
  </si>
  <si>
    <t>52131702</t>
    <phoneticPr fontId="4" type="noConversion"/>
  </si>
  <si>
    <t>53101602</t>
    <phoneticPr fontId="4" type="noConversion"/>
  </si>
  <si>
    <t>53101604</t>
    <phoneticPr fontId="4" type="noConversion"/>
  </si>
  <si>
    <t>53102301</t>
    <phoneticPr fontId="4" type="noConversion"/>
  </si>
  <si>
    <t>53102303</t>
    <phoneticPr fontId="4" type="noConversion"/>
  </si>
  <si>
    <t>팬티</t>
    <phoneticPr fontId="4" type="noConversion"/>
  </si>
  <si>
    <t>53102402</t>
    <phoneticPr fontId="4" type="noConversion"/>
  </si>
  <si>
    <t>53102512</t>
    <phoneticPr fontId="4" type="noConversion"/>
  </si>
  <si>
    <t>53102798</t>
    <phoneticPr fontId="4" type="noConversion"/>
  </si>
  <si>
    <t>벌</t>
    <phoneticPr fontId="4" type="noConversion"/>
  </si>
  <si>
    <t>53121599</t>
    <phoneticPr fontId="4" type="noConversion"/>
  </si>
  <si>
    <t>태양광발전모듈</t>
    <phoneticPr fontId="4" type="noConversion"/>
  </si>
  <si>
    <t>장</t>
    <phoneticPr fontId="4" type="noConversion"/>
  </si>
  <si>
    <t>한국에너지공단</t>
    <phoneticPr fontId="4" type="noConversion"/>
  </si>
  <si>
    <t>2020년 조달청(본청) 발주계획 현황</t>
    <phoneticPr fontId="4" type="noConversion"/>
  </si>
  <si>
    <t>스톤네트</t>
    <phoneticPr fontId="6" type="noConversion"/>
  </si>
  <si>
    <t>㎡</t>
    <phoneticPr fontId="6" type="noConversion"/>
  </si>
  <si>
    <t>연중</t>
    <phoneticPr fontId="6" type="noConversion"/>
  </si>
  <si>
    <t>각 수요기관</t>
    <phoneticPr fontId="6" type="noConversion"/>
  </si>
  <si>
    <t>비협정</t>
    <phoneticPr fontId="6" type="noConversion"/>
  </si>
  <si>
    <t>토목용보강재</t>
    <phoneticPr fontId="6" type="noConversion"/>
  </si>
  <si>
    <t>개</t>
    <phoneticPr fontId="6" type="noConversion"/>
  </si>
  <si>
    <t>연중</t>
    <phoneticPr fontId="6" type="noConversion"/>
  </si>
  <si>
    <t>비협정</t>
    <phoneticPr fontId="6" type="noConversion"/>
  </si>
  <si>
    <t>낙석방지책</t>
    <phoneticPr fontId="6" type="noConversion"/>
  </si>
  <si>
    <t>경간</t>
    <phoneticPr fontId="6" type="noConversion"/>
  </si>
  <si>
    <t>각 수요기관</t>
    <phoneticPr fontId="6" type="noConversion"/>
  </si>
  <si>
    <t>안전유도블록</t>
    <phoneticPr fontId="6" type="noConversion"/>
  </si>
  <si>
    <t>개</t>
    <phoneticPr fontId="6" type="noConversion"/>
  </si>
  <si>
    <t>주철관</t>
    <phoneticPr fontId="6" type="noConversion"/>
  </si>
  <si>
    <t>본</t>
    <phoneticPr fontId="6" type="noConversion"/>
  </si>
  <si>
    <t>협정</t>
    <phoneticPr fontId="6" type="noConversion"/>
  </si>
  <si>
    <t>콘크리트관</t>
    <phoneticPr fontId="6" type="noConversion"/>
  </si>
  <si>
    <t>목재블록</t>
    <phoneticPr fontId="6" type="noConversion"/>
  </si>
  <si>
    <t>㎡</t>
    <phoneticPr fontId="6" type="noConversion"/>
  </si>
  <si>
    <t>콘크리트블록</t>
    <phoneticPr fontId="6" type="noConversion"/>
  </si>
  <si>
    <t>조립식철근콘크리트암거블록</t>
    <phoneticPr fontId="6" type="noConversion"/>
  </si>
  <si>
    <t>m</t>
    <phoneticPr fontId="6" type="noConversion"/>
  </si>
  <si>
    <t>세라믹벽돌</t>
    <phoneticPr fontId="6" type="noConversion"/>
  </si>
  <si>
    <t>매</t>
    <phoneticPr fontId="6" type="noConversion"/>
  </si>
  <si>
    <t>콘크리트벽돌</t>
    <phoneticPr fontId="6" type="noConversion"/>
  </si>
  <si>
    <t>세라믹타일또는판석</t>
    <phoneticPr fontId="6" type="noConversion"/>
  </si>
  <si>
    <t>세라믹기와</t>
    <phoneticPr fontId="6" type="noConversion"/>
  </si>
  <si>
    <t>매</t>
    <phoneticPr fontId="6" type="noConversion"/>
  </si>
  <si>
    <t>배수로</t>
    <phoneticPr fontId="6" type="noConversion"/>
  </si>
  <si>
    <t>개</t>
    <phoneticPr fontId="6" type="noConversion"/>
  </si>
  <si>
    <t>도막형바닥재</t>
    <phoneticPr fontId="6" type="noConversion"/>
  </si>
  <si>
    <t>미끄럼방지바닥포장재</t>
    <phoneticPr fontId="6" type="noConversion"/>
  </si>
  <si>
    <t>미니버스</t>
    <phoneticPr fontId="6" type="noConversion"/>
  </si>
  <si>
    <t>대</t>
    <phoneticPr fontId="6" type="noConversion"/>
  </si>
  <si>
    <t>각 수요기관</t>
    <phoneticPr fontId="6" type="noConversion"/>
  </si>
  <si>
    <t>버스</t>
    <phoneticPr fontId="6" type="noConversion"/>
  </si>
  <si>
    <t>일반승용차</t>
    <phoneticPr fontId="6" type="noConversion"/>
  </si>
  <si>
    <t>미니밴또는밴</t>
    <phoneticPr fontId="6" type="noConversion"/>
  </si>
  <si>
    <t>스포츠유틸리티차량</t>
    <phoneticPr fontId="6" type="noConversion"/>
  </si>
  <si>
    <t>덤프트럭</t>
    <phoneticPr fontId="6" type="noConversion"/>
  </si>
  <si>
    <t>대</t>
    <phoneticPr fontId="6" type="noConversion"/>
  </si>
  <si>
    <t>화물트럭</t>
    <phoneticPr fontId="6" type="noConversion"/>
  </si>
  <si>
    <t>구급차</t>
    <phoneticPr fontId="6" type="noConversion"/>
  </si>
  <si>
    <t>소방펌프차</t>
    <phoneticPr fontId="6" type="noConversion"/>
  </si>
  <si>
    <t>소방물탱크차</t>
    <phoneticPr fontId="6" type="noConversion"/>
  </si>
  <si>
    <t>소방화학차</t>
    <phoneticPr fontId="6" type="noConversion"/>
  </si>
  <si>
    <t>모터사이클</t>
    <phoneticPr fontId="6" type="noConversion"/>
  </si>
  <si>
    <t>스쿠터</t>
    <phoneticPr fontId="6" type="noConversion"/>
  </si>
  <si>
    <t>고소작업차</t>
    <phoneticPr fontId="6" type="noConversion"/>
  </si>
  <si>
    <t>크레인붙이트럭</t>
    <phoneticPr fontId="6" type="noConversion"/>
  </si>
  <si>
    <t>다목적운반차</t>
    <phoneticPr fontId="6" type="noConversion"/>
  </si>
  <si>
    <t>냉동트럭</t>
    <phoneticPr fontId="6" type="noConversion"/>
  </si>
  <si>
    <t>쓰레기수거용트럭</t>
    <phoneticPr fontId="6" type="noConversion"/>
  </si>
  <si>
    <t>유개트럭</t>
    <phoneticPr fontId="6" type="noConversion"/>
  </si>
  <si>
    <t>유조트럭</t>
    <phoneticPr fontId="6" type="noConversion"/>
  </si>
  <si>
    <t>탱크트럭</t>
    <phoneticPr fontId="6" type="noConversion"/>
  </si>
  <si>
    <t>승용전기자동차</t>
    <phoneticPr fontId="6" type="noConversion"/>
  </si>
  <si>
    <t>승합전기자동차</t>
    <phoneticPr fontId="6" type="noConversion"/>
  </si>
  <si>
    <t>화물전기자동차</t>
    <phoneticPr fontId="6" type="noConversion"/>
  </si>
  <si>
    <t>초소형전기자동차</t>
    <phoneticPr fontId="6" type="noConversion"/>
  </si>
  <si>
    <t>볼라드</t>
    <phoneticPr fontId="6" type="noConversion"/>
  </si>
  <si>
    <t>수목보호용지지대</t>
    <phoneticPr fontId="6" type="noConversion"/>
  </si>
  <si>
    <t>조</t>
    <phoneticPr fontId="6" type="noConversion"/>
  </si>
  <si>
    <t>가로수보호판</t>
    <phoneticPr fontId="6" type="noConversion"/>
  </si>
  <si>
    <t>교량난간</t>
    <phoneticPr fontId="6" type="noConversion"/>
  </si>
  <si>
    <t>M(경간)</t>
    <phoneticPr fontId="6" type="noConversion"/>
  </si>
  <si>
    <t>연중</t>
    <phoneticPr fontId="6" type="noConversion"/>
  </si>
  <si>
    <t>도로중앙분리대</t>
    <phoneticPr fontId="6" type="noConversion"/>
  </si>
  <si>
    <t>가드레일</t>
    <phoneticPr fontId="6" type="noConversion"/>
  </si>
  <si>
    <t>금속재울타리</t>
    <phoneticPr fontId="6" type="noConversion"/>
  </si>
  <si>
    <t>M(경간)</t>
    <phoneticPr fontId="6" type="noConversion"/>
  </si>
  <si>
    <t>충격완충장치</t>
    <phoneticPr fontId="6" type="noConversion"/>
  </si>
  <si>
    <t>파형강관</t>
    <phoneticPr fontId="6" type="noConversion"/>
  </si>
  <si>
    <t>m(개)</t>
    <phoneticPr fontId="6" type="noConversion"/>
  </si>
  <si>
    <t>경질폴리염화비닐관</t>
    <phoneticPr fontId="6" type="noConversion"/>
  </si>
  <si>
    <t>M(본)</t>
    <phoneticPr fontId="6" type="noConversion"/>
  </si>
  <si>
    <t>피복강관</t>
    <phoneticPr fontId="6" type="noConversion"/>
  </si>
  <si>
    <t>일반용폴리프로필렌관</t>
    <phoneticPr fontId="6" type="noConversion"/>
  </si>
  <si>
    <t>m(본)</t>
    <phoneticPr fontId="6" type="noConversion"/>
  </si>
  <si>
    <t>유리섬유강화플라스틱관</t>
    <phoneticPr fontId="6" type="noConversion"/>
  </si>
  <si>
    <t>폴리에틸렌관</t>
    <phoneticPr fontId="6" type="noConversion"/>
  </si>
  <si>
    <t>m(본)</t>
    <phoneticPr fontId="6" type="noConversion"/>
  </si>
  <si>
    <t>수위조절기</t>
    <phoneticPr fontId="6" type="noConversion"/>
  </si>
  <si>
    <t>신축관이음</t>
    <phoneticPr fontId="6" type="noConversion"/>
  </si>
  <si>
    <t>폴리에틸렌제관이음</t>
    <phoneticPr fontId="6" type="noConversion"/>
  </si>
  <si>
    <t>경질폴리염화비닐이음관</t>
    <phoneticPr fontId="6" type="noConversion"/>
  </si>
  <si>
    <t>개(조)</t>
    <phoneticPr fontId="6" type="noConversion"/>
  </si>
  <si>
    <t>철근또는강철봉</t>
    <phoneticPr fontId="6" type="noConversion"/>
  </si>
  <si>
    <t>톤</t>
    <phoneticPr fontId="6" type="noConversion"/>
  </si>
  <si>
    <t>협정</t>
    <phoneticPr fontId="6" type="noConversion"/>
  </si>
  <si>
    <t>이동식부스</t>
    <phoneticPr fontId="6" type="noConversion"/>
  </si>
  <si>
    <t>분전반</t>
    <phoneticPr fontId="6" type="noConversion"/>
  </si>
  <si>
    <t>면</t>
    <phoneticPr fontId="6" type="noConversion"/>
  </si>
  <si>
    <t>자동승강조명장치</t>
    <phoneticPr fontId="6" type="noConversion"/>
  </si>
  <si>
    <t>덤웨이터</t>
    <phoneticPr fontId="6" type="noConversion"/>
  </si>
  <si>
    <t>식</t>
    <phoneticPr fontId="6" type="noConversion"/>
  </si>
  <si>
    <t>디지털비디오레코더</t>
    <phoneticPr fontId="6" type="noConversion"/>
  </si>
  <si>
    <t>살균수제조장치</t>
    <phoneticPr fontId="6" type="noConversion"/>
  </si>
  <si>
    <t>엘리베이터</t>
    <phoneticPr fontId="6" type="noConversion"/>
  </si>
  <si>
    <t>음식물쓰레기처리기</t>
    <phoneticPr fontId="6" type="noConversion"/>
  </si>
  <si>
    <t>1</t>
    <phoneticPr fontId="6" type="noConversion"/>
  </si>
  <si>
    <t>식</t>
    <phoneticPr fontId="6" type="noConversion"/>
  </si>
  <si>
    <t>정수기</t>
    <phoneticPr fontId="6" type="noConversion"/>
  </si>
  <si>
    <t>주차관제장치</t>
    <phoneticPr fontId="6" type="noConversion"/>
  </si>
  <si>
    <t>휠체어리프트</t>
    <phoneticPr fontId="6" type="noConversion"/>
  </si>
  <si>
    <t>LED램프</t>
    <phoneticPr fontId="6" type="noConversion"/>
  </si>
  <si>
    <t>가로등주및부속자재</t>
    <phoneticPr fontId="6" type="noConversion"/>
  </si>
  <si>
    <t>본</t>
    <phoneticPr fontId="6" type="noConversion"/>
  </si>
  <si>
    <t>간판대또는스탠드</t>
    <phoneticPr fontId="6" type="noConversion"/>
  </si>
  <si>
    <t>거주로조명설비</t>
    <phoneticPr fontId="6" type="noConversion"/>
  </si>
  <si>
    <t>경관조명</t>
    <phoneticPr fontId="6" type="noConversion"/>
  </si>
  <si>
    <t>경보장치</t>
    <phoneticPr fontId="6" type="noConversion"/>
  </si>
  <si>
    <t>고압나트륨램프</t>
    <phoneticPr fontId="6" type="noConversion"/>
  </si>
  <si>
    <t>공기밸브</t>
    <phoneticPr fontId="6" type="noConversion"/>
  </si>
  <si>
    <t>공기순환기</t>
    <phoneticPr fontId="6" type="noConversion"/>
  </si>
  <si>
    <t>광고물부착방지물</t>
    <phoneticPr fontId="6" type="noConversion"/>
  </si>
  <si>
    <t>광고판</t>
    <phoneticPr fontId="6" type="noConversion"/>
  </si>
  <si>
    <t>교통신호등</t>
    <phoneticPr fontId="6" type="noConversion"/>
  </si>
  <si>
    <t>교통표지</t>
    <phoneticPr fontId="6" type="noConversion"/>
  </si>
  <si>
    <t>난방용전열관</t>
    <phoneticPr fontId="6" type="noConversion"/>
  </si>
  <si>
    <t>납골안치단</t>
    <phoneticPr fontId="6" type="noConversion"/>
  </si>
  <si>
    <t>기</t>
    <phoneticPr fontId="6" type="noConversion"/>
  </si>
  <si>
    <t>냉난방기</t>
    <phoneticPr fontId="6" type="noConversion"/>
  </si>
  <si>
    <t>냉방기</t>
    <phoneticPr fontId="6" type="noConversion"/>
  </si>
  <si>
    <t>네트워크시스템장비용랙</t>
    <phoneticPr fontId="6" type="noConversion"/>
  </si>
  <si>
    <t>다운라이트설비</t>
    <phoneticPr fontId="6" type="noConversion"/>
  </si>
  <si>
    <t>단독경보형감지기</t>
    <phoneticPr fontId="6" type="noConversion"/>
  </si>
  <si>
    <t>도로명주소표지판</t>
    <phoneticPr fontId="6" type="noConversion"/>
  </si>
  <si>
    <t>도로반사경</t>
    <phoneticPr fontId="6" type="noConversion"/>
  </si>
  <si>
    <t>도로조명설비</t>
    <phoneticPr fontId="6" type="noConversion"/>
  </si>
  <si>
    <t>도로표지병</t>
    <phoneticPr fontId="6" type="noConversion"/>
  </si>
  <si>
    <t>디젤발전기</t>
    <phoneticPr fontId="6" type="noConversion"/>
  </si>
  <si>
    <t>리모트앰프</t>
    <phoneticPr fontId="6" type="noConversion"/>
  </si>
  <si>
    <t>마이크로폰</t>
    <phoneticPr fontId="6" type="noConversion"/>
  </si>
  <si>
    <t>막구조물</t>
    <phoneticPr fontId="6" type="noConversion"/>
  </si>
  <si>
    <t>멀티미디어수신기</t>
    <phoneticPr fontId="6" type="noConversion"/>
  </si>
  <si>
    <t>메가폰</t>
    <phoneticPr fontId="6" type="noConversion"/>
  </si>
  <si>
    <t>메탈할라이드램프</t>
    <phoneticPr fontId="6" type="noConversion"/>
  </si>
  <si>
    <t>무선마이크장치</t>
    <phoneticPr fontId="6" type="noConversion"/>
  </si>
  <si>
    <t>무정전전원장치</t>
    <phoneticPr fontId="6" type="noConversion"/>
  </si>
  <si>
    <t>백열등기구</t>
    <phoneticPr fontId="6" type="noConversion"/>
  </si>
  <si>
    <t>밸브보호통또는밸브실</t>
    <phoneticPr fontId="6" type="noConversion"/>
  </si>
  <si>
    <t>버스승강장</t>
    <phoneticPr fontId="6" type="noConversion"/>
  </si>
  <si>
    <t>버터플라이밸브</t>
    <phoneticPr fontId="6" type="noConversion"/>
  </si>
  <si>
    <t>변조기</t>
    <phoneticPr fontId="6" type="noConversion"/>
  </si>
  <si>
    <t>부동전</t>
    <phoneticPr fontId="6" type="noConversion"/>
  </si>
  <si>
    <t>분전반</t>
    <phoneticPr fontId="6" type="noConversion"/>
  </si>
  <si>
    <t>비데</t>
    <phoneticPr fontId="6" type="noConversion"/>
  </si>
  <si>
    <t>비디오스위쳐</t>
    <phoneticPr fontId="6" type="noConversion"/>
  </si>
  <si>
    <t>상업용오븐</t>
    <phoneticPr fontId="6" type="noConversion"/>
  </si>
  <si>
    <t>상체근력강화기</t>
    <phoneticPr fontId="6" type="noConversion"/>
  </si>
  <si>
    <t>소방용수지식공구</t>
    <phoneticPr fontId="6" type="noConversion"/>
  </si>
  <si>
    <t>손소독기</t>
    <phoneticPr fontId="6" type="noConversion"/>
  </si>
  <si>
    <t>송풍용팬</t>
    <phoneticPr fontId="6" type="noConversion"/>
  </si>
  <si>
    <t>수관보일러</t>
    <phoneticPr fontId="6" type="noConversion"/>
  </si>
  <si>
    <t>수량계보호통</t>
    <phoneticPr fontId="6" type="noConversion"/>
  </si>
  <si>
    <t>조</t>
    <phoneticPr fontId="6" type="noConversion"/>
  </si>
  <si>
    <t>수문</t>
    <phoneticPr fontId="6" type="noConversion"/>
  </si>
  <si>
    <t>수문권양기</t>
    <phoneticPr fontId="6" type="noConversion"/>
  </si>
  <si>
    <t>수영시설기구</t>
    <phoneticPr fontId="6" type="noConversion"/>
  </si>
  <si>
    <t>스토브</t>
    <phoneticPr fontId="6" type="noConversion"/>
  </si>
  <si>
    <t>스틸그레이팅</t>
    <phoneticPr fontId="6" type="noConversion"/>
  </si>
  <si>
    <t>스피커</t>
    <phoneticPr fontId="6" type="noConversion"/>
  </si>
  <si>
    <t>시선유도봉</t>
    <phoneticPr fontId="6" type="noConversion"/>
  </si>
  <si>
    <t>식별용꼬리표</t>
    <phoneticPr fontId="6" type="noConversion"/>
  </si>
  <si>
    <t>신재생에너지가로등</t>
    <phoneticPr fontId="6" type="noConversion"/>
  </si>
  <si>
    <t>신호등주</t>
    <phoneticPr fontId="6" type="noConversion"/>
  </si>
  <si>
    <t>실체현미경</t>
    <phoneticPr fontId="6" type="noConversion"/>
  </si>
  <si>
    <t>실험실용배기기</t>
    <phoneticPr fontId="6" type="noConversion"/>
  </si>
  <si>
    <t>쓰레기통또는쓰레기통라이너</t>
    <phoneticPr fontId="6" type="noConversion"/>
  </si>
  <si>
    <t>안내판</t>
    <phoneticPr fontId="6" type="noConversion"/>
  </si>
  <si>
    <t>압륜</t>
    <phoneticPr fontId="6" type="noConversion"/>
  </si>
  <si>
    <t>에어커튼</t>
    <phoneticPr fontId="6" type="noConversion"/>
  </si>
  <si>
    <t>열펌프</t>
    <phoneticPr fontId="6" type="noConversion"/>
  </si>
  <si>
    <t>영상감시장치</t>
    <phoneticPr fontId="6" type="noConversion"/>
  </si>
  <si>
    <t>오디오믹서,증폭기결합</t>
    <phoneticPr fontId="6" type="noConversion"/>
  </si>
  <si>
    <t>오디오앰프</t>
    <phoneticPr fontId="6" type="noConversion"/>
  </si>
  <si>
    <t>온습도트랜스미터</t>
    <phoneticPr fontId="6" type="noConversion"/>
  </si>
  <si>
    <t>온풍난방기</t>
    <phoneticPr fontId="6" type="noConversion"/>
  </si>
  <si>
    <t>운동용매트</t>
    <phoneticPr fontId="6" type="noConversion"/>
  </si>
  <si>
    <t>매,장</t>
    <phoneticPr fontId="6" type="noConversion"/>
  </si>
  <si>
    <t>음수기</t>
    <phoneticPr fontId="6" type="noConversion"/>
  </si>
  <si>
    <t>음식물쓰레기종량기</t>
    <phoneticPr fontId="6" type="noConversion"/>
  </si>
  <si>
    <t>비협정</t>
    <phoneticPr fontId="6" type="noConversion"/>
  </si>
  <si>
    <t>이동식화장실</t>
    <phoneticPr fontId="6" type="noConversion"/>
  </si>
  <si>
    <t>전기설비브래킷</t>
    <phoneticPr fontId="6" type="noConversion"/>
  </si>
  <si>
    <t>전선관</t>
    <phoneticPr fontId="6" type="noConversion"/>
  </si>
  <si>
    <t>m</t>
    <phoneticPr fontId="6" type="noConversion"/>
  </si>
  <si>
    <t>전원공급장치</t>
    <phoneticPr fontId="6" type="noConversion"/>
  </si>
  <si>
    <t>접속단자대</t>
    <phoneticPr fontId="6" type="noConversion"/>
  </si>
  <si>
    <t>제수밸브</t>
    <phoneticPr fontId="6" type="noConversion"/>
  </si>
  <si>
    <t>조명제어장치</t>
    <phoneticPr fontId="6" type="noConversion"/>
  </si>
  <si>
    <t>조명타워</t>
    <phoneticPr fontId="6" type="noConversion"/>
  </si>
  <si>
    <t>지하수상부보호공</t>
    <phoneticPr fontId="6" type="noConversion"/>
  </si>
  <si>
    <t>체크밸브</t>
    <phoneticPr fontId="6" type="noConversion"/>
  </si>
  <si>
    <t>컨테이너하우스</t>
    <phoneticPr fontId="6" type="noConversion"/>
  </si>
  <si>
    <t>케이블트레이</t>
    <phoneticPr fontId="6" type="noConversion"/>
  </si>
  <si>
    <t>콤팩트디스크재생또는녹음기</t>
    <phoneticPr fontId="6" type="noConversion"/>
  </si>
  <si>
    <t>태양광발전장치</t>
    <phoneticPr fontId="6" type="noConversion"/>
  </si>
  <si>
    <t>태양열난방장치</t>
    <phoneticPr fontId="6" type="noConversion"/>
  </si>
  <si>
    <t>투광조명</t>
    <phoneticPr fontId="6" type="noConversion"/>
  </si>
  <si>
    <t>트래픽콘또는델리네이터</t>
    <phoneticPr fontId="6" type="noConversion"/>
  </si>
  <si>
    <t>트레드밀</t>
    <phoneticPr fontId="6" type="noConversion"/>
  </si>
  <si>
    <t>팬코일유닛</t>
    <phoneticPr fontId="6" type="noConversion"/>
  </si>
  <si>
    <t>폴리에틸렌물받이</t>
    <phoneticPr fontId="6" type="noConversion"/>
  </si>
  <si>
    <t>플라스틱그레이팅</t>
    <phoneticPr fontId="6" type="noConversion"/>
  </si>
  <si>
    <t>플랩밸브</t>
    <phoneticPr fontId="6" type="noConversion"/>
  </si>
  <si>
    <t>벽천장용흡음재</t>
    <phoneticPr fontId="6" type="noConversion"/>
  </si>
  <si>
    <t>수문밸브</t>
    <phoneticPr fontId="6" type="noConversion"/>
  </si>
  <si>
    <t>볼밸브</t>
    <phoneticPr fontId="6" type="noConversion"/>
  </si>
  <si>
    <t>합성수지제측구수로관</t>
    <phoneticPr fontId="6" type="noConversion"/>
  </si>
  <si>
    <t>전광판</t>
    <phoneticPr fontId="6" type="noConversion"/>
  </si>
  <si>
    <t>파워어댑터또는인버터</t>
    <phoneticPr fontId="6" type="noConversion"/>
  </si>
  <si>
    <t>한국에너지공단</t>
    <phoneticPr fontId="6" type="noConversion"/>
  </si>
  <si>
    <t>태양광발전모듈</t>
    <phoneticPr fontId="6" type="noConversion"/>
  </si>
  <si>
    <t>장</t>
    <phoneticPr fontId="6" type="noConversion"/>
  </si>
  <si>
    <t>한국에너지공단</t>
    <phoneticPr fontId="6" type="noConversion"/>
  </si>
  <si>
    <t>리셉터클</t>
    <phoneticPr fontId="6" type="noConversion"/>
  </si>
  <si>
    <t>흙콘크리트</t>
    <phoneticPr fontId="6" type="noConversion"/>
  </si>
  <si>
    <t>순환아스팔트콘크리트</t>
    <phoneticPr fontId="6" type="noConversion"/>
  </si>
  <si>
    <t>톤</t>
    <phoneticPr fontId="6" type="noConversion"/>
  </si>
  <si>
    <t>혼합골재</t>
    <phoneticPr fontId="6" type="noConversion"/>
  </si>
  <si>
    <t>㎥</t>
    <phoneticPr fontId="6" type="noConversion"/>
  </si>
  <si>
    <t>레미콘</t>
    <phoneticPr fontId="6" type="noConversion"/>
  </si>
  <si>
    <t>㎥</t>
    <phoneticPr fontId="6" type="noConversion"/>
  </si>
  <si>
    <t>아스팔트콘크리트</t>
    <phoneticPr fontId="6" type="noConversion"/>
  </si>
  <si>
    <t>석재블록</t>
    <phoneticPr fontId="6" type="noConversion"/>
  </si>
  <si>
    <t>덱플레이트</t>
    <phoneticPr fontId="6" type="noConversion"/>
  </si>
  <si>
    <t>석재타일및판석</t>
    <phoneticPr fontId="6" type="noConversion"/>
  </si>
  <si>
    <t>체육시설탄성포장재</t>
    <phoneticPr fontId="6" type="noConversion"/>
  </si>
  <si>
    <t>어린이놀이시설탄성포장재</t>
    <phoneticPr fontId="6" type="noConversion"/>
  </si>
  <si>
    <t>차륜형굴착기</t>
    <phoneticPr fontId="6" type="noConversion"/>
  </si>
  <si>
    <t>궤도형굴착기</t>
    <phoneticPr fontId="6" type="noConversion"/>
  </si>
  <si>
    <t>차륜형로더</t>
    <phoneticPr fontId="6" type="noConversion"/>
  </si>
  <si>
    <t xml:space="preserve">스키드스티어로더 </t>
    <phoneticPr fontId="6" type="noConversion"/>
  </si>
  <si>
    <t>모래살포기</t>
    <phoneticPr fontId="6" type="noConversion"/>
  </si>
  <si>
    <t>구명조끼</t>
    <phoneticPr fontId="6" type="noConversion"/>
  </si>
  <si>
    <t>경찰, 군</t>
    <phoneticPr fontId="6" type="noConversion"/>
  </si>
  <si>
    <t>화재대피마스크</t>
    <phoneticPr fontId="6" type="noConversion"/>
  </si>
  <si>
    <r>
      <rPr>
        <sz val="10"/>
        <color theme="1"/>
        <rFont val="돋움"/>
        <family val="3"/>
        <charset val="129"/>
      </rPr>
      <t>각</t>
    </r>
    <r>
      <rPr>
        <sz val="10"/>
        <color theme="1"/>
        <rFont val="Arial"/>
        <family val="2"/>
      </rPr>
      <t xml:space="preserve"> </t>
    </r>
    <r>
      <rPr>
        <sz val="10"/>
        <color theme="1"/>
        <rFont val="돋움"/>
        <family val="3"/>
        <charset val="129"/>
      </rPr>
      <t>수요기관</t>
    </r>
    <phoneticPr fontId="6" type="noConversion"/>
  </si>
  <si>
    <t>전시용방독면</t>
    <phoneticPr fontId="6" type="noConversion"/>
  </si>
  <si>
    <t>방진마스크</t>
    <phoneticPr fontId="6" type="noConversion"/>
  </si>
  <si>
    <t>보건용마스크</t>
    <phoneticPr fontId="6" type="noConversion"/>
  </si>
  <si>
    <r>
      <rPr>
        <sz val="10"/>
        <color theme="1"/>
        <rFont val="돋움"/>
        <family val="3"/>
        <charset val="129"/>
      </rPr>
      <t>각</t>
    </r>
    <r>
      <rPr>
        <sz val="10"/>
        <color theme="1"/>
        <rFont val="Arial"/>
        <family val="2"/>
      </rPr>
      <t xml:space="preserve"> </t>
    </r>
    <r>
      <rPr>
        <sz val="10"/>
        <color theme="1"/>
        <rFont val="돋움"/>
        <family val="3"/>
        <charset val="129"/>
      </rPr>
      <t>수요기관</t>
    </r>
    <phoneticPr fontId="6" type="noConversion"/>
  </si>
  <si>
    <t>안전화</t>
    <phoneticPr fontId="6" type="noConversion"/>
  </si>
  <si>
    <t>족</t>
    <phoneticPr fontId="6" type="noConversion"/>
  </si>
  <si>
    <t>화학물질보호복</t>
    <phoneticPr fontId="6" type="noConversion"/>
  </si>
  <si>
    <t>매(착)</t>
    <phoneticPr fontId="6" type="noConversion"/>
  </si>
  <si>
    <t>등산화</t>
    <phoneticPr fontId="6" type="noConversion"/>
  </si>
  <si>
    <t>조달청 쇼핑몰기획과</t>
    <phoneticPr fontId="6" type="noConversion"/>
  </si>
  <si>
    <t>MAS</t>
    <phoneticPr fontId="6" type="noConversion"/>
  </si>
  <si>
    <t>조달청 쇼핑몰구매과</t>
    <phoneticPr fontId="6" type="noConversion"/>
  </si>
  <si>
    <t>지시년도</t>
    <phoneticPr fontId="18" type="noConversion"/>
  </si>
  <si>
    <t>원화금액</t>
  </si>
  <si>
    <t>규격종류부호</t>
  </si>
  <si>
    <t>규격번호_수요군</t>
  </si>
  <si>
    <t>품명</t>
  </si>
  <si>
    <t>적용장비부호</t>
  </si>
  <si>
    <t>적용장비명</t>
  </si>
  <si>
    <t>상용물자구분</t>
  </si>
  <si>
    <t>부품번호</t>
  </si>
  <si>
    <t>정비품목구분</t>
  </si>
  <si>
    <t>장기계속계약여부</t>
  </si>
  <si>
    <t>구매요구서</t>
    <phoneticPr fontId="18" type="noConversion"/>
  </si>
  <si>
    <t>정보공개여부</t>
  </si>
  <si>
    <t>요청부대부서명</t>
  </si>
  <si>
    <t>요청부대사용자명</t>
  </si>
  <si>
    <t>요청부대사용자전화번호</t>
  </si>
  <si>
    <t>2020</t>
    <phoneticPr fontId="18" type="noConversion"/>
  </si>
  <si>
    <t>37X038510</t>
  </si>
  <si>
    <t/>
  </si>
  <si>
    <t>12</t>
  </si>
  <si>
    <t>5</t>
  </si>
  <si>
    <t>1600CC 하이브리드 자동차</t>
  </si>
  <si>
    <t>Y</t>
  </si>
  <si>
    <t>P</t>
  </si>
  <si>
    <t>N</t>
  </si>
  <si>
    <t>특수조달과</t>
  </si>
  <si>
    <t>김다혜</t>
  </si>
  <si>
    <t>908-1316</t>
  </si>
  <si>
    <t>버스,마이크로 25인승</t>
  </si>
  <si>
    <t>대형버스,46인승</t>
  </si>
  <si>
    <t>상용 지프차</t>
  </si>
  <si>
    <t>화물차 1.4톤</t>
  </si>
  <si>
    <t>화물차 2.5톤</t>
  </si>
  <si>
    <t>화물차 3.5톤</t>
  </si>
  <si>
    <t>화물차 5톤</t>
  </si>
  <si>
    <t>2.5톤 마이티 냉동부식차</t>
  </si>
  <si>
    <t>세탁기,세탁소용,상업용</t>
  </si>
  <si>
    <t>이범우</t>
  </si>
  <si>
    <t>908-1364</t>
  </si>
  <si>
    <t>병사용 매트리스</t>
  </si>
  <si>
    <t>O/A 의자</t>
  </si>
  <si>
    <t>선풍기(천정용)</t>
  </si>
  <si>
    <t>이동식서랍장</t>
  </si>
  <si>
    <t>C</t>
  </si>
  <si>
    <t>7125-R0003</t>
  </si>
  <si>
    <t>보관함,의류용</t>
  </si>
  <si>
    <t xml:space="preserve"> </t>
  </si>
  <si>
    <t>O/A 책상 3호</t>
  </si>
  <si>
    <t>싱글침대,금속제</t>
  </si>
  <si>
    <t>7125-R4002</t>
  </si>
  <si>
    <t>관물함</t>
  </si>
  <si>
    <t>A70008601</t>
  </si>
  <si>
    <t>2020</t>
    <phoneticPr fontId="18" type="noConversion"/>
  </si>
  <si>
    <t>세탁물건조기</t>
  </si>
  <si>
    <t>O/A회의용의자 9호</t>
  </si>
  <si>
    <t>문서철 캐비넷</t>
  </si>
  <si>
    <t>TV(43인치)</t>
  </si>
  <si>
    <t>TV받침대</t>
  </si>
  <si>
    <t>O/A책상 2호</t>
  </si>
  <si>
    <t>7110-R0003</t>
  </si>
  <si>
    <t>회의용 탁자,3호</t>
  </si>
  <si>
    <t>하이팩의자</t>
  </si>
  <si>
    <t>청소기</t>
  </si>
  <si>
    <t>1인용 침대</t>
  </si>
  <si>
    <t>옷장</t>
  </si>
  <si>
    <t>냉장고(230미터)</t>
  </si>
  <si>
    <t>TV</t>
  </si>
  <si>
    <t>의자</t>
  </si>
  <si>
    <t>7110-R0001</t>
  </si>
  <si>
    <t>책상,평면형</t>
  </si>
  <si>
    <t>4110-R0001</t>
  </si>
  <si>
    <t>냉장-냉동고,기계식,음식보관용</t>
  </si>
  <si>
    <t>식기소독 보관함(대)</t>
  </si>
  <si>
    <t>대형기구소독보관함</t>
  </si>
  <si>
    <t>냉장고,중형</t>
  </si>
  <si>
    <t>식기소독보관함(중)</t>
  </si>
  <si>
    <t>전자레인지</t>
  </si>
  <si>
    <t>중형기구 소독보관함</t>
  </si>
  <si>
    <t>L형차</t>
  </si>
  <si>
    <t>0001-P4001</t>
  </si>
  <si>
    <t>식품절단기,전기식</t>
  </si>
  <si>
    <t>가스자동취반기(대형)</t>
  </si>
  <si>
    <t>앞치마소독보관함</t>
  </si>
  <si>
    <t>행주소독보관함</t>
  </si>
  <si>
    <t>손건조기</t>
  </si>
  <si>
    <t>가스회전국솥 200명</t>
  </si>
  <si>
    <t>튀김용 다용도솥</t>
  </si>
  <si>
    <t>가스자동취반기(중형)</t>
  </si>
  <si>
    <t>온풍기(소)</t>
  </si>
  <si>
    <t>온풍기 50000K/CAL</t>
  </si>
  <si>
    <t>전자복사기</t>
  </si>
  <si>
    <t>세절기</t>
  </si>
  <si>
    <t>1급세단기</t>
  </si>
  <si>
    <t>냉난방기 2~3KW</t>
  </si>
  <si>
    <t>냉난방기 4~5KW</t>
  </si>
  <si>
    <t>냉난방기 6~7KW</t>
  </si>
  <si>
    <t>냉난방기 8~10KW</t>
  </si>
  <si>
    <t>냉난방기 11~13KW</t>
  </si>
  <si>
    <t>냉난방기 14~20KW</t>
  </si>
  <si>
    <t>2020</t>
  </si>
  <si>
    <t>1025-1125</t>
  </si>
  <si>
    <t>상자,공구키트용</t>
  </si>
  <si>
    <t>.</t>
  </si>
  <si>
    <t>총포장비정비과</t>
  </si>
  <si>
    <t>6급 이금주</t>
  </si>
  <si>
    <t>974-4736</t>
  </si>
  <si>
    <t>D</t>
  </si>
  <si>
    <t>PRD 6115-4018</t>
  </si>
  <si>
    <t>발전기세트,디젤엔진식(30KW DMG-0300ABA)</t>
  </si>
  <si>
    <t>61110410</t>
  </si>
  <si>
    <t>발전기세트,디젤엔진식,30KW</t>
  </si>
  <si>
    <t>기동일반장비정비과</t>
  </si>
  <si>
    <t>6급 조수식</t>
  </si>
  <si>
    <t>974-4431</t>
  </si>
  <si>
    <t>4508</t>
  </si>
  <si>
    <t>PRD 6115-4020</t>
  </si>
  <si>
    <t>발전기세트,디젤엔진식(60KW 60HZ)</t>
  </si>
  <si>
    <t>61110902</t>
  </si>
  <si>
    <t>발전기세트,디젤엔진식</t>
  </si>
  <si>
    <t>4512</t>
  </si>
  <si>
    <t>1240</t>
  </si>
  <si>
    <t>PRD 1240-4023</t>
  </si>
  <si>
    <t>쌍안경(8X30,민수용)</t>
  </si>
  <si>
    <t>00410131</t>
  </si>
  <si>
    <t>쌍안경(민수용)</t>
  </si>
  <si>
    <t>6급 김은기</t>
  </si>
  <si>
    <t>974-4723</t>
  </si>
  <si>
    <t>PRD 6635-3003</t>
  </si>
  <si>
    <t>유무선내시경</t>
  </si>
  <si>
    <t>07141601</t>
  </si>
  <si>
    <t>EODT-DS500</t>
  </si>
  <si>
    <t>구매요구서(국방부)</t>
  </si>
  <si>
    <t>폭발물 탐지기</t>
  </si>
  <si>
    <t>07141301</t>
  </si>
  <si>
    <t>폭발물탐지기</t>
  </si>
  <si>
    <t>L3A1</t>
  </si>
  <si>
    <t>4520</t>
  </si>
  <si>
    <t>PRD 4520-4004</t>
  </si>
  <si>
    <t>가열기,도관형,이동식(BT400-46)</t>
  </si>
  <si>
    <t>32910207</t>
  </si>
  <si>
    <t>히터,도관형,이동식</t>
  </si>
  <si>
    <t>항공장비정비과</t>
  </si>
  <si>
    <t>5급 문영진</t>
  </si>
  <si>
    <t>974-4650</t>
  </si>
  <si>
    <t>1550</t>
  </si>
  <si>
    <t>경계용드론</t>
  </si>
  <si>
    <t>30460108</t>
  </si>
  <si>
    <t>경계용 드론</t>
  </si>
  <si>
    <t>REMOCOPTER-010</t>
  </si>
  <si>
    <t>PRD 4920-4024</t>
  </si>
  <si>
    <t>배기가스 온도측정기(배기가스 온도측정용)</t>
  </si>
  <si>
    <t>35280522</t>
  </si>
  <si>
    <t>배기가스 온도측정기</t>
  </si>
  <si>
    <t>BH112JD-801</t>
  </si>
  <si>
    <t>2805</t>
  </si>
  <si>
    <t>PRD 2805-4016</t>
  </si>
  <si>
    <t>동력장치,가솔린용(모터,패러글라이더용(FLY200))</t>
  </si>
  <si>
    <t>30500124</t>
  </si>
  <si>
    <t>동력장치,가솔린용(패러글라이더용 모터)</t>
  </si>
  <si>
    <t>FLY 200</t>
  </si>
  <si>
    <t>L</t>
  </si>
  <si>
    <t>2850</t>
  </si>
  <si>
    <t>동력장치,가솔린용(모터,패러글라이더용,2인승)</t>
  </si>
  <si>
    <t>30500125</t>
  </si>
  <si>
    <t>VANTRI-1000</t>
  </si>
  <si>
    <t>4220</t>
  </si>
  <si>
    <t>PRD 4220-4011</t>
  </si>
  <si>
    <t>구명정, 공기팽창식(12인승)</t>
  </si>
  <si>
    <t>44200121</t>
  </si>
  <si>
    <t>7급 박창선</t>
  </si>
  <si>
    <t>974-4432</t>
  </si>
  <si>
    <t>PRD 2805-4015</t>
  </si>
  <si>
    <t>아웃보드모터 40마력(40HP E-10062)</t>
  </si>
  <si>
    <t>44120310</t>
  </si>
  <si>
    <t>아웃보드모터 40마력</t>
  </si>
  <si>
    <t>PRD 2805-4017</t>
  </si>
  <si>
    <t>아웃보드모터 70마력용(70HP 70EL-78)</t>
  </si>
  <si>
    <t>44120401</t>
  </si>
  <si>
    <t>아웃보드모터 70마력용</t>
  </si>
  <si>
    <t>1940</t>
  </si>
  <si>
    <t>아웃보드모터15마력(15RLS)</t>
  </si>
  <si>
    <t>44120101</t>
  </si>
  <si>
    <t>아웃보드모터15마력 (15 RLS)</t>
  </si>
  <si>
    <t>OUT BOARD MOTOR 15 HP</t>
  </si>
  <si>
    <t>2010</t>
  </si>
  <si>
    <t>PRD 2010-4007</t>
  </si>
  <si>
    <t>추진장치,선외용</t>
  </si>
  <si>
    <t>41430214</t>
  </si>
  <si>
    <t>3930</t>
  </si>
  <si>
    <t>PRD 3930-1006</t>
  </si>
  <si>
    <t>지게차,11000파운드(FD50)</t>
  </si>
  <si>
    <t>63162101</t>
  </si>
  <si>
    <t>PRD 3930-1005</t>
  </si>
  <si>
    <t>지게차,6000파운드(FD30)</t>
  </si>
  <si>
    <t>63161101</t>
  </si>
  <si>
    <t>PRD 3930-1004</t>
  </si>
  <si>
    <t>지게차,전동식,6000LB,LB30</t>
  </si>
  <si>
    <t>63161202</t>
  </si>
  <si>
    <t>PRD 3930-1007</t>
  </si>
  <si>
    <t>포크,지게차용(리치트럭)</t>
  </si>
  <si>
    <t>63163401</t>
  </si>
  <si>
    <t>포크,지게차용</t>
  </si>
  <si>
    <t>PRD 3930-1008</t>
  </si>
  <si>
    <t>포크,지게차용(오더피커)</t>
  </si>
  <si>
    <t>63163601</t>
  </si>
  <si>
    <t>PRD 6665-4020</t>
  </si>
  <si>
    <t>지뢰제거장비 MINE BREKER2000</t>
  </si>
  <si>
    <t>62360402</t>
  </si>
  <si>
    <t>NSN</t>
  </si>
  <si>
    <t>8급 유동욱</t>
  </si>
  <si>
    <t>974-4436</t>
  </si>
  <si>
    <t>3750</t>
  </si>
  <si>
    <t>PRD 3750-0007</t>
  </si>
  <si>
    <t>제초기,잔디용,동력식</t>
  </si>
  <si>
    <t>63130301</t>
  </si>
  <si>
    <t>..</t>
  </si>
  <si>
    <t>3510</t>
  </si>
  <si>
    <t>PRD 3510-4003</t>
  </si>
  <si>
    <t>고정 세탁기</t>
  </si>
  <si>
    <t>65120201</t>
  </si>
  <si>
    <t>3431</t>
  </si>
  <si>
    <t>PRD 3431-1012</t>
  </si>
  <si>
    <t>전기용접기,아크식(20KW KH-500)</t>
  </si>
  <si>
    <t>65201129</t>
  </si>
  <si>
    <t>3431970792803</t>
  </si>
  <si>
    <t>6급 이진수</t>
  </si>
  <si>
    <t>974-4437</t>
  </si>
  <si>
    <t>PRD 3431-1009</t>
  </si>
  <si>
    <t>CO2 용접기</t>
  </si>
  <si>
    <t>65200302</t>
  </si>
  <si>
    <t>343137671A102</t>
  </si>
  <si>
    <t>PRD 3431-1010</t>
  </si>
  <si>
    <t>미그용접기(대형)</t>
  </si>
  <si>
    <t>65201704</t>
  </si>
  <si>
    <t>미그용접기</t>
  </si>
  <si>
    <t>343101672A111</t>
  </si>
  <si>
    <t>PRD 3431-1008</t>
  </si>
  <si>
    <t>미그용접기(소형)</t>
  </si>
  <si>
    <t>65201701</t>
  </si>
  <si>
    <t>3431NSN0005</t>
  </si>
  <si>
    <t>3418</t>
  </si>
  <si>
    <t>플레이너</t>
  </si>
  <si>
    <t>65229901</t>
  </si>
  <si>
    <t>PRD 8465-4027</t>
  </si>
  <si>
    <t>수중은밀침투기</t>
  </si>
  <si>
    <t>62500107</t>
  </si>
  <si>
    <t>LAR V MOD 2B</t>
  </si>
  <si>
    <t>PRD 6230-4009</t>
  </si>
  <si>
    <t>탐조등 세트,휴대용</t>
  </si>
  <si>
    <t>63180214</t>
  </si>
  <si>
    <t>탐조등 세트</t>
  </si>
  <si>
    <t>UNIAZE-H42DM</t>
  </si>
  <si>
    <t>3825</t>
  </si>
  <si>
    <t>제설기,트럭 탑재식</t>
  </si>
  <si>
    <t>63140113</t>
  </si>
  <si>
    <t>제설장비, RTP-1500NV</t>
  </si>
  <si>
    <t>RTP-1500NV</t>
  </si>
  <si>
    <t>3805</t>
  </si>
  <si>
    <t>PRD 3805-1031</t>
  </si>
  <si>
    <t>굴착기,다목적용,무한궤도차량 탑재식</t>
  </si>
  <si>
    <t>60150413</t>
  </si>
  <si>
    <t>굴착기,다목적용,무한궤도차량 탑재식(소형굴삭기)</t>
  </si>
  <si>
    <t>ROBEX 555-7K</t>
  </si>
  <si>
    <t>PRD 3805-1029</t>
  </si>
  <si>
    <t>굴착기,다목적용,차륜차량 탑재식(타이어형 굴삭기(DX</t>
  </si>
  <si>
    <t>60150208</t>
  </si>
  <si>
    <t>굴착기,다목적용,차륜차량 탑재식</t>
  </si>
  <si>
    <t>3830</t>
  </si>
  <si>
    <t>PRD 2590-4014</t>
  </si>
  <si>
    <t>기중기 트럭탑재식, 상용</t>
  </si>
  <si>
    <t>60120123</t>
  </si>
  <si>
    <t>PRD 3805-1027</t>
  </si>
  <si>
    <t>로다스코프</t>
  </si>
  <si>
    <t>60140103</t>
  </si>
  <si>
    <t>로다스코프형</t>
  </si>
  <si>
    <t>3810</t>
  </si>
  <si>
    <t>굴삭기SOLAR320</t>
  </si>
  <si>
    <t>60150110</t>
  </si>
  <si>
    <t>381037671A080</t>
  </si>
  <si>
    <t>PRD 3805-1030</t>
  </si>
  <si>
    <t>그레이더(SG-15)</t>
  </si>
  <si>
    <t>60110103</t>
  </si>
  <si>
    <t>구레이다</t>
  </si>
  <si>
    <t>380537671A032</t>
  </si>
  <si>
    <t>PRD 1940-4006</t>
  </si>
  <si>
    <t>보트,모선인원 및 구출용(고속 고무보트 15인승)</t>
  </si>
  <si>
    <t>44220502</t>
  </si>
  <si>
    <t xml:space="preserve">보트,모선인원 및 구출용(고속 고무보트 15인승) </t>
  </si>
  <si>
    <t>3895</t>
  </si>
  <si>
    <t>PRD 3895-1009</t>
  </si>
  <si>
    <t>진동식,롤러</t>
  </si>
  <si>
    <t>60200102</t>
  </si>
  <si>
    <t>3895970793001</t>
  </si>
  <si>
    <t>PRD 3805-1033</t>
  </si>
  <si>
    <t>로더 스쿠프형,무한 궤도식</t>
  </si>
  <si>
    <t>60140301</t>
  </si>
  <si>
    <t>로더,스쿠프형,무한 궤도식</t>
  </si>
  <si>
    <t>T650</t>
  </si>
  <si>
    <t>2320</t>
  </si>
  <si>
    <t>구매요구서</t>
  </si>
  <si>
    <t>트럭,정비 플랫폼</t>
  </si>
  <si>
    <t>60180107</t>
  </si>
  <si>
    <t>트럭. 정비 플랫폼(고소작업차)</t>
  </si>
  <si>
    <t>2610</t>
  </si>
  <si>
    <t>2330-3001</t>
  </si>
  <si>
    <t>타이어,공기압식,차량용(235/75R-17.5.18P.963)</t>
  </si>
  <si>
    <t>22176201</t>
  </si>
  <si>
    <t>트레일러,중장비 수송용(60톤 THET-1K)</t>
  </si>
  <si>
    <t>Q65047311</t>
  </si>
  <si>
    <t>5급 이종민</t>
  </si>
  <si>
    <t>974-4411</t>
  </si>
  <si>
    <t>PRD 2610-4003</t>
  </si>
  <si>
    <t>타이어,공기압식,차량용(7.00-16.10P)</t>
  </si>
  <si>
    <t>22100101</t>
  </si>
  <si>
    <t>트레일러,화물용(1/4톤 KM100)</t>
  </si>
  <si>
    <t>461036</t>
  </si>
  <si>
    <t>타이어,공기압식,차량용</t>
  </si>
  <si>
    <t>21178502</t>
  </si>
  <si>
    <t>11.5톤 상용트럭, 장축</t>
  </si>
  <si>
    <t>KRA50</t>
  </si>
  <si>
    <t>2540</t>
  </si>
  <si>
    <t>PRD 2540-4007</t>
  </si>
  <si>
    <t>차량 고임목(중형)</t>
  </si>
  <si>
    <t>21100102</t>
  </si>
  <si>
    <t>트럭,다용도용(1/4톤 6인승 K-131)</t>
  </si>
  <si>
    <t>0000</t>
  </si>
  <si>
    <t>6급 오정숙</t>
  </si>
  <si>
    <t>974-4451</t>
  </si>
  <si>
    <t>차량 고임목(대형)</t>
  </si>
  <si>
    <t>21120101</t>
  </si>
  <si>
    <t>트럭,화물용(2 1/2톤 K511)</t>
  </si>
  <si>
    <t>PRD 5836-4004</t>
  </si>
  <si>
    <t>네비게이션</t>
  </si>
  <si>
    <t>21161104</t>
  </si>
  <si>
    <t>대형버스,46인승(FB485)</t>
  </si>
  <si>
    <t>X3</t>
  </si>
  <si>
    <t>6급 민동기</t>
  </si>
  <si>
    <t>974-4423</t>
  </si>
  <si>
    <t>PRD 5836-4006</t>
  </si>
  <si>
    <t>블랙박스</t>
  </si>
  <si>
    <t>Z100</t>
  </si>
  <si>
    <t>PRD 5836-4005</t>
  </si>
  <si>
    <t>차량용 블랙박스</t>
  </si>
  <si>
    <t>21160105</t>
  </si>
  <si>
    <t>버스,마이크로 25승(AM807)</t>
  </si>
  <si>
    <t>PQ301</t>
  </si>
  <si>
    <t>타이어,공기압식,차량용(20.50-25.16P)</t>
  </si>
  <si>
    <t>60260101</t>
  </si>
  <si>
    <t>다목적굴착기</t>
  </si>
  <si>
    <t>KS-M-6750</t>
  </si>
  <si>
    <t>PRD 4940-9908</t>
  </si>
  <si>
    <t>고압 세척기</t>
  </si>
  <si>
    <t>24120101</t>
  </si>
  <si>
    <t>고압세척기</t>
  </si>
  <si>
    <t>6급 민현미</t>
  </si>
  <si>
    <t>974-4435</t>
  </si>
  <si>
    <t>PRD 4910-1053</t>
  </si>
  <si>
    <t>분석기, 엔진용</t>
  </si>
  <si>
    <t>24100112</t>
  </si>
  <si>
    <t>KS C 8504</t>
  </si>
  <si>
    <t>전지,축전식(MF-45)</t>
  </si>
  <si>
    <t>21101101</t>
  </si>
  <si>
    <t>트럭,다용도용(1/4톤 106 K-116)</t>
  </si>
  <si>
    <t>MF-45</t>
  </si>
  <si>
    <t>전지,축전식(PTC-100,12V100AH)</t>
  </si>
  <si>
    <t>21120103</t>
  </si>
  <si>
    <t>트럭,화물용(2 1/2톤 트럭,K511A1,윈치무)</t>
  </si>
  <si>
    <t>전지,축전식(MF-200,12V200AH)</t>
  </si>
  <si>
    <t>40310201</t>
  </si>
  <si>
    <t>상륙정,기계화 부대용</t>
  </si>
  <si>
    <t>MF-200(KS C 8504)</t>
  </si>
  <si>
    <t>전지,축전식(MF-120,12V120AH)</t>
  </si>
  <si>
    <t>MF-120(KS C 8504)</t>
  </si>
  <si>
    <t>전지,축전식(MF-100B,12V100AH)</t>
  </si>
  <si>
    <t>62440301</t>
  </si>
  <si>
    <t>보트,교량가설용,선내엔진형</t>
  </si>
  <si>
    <t>MF-100B(KS C 8504)</t>
  </si>
  <si>
    <t>전지,축전식(MF-150,12V150AH)</t>
  </si>
  <si>
    <t>MF-150(KS C 8504)</t>
  </si>
  <si>
    <t>PRD 6140-4017</t>
  </si>
  <si>
    <t>전지,축전식(SLD-110-12)</t>
  </si>
  <si>
    <t>51510303</t>
  </si>
  <si>
    <t>교환기,전자식</t>
  </si>
  <si>
    <t>HSB-40-12 대체조달</t>
  </si>
  <si>
    <t>통신장비정비과</t>
  </si>
  <si>
    <t>7급 이미경</t>
  </si>
  <si>
    <t>974-4514</t>
  </si>
  <si>
    <t>PRD 5830-4004</t>
  </si>
  <si>
    <t>야전전투용앰프200W (대대/연대급)</t>
  </si>
  <si>
    <t>50170501</t>
  </si>
  <si>
    <t>583037S000803</t>
  </si>
  <si>
    <t>5급 김인규</t>
  </si>
  <si>
    <t>974-4511</t>
  </si>
  <si>
    <t>PRD 3820-1021</t>
  </si>
  <si>
    <t>핸드토키(휴대용무전기)</t>
  </si>
  <si>
    <t>50201701</t>
  </si>
  <si>
    <t xml:space="preserve">핸드토키 단말기 </t>
  </si>
  <si>
    <t>HPS400,AK-450</t>
  </si>
  <si>
    <t>PRD 5820-4029</t>
  </si>
  <si>
    <t>FM무전기자동시험세트</t>
  </si>
  <si>
    <t>85301181</t>
  </si>
  <si>
    <t>FM 무전기자동시험세트</t>
  </si>
  <si>
    <t>FMTS-1K</t>
  </si>
  <si>
    <t>없음</t>
  </si>
  <si>
    <t>발열팩,전투식량용</t>
  </si>
  <si>
    <t>육군 군수사 보급처 급식유류과</t>
  </si>
  <si>
    <t>민경희</t>
  </si>
  <si>
    <t>9742523</t>
  </si>
  <si>
    <t>부식 방지제(방청유)</t>
  </si>
  <si>
    <t>KSM2212(3종1호)</t>
  </si>
  <si>
    <t>허재형</t>
  </si>
  <si>
    <t>974-2527</t>
  </si>
  <si>
    <t>PRD 6850-4010</t>
  </si>
  <si>
    <t>부동액(2종 20리터)</t>
  </si>
  <si>
    <t>반은주</t>
  </si>
  <si>
    <t>974-2522</t>
  </si>
  <si>
    <t>PRD 6850-4012</t>
  </si>
  <si>
    <t>부동액(K2전차용)</t>
  </si>
  <si>
    <t>경유(저유황경유)</t>
  </si>
  <si>
    <t>경유(혹한기경유)</t>
  </si>
  <si>
    <t>휘발유,무연식(휘발유)</t>
  </si>
  <si>
    <t>2310</t>
  </si>
  <si>
    <t>PRD 2310-0003</t>
  </si>
  <si>
    <t>이동감호차(군사경찰용)</t>
  </si>
  <si>
    <t>21172101</t>
  </si>
  <si>
    <t>이동감호차</t>
  </si>
  <si>
    <t>6급 정진오</t>
  </si>
  <si>
    <t>974-4433</t>
  </si>
  <si>
    <t>PRD 2310-0007</t>
  </si>
  <si>
    <t>수사지휘감식차(버스 모터식 쏠라티 15인승)</t>
  </si>
  <si>
    <t>21172202</t>
  </si>
  <si>
    <t>중형버스, 수사감식지휘차량(모터식, 쏠라티)</t>
  </si>
  <si>
    <t>H350</t>
  </si>
  <si>
    <t>PRD 2310-0004</t>
  </si>
  <si>
    <t>경호용 승용차,1800CC</t>
  </si>
  <si>
    <t>21151201</t>
  </si>
  <si>
    <t>중형승용차, 경호용, 1800CC</t>
  </si>
  <si>
    <t>15톤덤프트럭</t>
  </si>
  <si>
    <t>21144101</t>
  </si>
  <si>
    <t>AM619D</t>
  </si>
  <si>
    <t>8급 차명규</t>
  </si>
  <si>
    <t>974-4434</t>
  </si>
  <si>
    <t>트럭, 화물용(9.5톤 상용트럭)</t>
  </si>
  <si>
    <t>21178101</t>
  </si>
  <si>
    <t>9.5톤 상용트럭</t>
  </si>
  <si>
    <t>5톤, 유조형급수차</t>
  </si>
  <si>
    <t>21135701</t>
  </si>
  <si>
    <t>HD050-7WL1-SHB</t>
  </si>
  <si>
    <t>4210</t>
  </si>
  <si>
    <t>PRD 4210-4031</t>
  </si>
  <si>
    <t>경화학 소방차</t>
  </si>
  <si>
    <t>21220101</t>
  </si>
  <si>
    <t>PRD 2320-4029</t>
  </si>
  <si>
    <t>냉동 부식차 2.5톤</t>
  </si>
  <si>
    <t>21177203</t>
  </si>
  <si>
    <t>2320REFR.VAN2.5</t>
  </si>
  <si>
    <t>소방차(산불진화용 방제차)</t>
  </si>
  <si>
    <t>21220158</t>
  </si>
  <si>
    <t>1</t>
  </si>
  <si>
    <t>위생처리차 5톤</t>
  </si>
  <si>
    <t>21177802</t>
  </si>
  <si>
    <t>PRD 2320-4025</t>
  </si>
  <si>
    <t>트럭,패널형</t>
  </si>
  <si>
    <t>21177906</t>
  </si>
  <si>
    <t>트럭, 패널형(5톤 윙바디)</t>
  </si>
  <si>
    <t>트럭,도로관리용</t>
  </si>
  <si>
    <t>21210105</t>
  </si>
  <si>
    <t>RTM85CT13-2</t>
  </si>
  <si>
    <t>PRD 2320-4020</t>
  </si>
  <si>
    <t>트랙터</t>
  </si>
  <si>
    <t>21143606</t>
  </si>
  <si>
    <t>트렉터</t>
  </si>
  <si>
    <t>ICLT-60HET</t>
  </si>
  <si>
    <t>자동차,세단형,전기식</t>
  </si>
  <si>
    <t>21152174</t>
  </si>
  <si>
    <t>전기자동차,경형</t>
  </si>
  <si>
    <t>EAEV-L-C1</t>
  </si>
  <si>
    <t>5급 최재욱</t>
  </si>
  <si>
    <t>974-4430</t>
  </si>
  <si>
    <t>중형버스,마이크로 25인승(AM807)</t>
  </si>
  <si>
    <t>버스,모터식(중형버스 25인승)</t>
  </si>
  <si>
    <t>21160102</t>
  </si>
  <si>
    <t>COUNTY</t>
  </si>
  <si>
    <t>작전지휘차량(대형버스)</t>
  </si>
  <si>
    <t>21161144</t>
  </si>
  <si>
    <t>37X21161100</t>
  </si>
  <si>
    <t>69톤 트렉타</t>
  </si>
  <si>
    <t>21146101</t>
  </si>
  <si>
    <t>69TON TRT</t>
  </si>
  <si>
    <t>저격수용 작전밴(스타렉스)</t>
  </si>
  <si>
    <t>21163139</t>
  </si>
  <si>
    <t>37X21164123</t>
  </si>
  <si>
    <t>대테러 물자적재 차량</t>
  </si>
  <si>
    <t>21177909</t>
  </si>
  <si>
    <t>37X21130117</t>
  </si>
  <si>
    <t>8.5톤 진개(암롤)</t>
  </si>
  <si>
    <t>21177620</t>
  </si>
  <si>
    <t>11.5톤 화물차,장축</t>
  </si>
  <si>
    <t>11.5TON</t>
  </si>
  <si>
    <t>5톤 부식차 현대 메가트럭</t>
  </si>
  <si>
    <t>21177502</t>
  </si>
  <si>
    <t>5톤 상용트럭,부식용</t>
  </si>
  <si>
    <t>자동차,세단형(수소전기)</t>
  </si>
  <si>
    <t>21150187</t>
  </si>
  <si>
    <t>자동차,세단형</t>
  </si>
  <si>
    <t>승용차, 1800 CC급(1600cc 터보)</t>
  </si>
  <si>
    <t>21151101</t>
  </si>
  <si>
    <t>승용차, 1800 CC급</t>
  </si>
  <si>
    <t>소형버스(자동차,스테이션 웨곤형(12인승)</t>
  </si>
  <si>
    <t>21163101</t>
  </si>
  <si>
    <t>자동차,스테이션 웨곤형(봉고 12인승)</t>
  </si>
  <si>
    <t>승용차,1600CC,하이브리드</t>
  </si>
  <si>
    <t>21152171</t>
  </si>
  <si>
    <t>승용차, 1600cc, 하이브리드,Lpi</t>
  </si>
  <si>
    <t>항공기 작전차량</t>
  </si>
  <si>
    <t>21181001</t>
  </si>
  <si>
    <t>항공기작전차량</t>
  </si>
  <si>
    <t>VEHICLE</t>
  </si>
  <si>
    <t>4210-4011</t>
  </si>
  <si>
    <t>소화기,건성화학제(ABC분말0.7KG,축압식)</t>
  </si>
  <si>
    <t>육군 군수사 보급처 일물과</t>
  </si>
  <si>
    <t>이승호</t>
  </si>
  <si>
    <t>974-2224</t>
  </si>
  <si>
    <t>ABC분말3.3KG,축압식</t>
  </si>
  <si>
    <t>421037671A051</t>
  </si>
  <si>
    <t>분말소화기5형(ABC분말1.5KG,축압식)</t>
  </si>
  <si>
    <t>421037671A066</t>
  </si>
  <si>
    <t>37X142415</t>
  </si>
  <si>
    <t>ABC분말 20kg, 축압식</t>
  </si>
  <si>
    <t>PRD 7125-4007</t>
  </si>
  <si>
    <t>문서철 캐비넷(서류함 3호)</t>
  </si>
  <si>
    <t>안두영</t>
  </si>
  <si>
    <t>974-2227</t>
  </si>
  <si>
    <t>PRD 7125-4006</t>
  </si>
  <si>
    <t>보관함,의류용(1인용)</t>
  </si>
  <si>
    <t>7110-4006</t>
  </si>
  <si>
    <t>회의용 탁자,4호</t>
  </si>
  <si>
    <t>7110-4010</t>
  </si>
  <si>
    <t>도서함3호</t>
  </si>
  <si>
    <t>7125-4007</t>
  </si>
  <si>
    <t>캐비넷,저장용(서류함 5호)</t>
  </si>
  <si>
    <t>정돈함,상자형,개인 장비용</t>
  </si>
  <si>
    <t>책상,평면형(2호)</t>
  </si>
  <si>
    <t>7110-4007</t>
  </si>
  <si>
    <t>책상,평면형(3호)</t>
  </si>
  <si>
    <t>캐비넷,저장용(비문보관함 1호)</t>
  </si>
  <si>
    <t>캐비넷,저장용(서류함 4호)</t>
  </si>
  <si>
    <t>4140</t>
  </si>
  <si>
    <t>선풍기,스탠드용(선풍기,탁상용)</t>
  </si>
  <si>
    <t>선풍기(천정용)(선풍기,천정용)</t>
  </si>
  <si>
    <t>7210-4010</t>
  </si>
  <si>
    <t>패드, 매트리스용(90×201호)</t>
  </si>
  <si>
    <t>싱글침대,금속제(1층침대)</t>
  </si>
  <si>
    <t>7210-4011</t>
  </si>
  <si>
    <t>덮개, 매트리스용(90×201호)</t>
  </si>
  <si>
    <t>연결키트, 2단침대용</t>
  </si>
  <si>
    <t>7125-4009</t>
  </si>
  <si>
    <t>도서함,4호</t>
  </si>
  <si>
    <t>관물함(관물함신형)</t>
  </si>
  <si>
    <t>받침대,텔레비젼용</t>
  </si>
  <si>
    <t>총기보관함,5인용</t>
  </si>
  <si>
    <t>7125-R400</t>
  </si>
  <si>
    <t>총기보관함,10인용</t>
  </si>
  <si>
    <t>3510-4002</t>
  </si>
  <si>
    <t>세탁기,세탁소용,상업용(15KG이상)</t>
  </si>
  <si>
    <t>7110-4004</t>
  </si>
  <si>
    <t>의자,회전식(9호)</t>
  </si>
  <si>
    <t>7110-4005</t>
  </si>
  <si>
    <t>의자,등받이식(10호)</t>
  </si>
  <si>
    <t>신발장(6인용)</t>
  </si>
  <si>
    <t>탁자, 회의용, 5인용</t>
  </si>
  <si>
    <t>선풍기, 대형</t>
  </si>
  <si>
    <t>세탁물 건조기</t>
  </si>
  <si>
    <t>건조기, 신발용, 10인용</t>
  </si>
  <si>
    <t>칼라 텔레비전 43"이상</t>
  </si>
  <si>
    <t>4110</t>
  </si>
  <si>
    <t>4110-0001</t>
  </si>
  <si>
    <t>냉장-냉동고,기계식,음식보관용(냉장고,대형(1500리터</t>
  </si>
  <si>
    <t>김근홍</t>
  </si>
  <si>
    <t>974-2221</t>
  </si>
  <si>
    <t>냉장고,중형(1000리터)</t>
  </si>
  <si>
    <t>감자깍기,자동식</t>
  </si>
  <si>
    <t>냉장-냉동고,기계식,음식보관용(냉장고,소형(450리터)</t>
  </si>
  <si>
    <t>평식기, 스테인리스</t>
  </si>
  <si>
    <t>4510</t>
  </si>
  <si>
    <t>싱크대,부엌용(2조)</t>
  </si>
  <si>
    <t>자동세미기</t>
  </si>
  <si>
    <t>오븐기, 다단식, 대형(1000명분이상)</t>
  </si>
  <si>
    <t>오븐기, 다단식, 중형(200~400명분)</t>
  </si>
  <si>
    <t>DSO-1014N</t>
  </si>
  <si>
    <t>오븐기, 다단식, 소형(200명분이하)</t>
  </si>
  <si>
    <t>DSO-1006N</t>
  </si>
  <si>
    <t>의자,식탁용(프라스틱제)</t>
  </si>
  <si>
    <t>상판,식탁용</t>
  </si>
  <si>
    <t>0</t>
  </si>
  <si>
    <t>자동온도조절 튀김솥(중형)</t>
  </si>
  <si>
    <t>자동온도조절 튀김솥(대형)</t>
  </si>
  <si>
    <t>자동온도조절 튀김솥(소형)</t>
  </si>
  <si>
    <t>난로,석유버너식(개선난로(석유난로10평형))</t>
  </si>
  <si>
    <t>조미경</t>
  </si>
  <si>
    <t>974-2223</t>
  </si>
  <si>
    <t>7310-4010</t>
  </si>
  <si>
    <t>난로,석유버너식(개선난로(석유난로20평형))</t>
  </si>
  <si>
    <t>등유 원적외선튜브히터, 대형</t>
  </si>
  <si>
    <t>출입문개척세트</t>
  </si>
  <si>
    <t>박정하</t>
  </si>
  <si>
    <t>974-2229</t>
  </si>
  <si>
    <t>8340-4013</t>
  </si>
  <si>
    <t>방수포(40'X 20')</t>
  </si>
  <si>
    <t>3590</t>
  </si>
  <si>
    <t>3590-0004</t>
  </si>
  <si>
    <t>바리캉,이발용(전기식 이발기계)</t>
  </si>
  <si>
    <t>7110-4009</t>
  </si>
  <si>
    <t>의자,이발용(신형)</t>
  </si>
  <si>
    <t>종이,복사용(A4)</t>
  </si>
  <si>
    <t>3610</t>
  </si>
  <si>
    <t>전자복사기(롯데)</t>
  </si>
  <si>
    <t>세절기(소형세단기)</t>
  </si>
  <si>
    <t>세절기,문서용(보안형)</t>
  </si>
  <si>
    <t>절단기,종이용(대형세단기(대진))</t>
  </si>
  <si>
    <t>7930-1018</t>
  </si>
  <si>
    <t>연성세제,주방용</t>
  </si>
  <si>
    <t>표백제용(차아염소산나트륨 용액)</t>
  </si>
  <si>
    <t>세척제,일반목적용(20KG)</t>
  </si>
  <si>
    <t>7930-1011</t>
  </si>
  <si>
    <t>헹굼 첨가제,접시닦기용(20KG)</t>
  </si>
  <si>
    <t>세제,오븐기용</t>
  </si>
  <si>
    <t>통,가솔린용,군용</t>
  </si>
  <si>
    <t>권진희</t>
  </si>
  <si>
    <t>974-2213</t>
  </si>
  <si>
    <t>시일,띠형(대철멈치(32미리아연도금))</t>
  </si>
  <si>
    <t>8135-0032</t>
  </si>
  <si>
    <t>가죽끈(대철(32미리아연도금))</t>
  </si>
  <si>
    <t>마스킹 테이프</t>
  </si>
  <si>
    <t>상자,운송용(2형550*366*350)</t>
  </si>
  <si>
    <t>철띠(대철(16미리아연도금))</t>
  </si>
  <si>
    <t>8135-0022</t>
  </si>
  <si>
    <t>봉합재,띠형(대철멈치(16미리아연도금))</t>
  </si>
  <si>
    <t>종이,크라프트,미가공</t>
  </si>
  <si>
    <t>8135-0023</t>
  </si>
  <si>
    <t>종이,방청지용</t>
  </si>
  <si>
    <t>테이프(국방색)</t>
  </si>
  <si>
    <t>폴리 에틸렌 가공지((1010MM X 300M))</t>
  </si>
  <si>
    <t>8135-0028</t>
  </si>
  <si>
    <t>봉합재,띠형(피피멈치)</t>
  </si>
  <si>
    <t>8135-0029</t>
  </si>
  <si>
    <t>화이바 완충지용</t>
  </si>
  <si>
    <t>토션바 테프</t>
  </si>
  <si>
    <t>상자,운송용(1형650*450*400)</t>
  </si>
  <si>
    <t>상자,운송용(3형450*325*300)</t>
  </si>
  <si>
    <t>8115-4003</t>
  </si>
  <si>
    <t>상자,운송용(6형220*220*150)</t>
  </si>
  <si>
    <t>8115-4002</t>
  </si>
  <si>
    <t>피피상자,포장용(대)</t>
  </si>
  <si>
    <t>피피상자,포장용(소)</t>
  </si>
  <si>
    <t>상자,운송용(4형366*275*250)</t>
  </si>
  <si>
    <t>상자,운송용(5형275*206*200)</t>
  </si>
  <si>
    <t>랩,포장용</t>
  </si>
  <si>
    <t>3915</t>
  </si>
  <si>
    <t>표준 팔레트</t>
  </si>
  <si>
    <t>테이프,접착식(하늘색,의무)</t>
  </si>
  <si>
    <t>테이프,접착식(남색,특무)</t>
  </si>
  <si>
    <t>테이프,접착식(파랑,공구)</t>
  </si>
  <si>
    <t>테이프,접착식(보라,일반물자)</t>
  </si>
  <si>
    <t>테이프,접착식(녹색,통신)</t>
  </si>
  <si>
    <t>테이프,접착식(검정,기동)</t>
  </si>
  <si>
    <t>테이프,접착식(노랑,일장)</t>
  </si>
  <si>
    <t>테이프,접착식(빨강,화력)</t>
  </si>
  <si>
    <t>4930-1018</t>
  </si>
  <si>
    <t>주유펌프,자동차연료,주유소용(자동)</t>
  </si>
  <si>
    <t>24140703</t>
  </si>
  <si>
    <t>정슬지</t>
  </si>
  <si>
    <t>974-2228</t>
  </si>
  <si>
    <t>예초기</t>
  </si>
  <si>
    <t>375037671A162</t>
  </si>
  <si>
    <t>3695</t>
  </si>
  <si>
    <t>3695-0002</t>
  </si>
  <si>
    <t>체인톱</t>
  </si>
  <si>
    <t>369537671A277</t>
  </si>
  <si>
    <t>다목적 송풍기</t>
  </si>
  <si>
    <t>4120</t>
  </si>
  <si>
    <t>에어컨,이동형</t>
  </si>
  <si>
    <t>HSC-3200A</t>
  </si>
  <si>
    <t>등 세트,이동형,다목적</t>
  </si>
  <si>
    <t>63180127</t>
  </si>
  <si>
    <t>4020</t>
  </si>
  <si>
    <t>로프,섬유제(마닐라로프3")</t>
  </si>
  <si>
    <t>4020-4002</t>
  </si>
  <si>
    <t>로프,섬유제(마닐라로프 3/4")</t>
  </si>
  <si>
    <t>로프,섬유제(마닐라로프1 1/2")</t>
  </si>
  <si>
    <t>기,국가용(특호)</t>
  </si>
  <si>
    <t>기,국가용(1호)</t>
  </si>
  <si>
    <t>기,국가용(2호)</t>
  </si>
  <si>
    <t>기,국가용(3호)</t>
  </si>
  <si>
    <t>기,국가용(4호)</t>
  </si>
  <si>
    <t>기,국가용(8호)</t>
  </si>
  <si>
    <t>아이젠(짚신형)</t>
  </si>
  <si>
    <t>상용 광케이블</t>
  </si>
  <si>
    <t>강윤형</t>
  </si>
  <si>
    <t>974-2225</t>
  </si>
  <si>
    <t>UTP 케이블</t>
  </si>
  <si>
    <t>케이블,전화기용(야전선(케이블,전화기용))</t>
  </si>
  <si>
    <t>릴,케이블용(방차통(릴,케이블용))</t>
  </si>
  <si>
    <t>필터(공기청정기, AX34M5020WDD, 10평형)</t>
  </si>
  <si>
    <t>37X19242</t>
  </si>
  <si>
    <t>이숙희</t>
  </si>
  <si>
    <t>974-2222</t>
  </si>
  <si>
    <t>필터(공기청정기,AX50J7100WTD, 16평형)</t>
  </si>
  <si>
    <t>필터(공기청정기,AX85N4020WWD, 26평형)</t>
  </si>
  <si>
    <t>필터(공기청정기,AGX760W-W7,23평형)</t>
  </si>
  <si>
    <t>필터(공기청정기,AP-1717A ,17평형)</t>
  </si>
  <si>
    <t>필터(공기청정기,AAPFV082HSW,25평형)</t>
  </si>
  <si>
    <t>6135-4020</t>
  </si>
  <si>
    <t>전지,재충전불가식(4FM건전지(6V))</t>
  </si>
  <si>
    <t>4R25(4FM)</t>
  </si>
  <si>
    <t>6135-4021</t>
  </si>
  <si>
    <t>전지,재충전불가식(LR-6(1.5V))</t>
  </si>
  <si>
    <t>LR6</t>
  </si>
  <si>
    <t>전지,재충전불가식(BA-30S재충전불가식)</t>
  </si>
  <si>
    <t>알카전지1.5V(LR-03(AAA)건전지)</t>
  </si>
  <si>
    <t>KSC8513 LR03</t>
  </si>
  <si>
    <t>환자외진버스</t>
  </si>
  <si>
    <t>75160502</t>
  </si>
  <si>
    <t>육군 군수사 보급처 의무과</t>
  </si>
  <si>
    <t>임영택</t>
  </si>
  <si>
    <t>974-2624</t>
  </si>
  <si>
    <t>환자수송차(구급차,상용)(특수형 구급차)</t>
  </si>
  <si>
    <t>75163301</t>
  </si>
  <si>
    <t>방역차</t>
  </si>
  <si>
    <t>75160404</t>
  </si>
  <si>
    <t>냉장고,의료용,중형</t>
  </si>
  <si>
    <t>75161001</t>
  </si>
  <si>
    <t>멸균기,외과기구및치료용(소형 전기식8X8X16IN)</t>
  </si>
  <si>
    <t>74100102</t>
  </si>
  <si>
    <t>모니터,환자 생명표시용(환자관찰장치,이동형,일반형)</t>
  </si>
  <si>
    <t>분광광도계(원자흡광)</t>
  </si>
  <si>
    <t>73170304</t>
  </si>
  <si>
    <t>엑스선기치과용디지털(엑스선기 치과용 디지털)</t>
  </si>
  <si>
    <t>표면오염도측정기</t>
  </si>
  <si>
    <t>75164103</t>
  </si>
  <si>
    <t>세균검출장비세트</t>
  </si>
  <si>
    <t>73196702</t>
  </si>
  <si>
    <t>조지방추출기</t>
  </si>
  <si>
    <t>73190702</t>
  </si>
  <si>
    <t>심전계(심전도계)</t>
  </si>
  <si>
    <t>70120144</t>
  </si>
  <si>
    <t>모니터,환자 생명표시용(환자관찰장치,이동형)</t>
  </si>
  <si>
    <t>제세동기/모니터-기록기 시스템(자동심실제세동기)</t>
  </si>
  <si>
    <t>70130131</t>
  </si>
  <si>
    <t>3740</t>
  </si>
  <si>
    <t>연막소독기400형</t>
  </si>
  <si>
    <t>75130201</t>
  </si>
  <si>
    <t>체성분분석기,고정형</t>
  </si>
  <si>
    <t>순수물제조기</t>
  </si>
  <si>
    <t>73192506</t>
  </si>
  <si>
    <t>생화학분석기</t>
  </si>
  <si>
    <t>73120114</t>
  </si>
  <si>
    <t>연막연무 휴대용 방역기(연무발생기, 살충용)</t>
  </si>
  <si>
    <t>75130113</t>
  </si>
  <si>
    <t>3540</t>
  </si>
  <si>
    <t>전자동정제분류포장기(약품포장기 자동식)</t>
  </si>
  <si>
    <t>74194803</t>
  </si>
  <si>
    <t>산소소생기 자동식</t>
  </si>
  <si>
    <t>70150210</t>
  </si>
  <si>
    <t>내시경,동물용</t>
  </si>
  <si>
    <t>X선 장치,치과용(전치아 동시촬영기)</t>
  </si>
  <si>
    <t>72130218</t>
  </si>
  <si>
    <t>치과유니트</t>
  </si>
  <si>
    <t>71100112</t>
  </si>
  <si>
    <t>수술등 야전용</t>
  </si>
  <si>
    <t>74110207</t>
  </si>
  <si>
    <t>이온크로마토그라피</t>
  </si>
  <si>
    <t>73190602</t>
  </si>
  <si>
    <t>자동뇨검사기</t>
  </si>
  <si>
    <t>73180106</t>
  </si>
  <si>
    <t>자동혈구계산기</t>
  </si>
  <si>
    <t>73130205</t>
  </si>
  <si>
    <t>엑스선기600MA</t>
  </si>
  <si>
    <t>72120903</t>
  </si>
  <si>
    <t>심전도계</t>
  </si>
  <si>
    <t>70120113</t>
  </si>
  <si>
    <t>심장세동제거기</t>
  </si>
  <si>
    <t>70130112</t>
  </si>
  <si>
    <t>비인후경</t>
  </si>
  <si>
    <t>70110801</t>
  </si>
  <si>
    <t>가스크로마토그라피</t>
  </si>
  <si>
    <t>단백질분리기(VAP45)</t>
  </si>
  <si>
    <t>73190901</t>
  </si>
  <si>
    <t>엑스선기,디지털,1000MA</t>
  </si>
  <si>
    <t>6505-1013</t>
  </si>
  <si>
    <t>인산프리마퀸정(인산프리마퀸정26.3MG100정)</t>
  </si>
  <si>
    <t>권현수</t>
  </si>
  <si>
    <t>974-2611</t>
  </si>
  <si>
    <t>6505-1062</t>
  </si>
  <si>
    <t>유행성출혈열백신(신증후군출혈열백신)</t>
  </si>
  <si>
    <t>6505-1061</t>
  </si>
  <si>
    <t>장티푸스 백신(0.5미리)</t>
  </si>
  <si>
    <t>6505-1060</t>
  </si>
  <si>
    <t>황산 하이드록시클로로퀸정,미국약전(400mg)50정</t>
  </si>
  <si>
    <t>6505-1059</t>
  </si>
  <si>
    <t>타미플루캡슐75미리그램(타미플루)</t>
  </si>
  <si>
    <t>6505-1058</t>
  </si>
  <si>
    <t>인플루엔자바이러스백신,미국약전(인플루엔자백신프리</t>
  </si>
  <si>
    <t>디프테리아및파상풍톡소이드및백(파상풍디프테리아혼</t>
  </si>
  <si>
    <t>SK TD VACCINE INJ</t>
  </si>
  <si>
    <t>6505-1012</t>
  </si>
  <si>
    <t>세프라딘 캡슐(500MG 100S)</t>
  </si>
  <si>
    <t>박세희</t>
  </si>
  <si>
    <t>974-2612</t>
  </si>
  <si>
    <t>6505-1015</t>
  </si>
  <si>
    <t>염산올로파타딘점안액</t>
  </si>
  <si>
    <t>PATANOL EYEDROP</t>
  </si>
  <si>
    <t>6505-1016</t>
  </si>
  <si>
    <t>아세트아미노펜 325MG, 염산트라마돌 37.5MG 복합정 1</t>
  </si>
  <si>
    <t>ULTRACET TAB</t>
  </si>
  <si>
    <t>6505-1018</t>
  </si>
  <si>
    <t>히클산독시시클린캡슐,미국약전(독시사이클린캅셀100m</t>
  </si>
  <si>
    <t>푸시딘산연고(푸시딘산나트륨연고5g10`s)</t>
  </si>
  <si>
    <t>6505-1019</t>
  </si>
  <si>
    <t>인도메타신 크림(25G)</t>
  </si>
  <si>
    <t>6505-1021</t>
  </si>
  <si>
    <t>염산시프로폴록사신정 250mg 100정</t>
  </si>
  <si>
    <t>6510-1024</t>
  </si>
  <si>
    <t>복방살리신산메칠(14X10CM 2매)</t>
  </si>
  <si>
    <t>6505-1026</t>
  </si>
  <si>
    <t>포도당 주사약(5％포도당 플렉스-백10S)1L</t>
  </si>
  <si>
    <t>6505-1027</t>
  </si>
  <si>
    <t>포도당 주사약(10％포도당 플렉스-백10S)1L</t>
  </si>
  <si>
    <t>6505-1028</t>
  </si>
  <si>
    <t>염화나트륨주사액(염화나트륨주사약(플렉스빽10S)1L)</t>
  </si>
  <si>
    <t>6505-1029</t>
  </si>
  <si>
    <t>링거주사액,유산염(링거주사약,유산염(플렉스빽10S,1L</t>
  </si>
  <si>
    <t>6505-1030</t>
  </si>
  <si>
    <t>포도당 및 염화나트륨 주사약(5%플렉스빽10S)</t>
  </si>
  <si>
    <t>6510-1026</t>
  </si>
  <si>
    <t>케토프로펜 린트형 펙 6S 30mg</t>
  </si>
  <si>
    <t>6505-1032</t>
  </si>
  <si>
    <t>세파졸린나트륨,멸균형,미국약전(세파졸린나트륨1g(10</t>
  </si>
  <si>
    <t>6505-1033</t>
  </si>
  <si>
    <t>아세클로페낙(아세클로페낙100mg500정)</t>
  </si>
  <si>
    <t>6505-1035</t>
  </si>
  <si>
    <t>안티베닌,독사용,다가식(20ml)</t>
  </si>
  <si>
    <t>6505-1037</t>
  </si>
  <si>
    <t>알코올,미국약전(알콜1L)</t>
  </si>
  <si>
    <t>메칠살리실산, 멘톨 로션 100ml</t>
  </si>
  <si>
    <t>차전자 차전자피 센나열매 과립(8g,100P)</t>
  </si>
  <si>
    <t>6505-1048</t>
  </si>
  <si>
    <t>아세트아미노펜 650mg 서방정 500정</t>
  </si>
  <si>
    <t>6505-1041</t>
  </si>
  <si>
    <t>염화나트륨관주액,미국약전(생리식염수관류용,플라스</t>
  </si>
  <si>
    <t>6510-1032</t>
  </si>
  <si>
    <t>팩,한방 카타플라스마(황백연조엑스파스6매,밀착포포</t>
  </si>
  <si>
    <t>6505-1042</t>
  </si>
  <si>
    <t>오플록사신점안액(오플록사신점안액5ML(1ML중오플록사</t>
  </si>
  <si>
    <t>6505-1043</t>
  </si>
  <si>
    <t>니코틴패취15-20mg,7매(니코틴패취10)</t>
  </si>
  <si>
    <t>6505-1044</t>
  </si>
  <si>
    <t>니코틴패취35-40mg,7매(니코틴패취20)</t>
  </si>
  <si>
    <t>6505-1045</t>
  </si>
  <si>
    <t>니코틴패취50-60MG,7매(니코틴패취30)</t>
  </si>
  <si>
    <t>6505-1046</t>
  </si>
  <si>
    <t>살리실산메칠에어로졸,200ml(살리실산메칠복합에어파</t>
  </si>
  <si>
    <t>6505-1047</t>
  </si>
  <si>
    <t>아목시실린·클라뷸란산칼륨(4:1)정 625mg, 100정</t>
  </si>
  <si>
    <t>일회용 인공눈물 점안액</t>
  </si>
  <si>
    <t>멸균 생리식염수 100미리 50`S</t>
  </si>
  <si>
    <t>염산 시프로플록사신 주사 400mg/200ml</t>
  </si>
  <si>
    <t>프레가발린캡슐 75mg</t>
  </si>
  <si>
    <t>멜록시캄캡슐 7.5mg</t>
  </si>
  <si>
    <t>쎄레콕시브캡슐 200mg</t>
  </si>
  <si>
    <t>가바펜틴캡슐 300mg</t>
  </si>
  <si>
    <t>염화나트륨주사액(20mL)</t>
  </si>
  <si>
    <t>증류수(멸균 증류수,관류용)</t>
  </si>
  <si>
    <t>6515-1083</t>
  </si>
  <si>
    <t>혈압계,전자식(혈압계,전자동)</t>
  </si>
  <si>
    <t>이영일</t>
  </si>
  <si>
    <t>974-2617</t>
  </si>
  <si>
    <t>반창고,점착성(반창고,일회용(살색1.8X7.3cm200's))</t>
  </si>
  <si>
    <t>남헌식</t>
  </si>
  <si>
    <t>974-2618</t>
  </si>
  <si>
    <t>반창고,외과용(백색 2.5cm 12's)</t>
  </si>
  <si>
    <t>6510-1020</t>
  </si>
  <si>
    <t>붕대,탄력성(접착식탄력붕대(30개))</t>
  </si>
  <si>
    <t>7220-4002</t>
  </si>
  <si>
    <t>창상드레싱10's(하이드로콜로라이드)</t>
  </si>
  <si>
    <t>187955</t>
  </si>
  <si>
    <t>6510-1021</t>
  </si>
  <si>
    <t>붕대,흡수식,접착형(투명접착시트,정맥주사용)</t>
  </si>
  <si>
    <t>6510-1016</t>
  </si>
  <si>
    <t>테이프,직물제,정형외과용</t>
  </si>
  <si>
    <t>붕대,깁스용,침윤식(합성수지케스트7.5cm)</t>
  </si>
  <si>
    <t>붕대,깁스용,침윤식(합성수지케스트10cm)</t>
  </si>
  <si>
    <t>6510-1031</t>
  </si>
  <si>
    <t>붕대,깁스용,침윤식(합성수지케스트12.5cm)</t>
  </si>
  <si>
    <t>반창고,외과용(종합형 10's)</t>
  </si>
  <si>
    <t>6510-1033</t>
  </si>
  <si>
    <t>붕대,흡수식,접착형(폴리우레탄드레싱폼(10X10X0.5cm1</t>
  </si>
  <si>
    <t>붕대,흡수식,접착형(폴리우레탄드레싱폼(10X10X0.2cm1</t>
  </si>
  <si>
    <t>붕대,흡수식,접착형(폴리우레탄드레싱폼(20X20X0.5cm1</t>
  </si>
  <si>
    <t>붕대,외과용(스프린트10CM(4인치))</t>
  </si>
  <si>
    <t>6510-1011</t>
  </si>
  <si>
    <t>붕대,외과용(스프린트12.5CM(5인치))</t>
  </si>
  <si>
    <t>바이오린인플루엔자항원(진단킷트)</t>
  </si>
  <si>
    <t>6510-1010</t>
  </si>
  <si>
    <t>부목,다리용(스프린트15CM(6인치))</t>
  </si>
  <si>
    <t>폴리우레탄 드레싱폼(5X10X0.2CM 10'S)</t>
  </si>
  <si>
    <t>주사처치용 미니 밴드</t>
  </si>
  <si>
    <t>붕대,외과용(스프린트10CM(3인치))</t>
  </si>
  <si>
    <t>접착식탄력붕대,5센티(30개)</t>
  </si>
  <si>
    <t>포비돈스틱 100s</t>
  </si>
  <si>
    <t>보건용 마스크</t>
  </si>
  <si>
    <t>염혜미</t>
  </si>
  <si>
    <t>974-2614</t>
  </si>
  <si>
    <t>마스크,미세먼지(황사)방지용</t>
  </si>
  <si>
    <t>PRD 6515-1002</t>
  </si>
  <si>
    <t>마개,귀보호용(귀마개200조)</t>
  </si>
  <si>
    <t>변지영</t>
  </si>
  <si>
    <t>974-2616</t>
  </si>
  <si>
    <t>PRD 6515-1034</t>
  </si>
  <si>
    <t>장갑,외과의사용(수술용3호)</t>
  </si>
  <si>
    <t>장갑,외과의사용(수술용4호)</t>
  </si>
  <si>
    <t>장갑,외과의사용(수술용6호)</t>
  </si>
  <si>
    <t>PRD 6510-1022</t>
  </si>
  <si>
    <t>응급흉부외상패드</t>
  </si>
  <si>
    <t>PRD 6510-1023</t>
  </si>
  <si>
    <t>응급지혈거즈(COMBATGAUZE)</t>
  </si>
  <si>
    <t>PRD 6515-1067</t>
  </si>
  <si>
    <t>카테터 및 바늘 유니트, 정맥주사용(18GX1.3mmX32mm 1</t>
  </si>
  <si>
    <t>PRD 6515-1069</t>
  </si>
  <si>
    <t>부목,만능용</t>
  </si>
  <si>
    <t>카테터 및 바늘 유니트, 정맥주사용(22G)</t>
  </si>
  <si>
    <t>카테터 및 바늘 유니트, 정맥주사용(24GX0.7mmX19mm</t>
  </si>
  <si>
    <t>PRD 8415-4055</t>
  </si>
  <si>
    <t>장갑묶음,일회용((중(7"-7.5")))</t>
  </si>
  <si>
    <t>카테터 및 바늘 유니트, 정맥주사용(20GX1.1mmX32mm 1</t>
  </si>
  <si>
    <t>PRD 6530-1070</t>
  </si>
  <si>
    <t>외과낭,일회용(일회용수술팩(정형외과무릎다리용))</t>
  </si>
  <si>
    <t>PRD 6532-1008</t>
  </si>
  <si>
    <t>수술복,일회용(일회용수술가운(3'S))</t>
  </si>
  <si>
    <t>PRD 6515-1081</t>
  </si>
  <si>
    <t>귀마개 세트(귀마개 캡슐포함형)</t>
  </si>
  <si>
    <t>PRD 6510-1035</t>
  </si>
  <si>
    <t>관절보호대(무릎용)</t>
  </si>
  <si>
    <t>PRD 6505-1006</t>
  </si>
  <si>
    <t>손소독제</t>
  </si>
  <si>
    <t>응급처치용 특수보온덮개(응급담요)</t>
  </si>
  <si>
    <t>상처드레싱패드, 전투용응급처치키트용</t>
  </si>
  <si>
    <t>멸균드레싱밴드(6×9)cm</t>
  </si>
  <si>
    <t>소독지시테이프(스팀용,240개)</t>
  </si>
  <si>
    <t>응급처치배낭</t>
  </si>
  <si>
    <t>발목 보호대</t>
  </si>
  <si>
    <t>손목 보호대(free size)</t>
  </si>
  <si>
    <t>002998700</t>
  </si>
  <si>
    <t>6530-1043</t>
  </si>
  <si>
    <t>침대,조절식(3단)</t>
  </si>
  <si>
    <t>6530-1013</t>
  </si>
  <si>
    <t>캐비넷,외과 기구용(40X90X180)</t>
  </si>
  <si>
    <t>6530-1046</t>
  </si>
  <si>
    <t>캐비넷,외과기구와 치료용품용</t>
  </si>
  <si>
    <t>의자,휴식용(4인용)</t>
  </si>
  <si>
    <t>28-2</t>
  </si>
  <si>
    <t>책장(약장함)</t>
  </si>
  <si>
    <t>6530-1039</t>
  </si>
  <si>
    <t>캐비넷보온2단형SW24ERS(캐비넷보온형(의료용))</t>
  </si>
  <si>
    <t>SW24ERS</t>
  </si>
  <si>
    <t>환자용옷장(침대형)</t>
  </si>
  <si>
    <t>환자용옷장(침상형)</t>
  </si>
  <si>
    <t>진료용 캐비닛</t>
  </si>
  <si>
    <t>응급치료키트</t>
  </si>
  <si>
    <t>생물학 보호의 LEVEL C</t>
  </si>
  <si>
    <t>생물학 보호의 LEVEL A</t>
  </si>
  <si>
    <t>6640-1007</t>
  </si>
  <si>
    <t>건조필름배지,일반세균용</t>
  </si>
  <si>
    <t>MEDP_2070</t>
  </si>
  <si>
    <t>이지원</t>
  </si>
  <si>
    <t>974-2615</t>
  </si>
  <si>
    <t>6640-1008</t>
  </si>
  <si>
    <t>건조필름배지,대장균용</t>
  </si>
  <si>
    <t>6515-1084</t>
  </si>
  <si>
    <t>수집포,세균배양용(간편검사채취봉)</t>
  </si>
  <si>
    <t>6640-1009</t>
  </si>
  <si>
    <t>아데노신삼인산 테스터,표면검사용</t>
  </si>
  <si>
    <t>6640-1010</t>
  </si>
  <si>
    <t>아데노신삼인산 테스터,수질검사용</t>
  </si>
  <si>
    <t>PRD 6540-1045</t>
  </si>
  <si>
    <t>챠트,시력검사용</t>
  </si>
  <si>
    <t>PRD 6540-1046</t>
  </si>
  <si>
    <t>안경렌즈,도수측정기용(도수측정기,안경렌즈용)</t>
  </si>
  <si>
    <t>6840-1007</t>
  </si>
  <si>
    <t>방충제,의복및인체용(액체전자모기향훈증기)</t>
  </si>
  <si>
    <t>살균소독제(500ML)</t>
  </si>
  <si>
    <t>유충구제제(1KG)</t>
  </si>
  <si>
    <t>유해동물기피제</t>
  </si>
  <si>
    <t>6505-1009</t>
  </si>
  <si>
    <t>이부프로펜정(이부프로펜정400mg500정)</t>
  </si>
  <si>
    <t>6840-1015</t>
  </si>
  <si>
    <t>살충제,분무식(분사식살충제)</t>
  </si>
  <si>
    <t>6840-1016</t>
  </si>
  <si>
    <t>모기향</t>
  </si>
  <si>
    <t>6505-1063</t>
  </si>
  <si>
    <t>홍역,유행성이하선염 및 풍진바이러스 백신</t>
  </si>
  <si>
    <t>NMR2</t>
  </si>
  <si>
    <t>6505-1017</t>
  </si>
  <si>
    <t>A형 간염백신</t>
  </si>
  <si>
    <t>6505-1057</t>
  </si>
  <si>
    <t>수막구균백신(수막구균예방백신)</t>
  </si>
  <si>
    <t>파상풍디프테리아백일해백신</t>
  </si>
  <si>
    <t>6840-1020</t>
  </si>
  <si>
    <t>방역용살충제(연막,분무겸용)</t>
  </si>
  <si>
    <t>6840-1009</t>
  </si>
  <si>
    <t>모기 기피제</t>
  </si>
  <si>
    <t>6840-1017</t>
  </si>
  <si>
    <t>방충제,의복및인체용(액체전자모기향(교체형))</t>
  </si>
  <si>
    <t>귀덮개,방한용(17년)</t>
  </si>
  <si>
    <t>2F</t>
  </si>
  <si>
    <t>육군 군수사 보급처 피복/건설자재과</t>
  </si>
  <si>
    <t>윤제원</t>
  </si>
  <si>
    <t>974-2411</t>
  </si>
  <si>
    <t>기모 방한양말(19년)</t>
  </si>
  <si>
    <t>8455-0014</t>
  </si>
  <si>
    <t>인식표줄</t>
  </si>
  <si>
    <t>김지훈</t>
  </si>
  <si>
    <t>974-2414</t>
  </si>
  <si>
    <t>모장갑(공통, 중)(18년)</t>
  </si>
  <si>
    <t>인식표용 튜브 및 고무링</t>
  </si>
  <si>
    <t>고무링(전투복하의용)(18년)</t>
  </si>
  <si>
    <t>면수건(회색)(18년)</t>
  </si>
  <si>
    <t>손수건(18년)</t>
  </si>
  <si>
    <t>전투용장갑(남군, 특)(18년)</t>
  </si>
  <si>
    <t>PRD 8420-1017</t>
  </si>
  <si>
    <t>내의,남자용(T형국방색,M90(60수))</t>
  </si>
  <si>
    <t>김지숙</t>
  </si>
  <si>
    <t>974-2412</t>
  </si>
  <si>
    <t>런닝,디지털무늬,90호(15년)</t>
  </si>
  <si>
    <t>드로즈형-팬티-Ⅰ형,90호(17년)</t>
  </si>
  <si>
    <t>슬리퍼,250밀리</t>
  </si>
  <si>
    <t>정수경</t>
  </si>
  <si>
    <t>974-2416</t>
  </si>
  <si>
    <t>운동화, 트레일용 215미리</t>
  </si>
  <si>
    <t>의류대(디지털무늬)(16년)</t>
  </si>
  <si>
    <t>세면주머니(바구니형)(15년)</t>
  </si>
  <si>
    <t>일반장갑(외출용, 남군, 특)(18년)</t>
  </si>
  <si>
    <t>PRD 7210-4004</t>
  </si>
  <si>
    <t>침대,알미늄제(장력장치미포함)</t>
  </si>
  <si>
    <t>김정은</t>
  </si>
  <si>
    <t>974-2421</t>
  </si>
  <si>
    <t>PRD 8465-4025</t>
  </si>
  <si>
    <t>야전깔개, 숙영용</t>
  </si>
  <si>
    <t>7210-4013</t>
  </si>
  <si>
    <t>수건,손용</t>
  </si>
  <si>
    <t>김용선</t>
  </si>
  <si>
    <t>974-2430</t>
  </si>
  <si>
    <t>배개카바,환자용(베게카바환자용)</t>
  </si>
  <si>
    <t>환자복 상의(동기용 M90)</t>
  </si>
  <si>
    <t>환자복 하의(동기용 M90)</t>
  </si>
  <si>
    <t>환자복 상의(하기용 M90)</t>
  </si>
  <si>
    <t>환자복 하의(하기용 M90)</t>
  </si>
  <si>
    <t>가운,환자용(골덴가운,M90)</t>
  </si>
  <si>
    <t>위생복,상의(동기용,M90)</t>
  </si>
  <si>
    <t>위생복,상의(하기용,M100)</t>
  </si>
  <si>
    <t>수술복 상,군의관,청색,M90</t>
  </si>
  <si>
    <t>수술복 하,군의관,청색,M90</t>
  </si>
  <si>
    <t>수술복 상,간호장교,하늘색,M90</t>
  </si>
  <si>
    <t>수술복 하,간호장교,하늘색,S85</t>
  </si>
  <si>
    <t>에나멜(위장용페인트녹색(4리터))</t>
  </si>
  <si>
    <t>한상아</t>
  </si>
  <si>
    <t>974-2424</t>
  </si>
  <si>
    <t>에나멜(위장용페인트황토색(4리터))</t>
  </si>
  <si>
    <t>에나멜(위장용페인트모래색(4리터))</t>
  </si>
  <si>
    <t>에나멜(위장용페인트흑색(4리터))</t>
  </si>
  <si>
    <t>희석제,페인트제품용(신나도프4리터)</t>
  </si>
  <si>
    <t>희석제,페인트제품용(페인트신나,4리터)</t>
  </si>
  <si>
    <t>에나멜(녹색광택4리터)</t>
  </si>
  <si>
    <t>에나멜(에나멜백색무광(4리터))</t>
  </si>
  <si>
    <t>에나멜(에나멜회색무광(4리터))</t>
  </si>
  <si>
    <t>에나멜(에나멜흑색무광(4리터))</t>
  </si>
  <si>
    <t>에나멜(에나멜국방색광택(4리터))</t>
  </si>
  <si>
    <t>에나멜(에나멜국방색반광(4리터))</t>
  </si>
  <si>
    <t>에나멜(에나멜황색광택(4리터))</t>
  </si>
  <si>
    <t>에나멜(흑색 광택 4리터)</t>
  </si>
  <si>
    <t>에나멜(에나멜적색광택(4리터))</t>
  </si>
  <si>
    <t>희석제,페인트 제품용(페인트 신나18리터)</t>
  </si>
  <si>
    <t>PRD 8010-1050</t>
  </si>
  <si>
    <t>프라이머코팅제(프라이머피복제(4리터))</t>
  </si>
  <si>
    <t>알루미늄페인트(은분페인트(4리터))</t>
  </si>
  <si>
    <t>에나멜(에나멜청색광택(4리터))</t>
  </si>
  <si>
    <t>에나멜(에나멜백색광택(4리터))</t>
  </si>
  <si>
    <t>프라이머코팅제(프라이머피복제(18리터))</t>
  </si>
  <si>
    <t>희석제,에나멜용(희석제,무광택알키드에나멜용(18리터</t>
  </si>
  <si>
    <t>합판,시공용(합판3.6미리X4피트X8피트)</t>
  </si>
  <si>
    <t>합판,시공용(합판4.8미리X4피트X8피트)</t>
  </si>
  <si>
    <t>합판,시공용(합판9미리X4피트X8피트)</t>
  </si>
  <si>
    <t>합판,시공용(합판12미리X4피트X8피트)</t>
  </si>
  <si>
    <t>제재목,연재질,판자용(미송4.5x4.5x365센치)</t>
  </si>
  <si>
    <t>제재목,연재질,판자용(미송 2.1X 9.5X365센치)</t>
  </si>
  <si>
    <t>제재목,연재질,판자용(미송2.1x14.5x365센치)</t>
  </si>
  <si>
    <t>제재목,연재질,판자용(미송4.5x9.5x365센치)</t>
  </si>
  <si>
    <t>제재목,연재질,판자용(미송4.5x14.5x365센치)</t>
  </si>
  <si>
    <t>제재목,연재질,판자용(미송 4.5X19.5X365센치)</t>
  </si>
  <si>
    <t>제재목,연재질,두꺼운형(미송9.5x9.5x365센치)</t>
  </si>
  <si>
    <t>PRD 8010-1054</t>
  </si>
  <si>
    <t>에나멜(무광택알키드녹색(4리터))</t>
  </si>
  <si>
    <t>에나멜(에나멜,무광택알키드녹색,18리터)</t>
  </si>
  <si>
    <t>에나멜(무광택알키드황토색(4리터))</t>
  </si>
  <si>
    <t>에나멜(무광택알키드흑색(4리터))</t>
  </si>
  <si>
    <t>에나멜(무광택알키드모래색(4리터))</t>
  </si>
  <si>
    <t>희석제,도프용(18리터)</t>
  </si>
  <si>
    <t>PRD 8010-1055</t>
  </si>
  <si>
    <t>에폭시페인트국방색(에나멜에폭시국방색(하부용)신나4</t>
  </si>
  <si>
    <t>PRD 8010-1049</t>
  </si>
  <si>
    <t>에나멜(에나멜에폭시국방색(하부용)4리터)</t>
  </si>
  <si>
    <t>에나멜(담녹색4리터)</t>
  </si>
  <si>
    <t>페인트,내열용,녹색</t>
  </si>
  <si>
    <t>페인트,내열용,황토색</t>
  </si>
  <si>
    <t>신나,내열용</t>
  </si>
  <si>
    <t>프라이머,내열용,적갈색</t>
  </si>
  <si>
    <t>4710</t>
  </si>
  <si>
    <t>파이프,금속제(백 파이프 50A)</t>
  </si>
  <si>
    <t>기둥,울타리용,금속제(철주2호,대철항)</t>
  </si>
  <si>
    <t>기둥,울타리용,금속제(철주4호,소철항)</t>
  </si>
  <si>
    <t>유자철조망(30KG)</t>
  </si>
  <si>
    <t>PRD 5660-1008</t>
  </si>
  <si>
    <t>윤형철조망,유자테이프형(철테이프윤형철조망18kg)</t>
  </si>
  <si>
    <t>4010</t>
  </si>
  <si>
    <t>PRD 4010-4012</t>
  </si>
  <si>
    <t>로프,와이어제(12미리)</t>
  </si>
  <si>
    <t>PRD 4010-4013</t>
  </si>
  <si>
    <t>로프,와이어제(18미리)</t>
  </si>
  <si>
    <t>소방장갑(방화장갑(소))</t>
  </si>
  <si>
    <t>윤송식</t>
  </si>
  <si>
    <t>974-2423</t>
  </si>
  <si>
    <t>방열소방장화270미리(방화장화270미리)</t>
  </si>
  <si>
    <t>특수방화복,5호</t>
  </si>
  <si>
    <t>4220-1003</t>
  </si>
  <si>
    <t>구명구,팔에 끼는형(항공용)</t>
  </si>
  <si>
    <t>구명구,양면착용</t>
  </si>
  <si>
    <t>운동모,소</t>
  </si>
  <si>
    <t>김일호</t>
  </si>
  <si>
    <t>974-2415</t>
  </si>
  <si>
    <t>동계작전모,B형,대</t>
  </si>
  <si>
    <t>외출가방</t>
  </si>
  <si>
    <t>김기문</t>
  </si>
  <si>
    <t>974-2422</t>
  </si>
  <si>
    <t>넥타이,신사용(넥타이,학군단용)</t>
  </si>
  <si>
    <t>학군단가방</t>
  </si>
  <si>
    <t>운동화, 런닝용 215미리</t>
  </si>
  <si>
    <t>넥타이,리본형-여군(16년),단추구멍식</t>
  </si>
  <si>
    <t>안성진</t>
  </si>
  <si>
    <t>974-2418</t>
  </si>
  <si>
    <t>넥타이-남군,지퍼형,흑색(16년)</t>
  </si>
  <si>
    <t>PRD 8420-1014</t>
  </si>
  <si>
    <t>춘추내의-미색-95호(16년)</t>
  </si>
  <si>
    <t>신형 드로즈 팬티, 90호(18년)</t>
  </si>
  <si>
    <t>패딩형 동계점퍼 90호(19년)</t>
  </si>
  <si>
    <t>일반장갑(외출용, 여군, 공통)(18년)</t>
  </si>
  <si>
    <t>전투용장갑(여군, 대)(18년)</t>
  </si>
  <si>
    <t>가죽요대(16년)</t>
  </si>
  <si>
    <t>백색단화,간호용(남군)</t>
  </si>
  <si>
    <t>넥타이-남군,지퍼형,와인색(16년)</t>
  </si>
  <si>
    <t>8435-0004</t>
  </si>
  <si>
    <t>백색단화-간호용-여군 230D</t>
  </si>
  <si>
    <t>PRD 8435-0002</t>
  </si>
  <si>
    <t>백색샌달-간호용-여군 230D</t>
  </si>
  <si>
    <t>무릎덮개, 매복용</t>
  </si>
  <si>
    <t>장갑, 방한용(M)(18년)</t>
  </si>
  <si>
    <t>PRD 7210-4016</t>
  </si>
  <si>
    <t>패드,매트리스용(195호)</t>
  </si>
  <si>
    <t>덮개,매트리스용(195호)</t>
  </si>
  <si>
    <t>PRD 7210-4005</t>
  </si>
  <si>
    <t>담요,침대용(모포1형(얇은모포))</t>
  </si>
  <si>
    <t>포단,침구용(디지털무늬)</t>
  </si>
  <si>
    <t>베갯잇,솜베개용</t>
  </si>
  <si>
    <t>베개속(솜베개)</t>
  </si>
  <si>
    <t>맞춤 동군의관가운</t>
  </si>
  <si>
    <t>맞춤 하군의관가운</t>
  </si>
  <si>
    <t>PRD 3590-0003</t>
  </si>
  <si>
    <t>비누갑</t>
  </si>
  <si>
    <t>PRD 7920-1005</t>
  </si>
  <si>
    <t>구두솔</t>
  </si>
  <si>
    <t>PRD 8520-0009</t>
  </si>
  <si>
    <t>치솔(칫솔)</t>
  </si>
  <si>
    <t>PRD 8520-0008</t>
  </si>
  <si>
    <t>치약</t>
  </si>
  <si>
    <t>PRD 8520-0012</t>
  </si>
  <si>
    <t>세수비누</t>
  </si>
  <si>
    <t>손톱깎이 세트</t>
  </si>
  <si>
    <t>세탁망</t>
  </si>
  <si>
    <t>화장지(3겹,35M)</t>
  </si>
  <si>
    <t>미용티슈</t>
  </si>
  <si>
    <t>칫솔 케이스</t>
  </si>
  <si>
    <t>샤워타월</t>
  </si>
  <si>
    <t>세제,세탁용(액상형)</t>
  </si>
  <si>
    <t>카트리지형 면도기(날 12개입)</t>
  </si>
  <si>
    <t>액상비누</t>
  </si>
  <si>
    <t>카트리지형 면도기(날 1개입)</t>
  </si>
  <si>
    <t>PRD 8105-4002</t>
  </si>
  <si>
    <t>주머니,모래용(모래주머니)</t>
  </si>
  <si>
    <t>에나멜(에나멜적색무광(4리터))</t>
  </si>
  <si>
    <t>제재목,연재질,판자용(미송2.1x19.5x365센치)</t>
  </si>
  <si>
    <t>희석제,합성수지에나멜용(무광택알키드신나(4리터))</t>
  </si>
  <si>
    <t>수성페인트,백색,내부용,4L</t>
  </si>
  <si>
    <t>수성페인트,백색,외부용,4L</t>
  </si>
  <si>
    <t>PVC 논스립</t>
  </si>
  <si>
    <t>펫트장판,비닐</t>
  </si>
  <si>
    <t>합성단화(단화,합성,보급용(260밀리EE))</t>
  </si>
  <si>
    <t>단화,5형,245밀리 EE</t>
  </si>
  <si>
    <t>8430-4033</t>
  </si>
  <si>
    <t>신발,축구용(축구화255미리(맨땅용))</t>
  </si>
  <si>
    <t>다기능작전모 54호</t>
  </si>
  <si>
    <t>4240</t>
  </si>
  <si>
    <t>4240-4021</t>
  </si>
  <si>
    <t>통,산소발생용,호흡장치용(예비실린더, 공기호흡기)</t>
  </si>
  <si>
    <t>육군 군수사 보급처 화생방과</t>
  </si>
  <si>
    <t>김경원</t>
  </si>
  <si>
    <t>974-2332</t>
  </si>
  <si>
    <t>6850-4009</t>
  </si>
  <si>
    <t>세척제,소총총강용(강중유)</t>
  </si>
  <si>
    <t>이동우</t>
  </si>
  <si>
    <t>974-2322</t>
  </si>
  <si>
    <t>6810-1066</t>
  </si>
  <si>
    <t>황산,전해질용</t>
  </si>
  <si>
    <t>4210-4029</t>
  </si>
  <si>
    <t>거품액체, 소화용(친환경 소화약제)</t>
  </si>
  <si>
    <t>염화칼슘,2수화물,공업용(제설제)</t>
  </si>
  <si>
    <t>6810-1051</t>
  </si>
  <si>
    <t>활성탄입자4X810KG(활성탄(공기정화용,4X8))</t>
  </si>
  <si>
    <t>요소수</t>
  </si>
  <si>
    <t>PRD 6630-1013</t>
  </si>
  <si>
    <t>휴대용생물학탐지기</t>
  </si>
  <si>
    <t>64213101</t>
  </si>
  <si>
    <t>RAZOR-EX</t>
  </si>
  <si>
    <t>화생방과</t>
  </si>
  <si>
    <t>준위 양문석</t>
  </si>
  <si>
    <t>974-2321</t>
  </si>
  <si>
    <t>다기관,가스통용(공기충전기 안전충전함)</t>
  </si>
  <si>
    <t>64180901</t>
  </si>
  <si>
    <t>NKT-SFC-4</t>
  </si>
  <si>
    <t>1730</t>
  </si>
  <si>
    <t>PRD 1730-4013</t>
  </si>
  <si>
    <t>GROUND POWER UNIT</t>
  </si>
  <si>
    <t>32200113</t>
  </si>
  <si>
    <t>항공기 시동보조기</t>
  </si>
  <si>
    <t>NGPU-13000G</t>
  </si>
  <si>
    <t>PRD 4920-4025</t>
  </si>
  <si>
    <t>TEST EQUIPMENT,VIBR</t>
  </si>
  <si>
    <t>33090111</t>
  </si>
  <si>
    <t>시험장비,진동분석용</t>
  </si>
  <si>
    <t>VXP</t>
  </si>
  <si>
    <t>PRD 5836-4002</t>
  </si>
  <si>
    <t>CAMERA-RECORDING,VIDEO</t>
  </si>
  <si>
    <t>31260420</t>
  </si>
  <si>
    <t>카메라-기록장치,비디오식</t>
  </si>
  <si>
    <t>XLGO PLUS</t>
  </si>
  <si>
    <t>장갑,외과의사용(수술용5호)</t>
  </si>
  <si>
    <t>PRD 6515-1052</t>
  </si>
  <si>
    <t>정맥주사 세트(50S)</t>
  </si>
  <si>
    <t>X-RAY EQUIPMENT AND NOTEBOOK</t>
    <phoneticPr fontId="18" type="noConversion"/>
  </si>
  <si>
    <t>07140103</t>
  </si>
  <si>
    <t>X-선 장비 및 노트북</t>
  </si>
  <si>
    <t>XR-200(999937X016815)</t>
  </si>
  <si>
    <t>1623</t>
  </si>
  <si>
    <t>3920</t>
  </si>
  <si>
    <t>수레,수동식(플랫폼형(2형))</t>
  </si>
  <si>
    <t>호흡장치,자체완비식(예비실린더)</t>
  </si>
  <si>
    <t>20100102</t>
  </si>
  <si>
    <t>개인보호물자류</t>
  </si>
  <si>
    <t>항자단 장비물자관리처 물자과(L)</t>
  </si>
  <si>
    <t>중사 김동영</t>
  </si>
  <si>
    <t>936-2557</t>
  </si>
  <si>
    <t>사양서참조</t>
  </si>
  <si>
    <t>공기청정기(24평이상)</t>
    <phoneticPr fontId="18" type="noConversion"/>
  </si>
  <si>
    <t>공군 공군본부 인사참모부 교육정책과</t>
  </si>
  <si>
    <t>대위 차규식</t>
  </si>
  <si>
    <t>920-1156</t>
  </si>
  <si>
    <t>상용구급차(차체)</t>
  </si>
  <si>
    <t>GR(TQ-SAMB5A-E654)</t>
  </si>
  <si>
    <t>공군 공군본부 의무실 의무계획과</t>
  </si>
  <si>
    <t>6급 전형섭</t>
  </si>
  <si>
    <t>920-1617</t>
  </si>
  <si>
    <t>멸균기 소형</t>
  </si>
  <si>
    <t>H480V</t>
  </si>
  <si>
    <t>연무연막소독기 휴대형</t>
  </si>
  <si>
    <t>SS180FU</t>
  </si>
  <si>
    <t>연막소독기 400형</t>
  </si>
  <si>
    <t>BF400</t>
  </si>
  <si>
    <t>자동심실제세동기(AED)</t>
  </si>
  <si>
    <t>AED G3 PRO</t>
  </si>
  <si>
    <t>시력측정기</t>
  </si>
  <si>
    <t>GALILEI</t>
  </si>
  <si>
    <t>안과유니트</t>
  </si>
  <si>
    <t>GRACE ONE RX-2000</t>
  </si>
  <si>
    <t>엑스선기 전치아동시촬영기 사단용</t>
  </si>
  <si>
    <t>PAPAYA3D</t>
  </si>
  <si>
    <t>엑스선기600mA 디지털 TFT식</t>
  </si>
  <si>
    <t>INNOVISION-DX</t>
  </si>
  <si>
    <t>이비인후과유니트 사단용</t>
  </si>
  <si>
    <t>NET-2500</t>
  </si>
  <si>
    <t>초음파진단기 사단용</t>
  </si>
  <si>
    <t>MICRO MAXX</t>
  </si>
  <si>
    <t>KS M 2610</t>
  </si>
  <si>
    <t>경유(혹한기용)(포장)(포장)</t>
  </si>
  <si>
    <t>30100202</t>
  </si>
  <si>
    <t>혹한기용 경유류</t>
  </si>
  <si>
    <t>특3호</t>
  </si>
  <si>
    <t>항자단 장비물자관리처 유류과(T)</t>
  </si>
  <si>
    <t>6급 장상용</t>
  </si>
  <si>
    <t>936-2587</t>
  </si>
  <si>
    <t>산자부고시 2018-67</t>
  </si>
  <si>
    <t>경유(자동차용)(대량)(대량)</t>
  </si>
  <si>
    <t>30100201</t>
  </si>
  <si>
    <t>일반경유류</t>
  </si>
  <si>
    <t>자동차용 휘발유(1호,보통휘발유)(포장)(포장</t>
  </si>
  <si>
    <t>30100101</t>
  </si>
  <si>
    <t>무연휘발유류</t>
  </si>
  <si>
    <t>자동차용 휘발유(1호,보통휘발유)(대량)(대량</t>
  </si>
  <si>
    <t>산자부고시 2016-20</t>
  </si>
  <si>
    <t>등유(포장)(포장)</t>
  </si>
  <si>
    <t>30100302</t>
  </si>
  <si>
    <t>보일러용 등유</t>
  </si>
  <si>
    <t>경유(혹한기용)(대량)(대량)</t>
  </si>
  <si>
    <t>*</t>
  </si>
  <si>
    <t>기구,고층기상관측용</t>
  </si>
  <si>
    <t>53130103</t>
  </si>
  <si>
    <t>고층기상관측장비 [GL-5000]</t>
  </si>
  <si>
    <t>항자단 장비물자관리처 정보통신과(H)</t>
  </si>
  <si>
    <t>7급 노미자</t>
  </si>
  <si>
    <t>936-2636</t>
  </si>
  <si>
    <t>낙하산,고층기상관측용</t>
  </si>
  <si>
    <t>GPS 라디오존데</t>
  </si>
  <si>
    <t>KS C 8518</t>
  </si>
  <si>
    <t>UPS 축전지</t>
  </si>
  <si>
    <t>32270201</t>
  </si>
  <si>
    <t>충전기,전지용 [DC , PP-1451]</t>
  </si>
  <si>
    <t>MSB-900</t>
  </si>
  <si>
    <t>항자단 장비물자관리처 물자과(M)</t>
  </si>
  <si>
    <t>6급 정형숙</t>
  </si>
  <si>
    <t>936-2568</t>
  </si>
  <si>
    <t>호흡장치,자체완비식(30분용)</t>
  </si>
  <si>
    <t>21200105</t>
  </si>
  <si>
    <t>물자취급장비류</t>
  </si>
  <si>
    <t>항자단 장비물자관리처 물자과(O)</t>
  </si>
  <si>
    <t>9급 임정식</t>
  </si>
  <si>
    <t>보온대</t>
  </si>
  <si>
    <t>20600301</t>
  </si>
  <si>
    <t>난로류</t>
  </si>
  <si>
    <t>6급 서영석</t>
  </si>
  <si>
    <t>936-2561</t>
  </si>
  <si>
    <t>가스렌지(4구)</t>
  </si>
  <si>
    <t>7급 정명희</t>
  </si>
  <si>
    <t>936-2563</t>
  </si>
  <si>
    <t>식탁의자(개선)</t>
  </si>
  <si>
    <t>20600203</t>
  </si>
  <si>
    <t>취사조리용？류</t>
  </si>
  <si>
    <t>가스부침기(대형)</t>
  </si>
  <si>
    <t>드럼, 음식물 쓰레기 보관용</t>
  </si>
  <si>
    <t>대형 오븐기</t>
  </si>
  <si>
    <t>수저 이동 건조대</t>
  </si>
  <si>
    <t>위생복살균건조기</t>
  </si>
  <si>
    <t>앞치마살균건조기</t>
  </si>
  <si>
    <t>자외선 식판 살균건조기</t>
  </si>
  <si>
    <t>자외선 취사기구보관함</t>
  </si>
  <si>
    <t>에어커튼</t>
  </si>
  <si>
    <t>자외선 칼 소독기</t>
  </si>
  <si>
    <t>회전식 무침기</t>
  </si>
  <si>
    <t>건조기, 장화</t>
  </si>
  <si>
    <t>손 세정대</t>
  </si>
  <si>
    <t>소독기, 고무장갑</t>
  </si>
  <si>
    <t>소독기, 살균 건조, 행주용</t>
  </si>
  <si>
    <t>3단 검수대, 음식용</t>
  </si>
  <si>
    <t>소독기,칼/도마</t>
  </si>
  <si>
    <t>담금 세정대</t>
  </si>
  <si>
    <t>이동 건조대</t>
  </si>
  <si>
    <t>오븐,전자레인지용</t>
  </si>
  <si>
    <t>감자 세정대</t>
  </si>
  <si>
    <t>컵 회수통,이동식</t>
  </si>
  <si>
    <t>자율 보온 배식대</t>
  </si>
  <si>
    <t>다단식 선반(대)</t>
  </si>
  <si>
    <t>수저식판배분대</t>
  </si>
  <si>
    <t>조미료식기찬장</t>
  </si>
  <si>
    <t>2조세정대</t>
  </si>
  <si>
    <t>자외선컵소독기</t>
  </si>
  <si>
    <t>배식운반차</t>
  </si>
  <si>
    <t>스팀 회전식 국솥</t>
  </si>
  <si>
    <t>1조 대형세정대</t>
  </si>
  <si>
    <t>이동용, 국/밥 보온함</t>
  </si>
  <si>
    <t>전기보온물통 40리터</t>
  </si>
  <si>
    <t>가스자동취반기(50인용)</t>
  </si>
  <si>
    <t>잔반처리통</t>
  </si>
  <si>
    <t>잔반처리대</t>
  </si>
  <si>
    <t>가스회전식국솥</t>
  </si>
  <si>
    <t>작업대</t>
  </si>
  <si>
    <t>전기보온물통(20리터)</t>
  </si>
  <si>
    <t>20600202</t>
  </si>
  <si>
    <t>취사용냉온장고류</t>
  </si>
  <si>
    <t>손 건조기</t>
  </si>
  <si>
    <t>식기소독기</t>
  </si>
  <si>
    <t>엘형 운반차</t>
  </si>
  <si>
    <t>진공청소기(생활관용)</t>
  </si>
  <si>
    <t>20500108</t>
  </si>
  <si>
    <t>노후교체비품류(내구성)</t>
  </si>
  <si>
    <t>6급 이경훈</t>
  </si>
  <si>
    <t>936-2558</t>
  </si>
  <si>
    <t>매트리스(숙소 침대용)</t>
  </si>
  <si>
    <t>20500401</t>
  </si>
  <si>
    <t>병영생활용품류</t>
  </si>
  <si>
    <t>냉장고,가정용(201~433리터)</t>
  </si>
  <si>
    <t>선풍기(좌석형)</t>
  </si>
  <si>
    <t>냉장고,가정용(100리터이하)</t>
  </si>
  <si>
    <t>세탁물건조기(10KG)</t>
  </si>
  <si>
    <t>냉난방기(21~30평)</t>
  </si>
  <si>
    <t>제습기</t>
  </si>
  <si>
    <t>받침대(텔레비젼)</t>
  </si>
  <si>
    <t>텔레비젼(40인치)</t>
  </si>
  <si>
    <t>사각책상(독신자숙소 등)</t>
  </si>
  <si>
    <t>이동서랍(3단),OA</t>
  </si>
  <si>
    <t>옷장2인용(1호),OA</t>
  </si>
  <si>
    <t>세탁기,일반(13-16KG)</t>
  </si>
  <si>
    <t>신발건조기(군화,생활관)</t>
  </si>
  <si>
    <t>연기투시랜턴</t>
  </si>
  <si>
    <t>41210102</t>
  </si>
  <si>
    <t>소방장구류</t>
  </si>
  <si>
    <t>7급 황현영</t>
  </si>
  <si>
    <t>936-2559</t>
  </si>
  <si>
    <t>인명구조장갑</t>
  </si>
  <si>
    <t>구매요구서 참조</t>
  </si>
  <si>
    <t>충전세트,밧데리용</t>
  </si>
  <si>
    <t>24142304</t>
  </si>
  <si>
    <t>충전세트,밧데리용 [HSCSA101007]</t>
  </si>
  <si>
    <t>항자단 장비물자관리처 장비과(A)</t>
  </si>
  <si>
    <t>중사 김태욱</t>
  </si>
  <si>
    <t>936-2533</t>
  </si>
  <si>
    <t>6230-1056</t>
  </si>
  <si>
    <t>탐조등 세트(3"제논식 휴대용)</t>
  </si>
  <si>
    <t>63180212</t>
  </si>
  <si>
    <t>휴대용탐조등4</t>
  </si>
  <si>
    <t>Q45012000</t>
  </si>
  <si>
    <t>7급 최형준</t>
  </si>
  <si>
    <t>936-2518</t>
  </si>
  <si>
    <t>물품구매요구서</t>
  </si>
  <si>
    <t>지게차,6000파운드(FD35M)</t>
  </si>
  <si>
    <t>63161103</t>
  </si>
  <si>
    <t>지게차,6000파운드(FD35M) [FD35M]</t>
  </si>
  <si>
    <t>지게차,11000파운드(FD50) [FD50]</t>
  </si>
  <si>
    <t>굴삭기,90CL</t>
  </si>
  <si>
    <t>60150101</t>
  </si>
  <si>
    <t>굴삭기,90CL [90CL]</t>
  </si>
  <si>
    <t>그레이더(FG85)</t>
  </si>
  <si>
    <t>60110101</t>
  </si>
  <si>
    <t>구레이다 [FG-85]</t>
  </si>
  <si>
    <t>FG-85A</t>
  </si>
  <si>
    <t>로더,스쿠프형((645B))</t>
  </si>
  <si>
    <t>60140101</t>
  </si>
  <si>
    <t>로더,스쿠프형 [(645B)]</t>
  </si>
  <si>
    <t>2420</t>
  </si>
  <si>
    <t>트랙터,제초용(도자55-65D)</t>
  </si>
  <si>
    <t>63130152</t>
  </si>
  <si>
    <t>트랙터,제초용 [도자55-65D]</t>
  </si>
  <si>
    <t>물품구매요구서 참조</t>
  </si>
  <si>
    <t>수소전기차</t>
  </si>
  <si>
    <t>7급 강지영</t>
  </si>
  <si>
    <t>936-2519</t>
  </si>
  <si>
    <t>트럭,제설장비용(8.5톤 다목적 도로관리차)</t>
  </si>
  <si>
    <t>21210303</t>
  </si>
  <si>
    <t>트럭,제설장비용(8.5톤 다목적 도로관리차) [RTM8</t>
  </si>
  <si>
    <t>자동차,다용도용</t>
  </si>
  <si>
    <t>21154144</t>
  </si>
  <si>
    <t>자동차,다용도용(솔라티) [EU141J-16MAB-T6</t>
  </si>
  <si>
    <t>민수용 지프</t>
  </si>
  <si>
    <t>21171011</t>
  </si>
  <si>
    <t>민수용 지프, 폭발물처리 4WD [RX6]</t>
  </si>
  <si>
    <t>5톤트럭,유조형급수차</t>
  </si>
  <si>
    <t>5톤트럭,유조형</t>
  </si>
  <si>
    <t>특수임무반작전차</t>
  </si>
  <si>
    <t>21163131</t>
  </si>
  <si>
    <t>특수임무반작전차 [GRACESK]</t>
  </si>
  <si>
    <t>전기자동차</t>
  </si>
  <si>
    <t>21152179</t>
  </si>
  <si>
    <t>고속 전기자동차 [BLUE ON]</t>
  </si>
  <si>
    <t>봉고Ⅲ 3WAY 덤프</t>
  </si>
  <si>
    <t>21164601</t>
  </si>
  <si>
    <t>봉고 Ⅲ 3WAY 덤프 [GXF8N2MB AC/FF]</t>
  </si>
  <si>
    <t>항공무장정비사출동차</t>
  </si>
  <si>
    <t>21163207</t>
  </si>
  <si>
    <t>항공무장정비사출동차 [GRAND STAREX VAN]</t>
  </si>
  <si>
    <t>화물트럭</t>
  </si>
  <si>
    <t>21178201</t>
  </si>
  <si>
    <t>9.5톤 상용트럭, 윙바디 탑재용 [WING BODY]</t>
  </si>
  <si>
    <t>승용차, 체어맨 2800CC</t>
  </si>
  <si>
    <t>21150153</t>
  </si>
  <si>
    <t>2340</t>
  </si>
  <si>
    <t>오토바이 50CC</t>
  </si>
  <si>
    <t>21175101</t>
  </si>
  <si>
    <t>오토바이 [50CC]</t>
  </si>
  <si>
    <t>항공기 사고구조용 비상출동차량</t>
  </si>
  <si>
    <t>21142201</t>
  </si>
  <si>
    <t xml:space="preserve">8.5톤 항공기 사고구조용 비상출동용 [VIHICLE </t>
  </si>
  <si>
    <t>트럭,소방용(경화학용 CK-10G FOAM36</t>
  </si>
  <si>
    <t>21200121</t>
  </si>
  <si>
    <t>트럭,소방용(경화학용) [CK-10G FOAM360]</t>
  </si>
  <si>
    <t>트럭,소방용(인명구조용A/S 32P96)</t>
  </si>
  <si>
    <t>21200403</t>
  </si>
  <si>
    <t>트럭,소방용(인명구조용) [A/S 32P96]</t>
  </si>
  <si>
    <t>트럭,소방용(A/S 32P-19B)</t>
  </si>
  <si>
    <t>21200125</t>
  </si>
  <si>
    <t>트럭,소방용 [A/S 32P-19B]</t>
  </si>
  <si>
    <t>5급 조현중</t>
  </si>
  <si>
    <t>936-2531</t>
  </si>
  <si>
    <t>트럭,2.9톤,크레인</t>
  </si>
  <si>
    <t>21129101</t>
  </si>
  <si>
    <t>트럭,2.9톤,크레인 [CRAIN]</t>
  </si>
  <si>
    <t>세단</t>
  </si>
  <si>
    <t>21150144</t>
  </si>
  <si>
    <t>세단 [2.41/T]</t>
  </si>
  <si>
    <t>세단 1500CC</t>
  </si>
  <si>
    <t>21152113</t>
  </si>
  <si>
    <t>세단 1500CC [1.5]</t>
  </si>
  <si>
    <t>트럭,정비용</t>
  </si>
  <si>
    <t>21175201</t>
  </si>
  <si>
    <t>트럭,정비용 [TRUCK,MAINTENANCE]</t>
  </si>
  <si>
    <t>트럭,3/4톤,픽업</t>
  </si>
  <si>
    <t>21176101</t>
  </si>
  <si>
    <t>트럭,3/4톤,픽업 [3/4T]</t>
  </si>
  <si>
    <t>트럭 트랙터</t>
  </si>
  <si>
    <t>21143602</t>
  </si>
  <si>
    <t>트럭 트랙터 [AM660TR]</t>
  </si>
  <si>
    <t>마이크로 버스(11/4톤 25인승)</t>
  </si>
  <si>
    <t>21160106</t>
  </si>
  <si>
    <t>마이크로 버스(11/4톤 25인승) [COMBI]</t>
  </si>
  <si>
    <t>대형버스,45인승(HA20)</t>
  </si>
  <si>
    <t>21161103</t>
  </si>
  <si>
    <t>대형버스,45인승(HA20) [45인승]</t>
  </si>
  <si>
    <t>트럭,화물용(9톤 KB940)</t>
  </si>
  <si>
    <t>21178501</t>
  </si>
  <si>
    <t>트럭,화물용(9톤 KB940) [KB940]</t>
  </si>
  <si>
    <t>트럭,위생처리용(1_1/4톤 인분차 K301)</t>
  </si>
  <si>
    <t>21177801</t>
  </si>
  <si>
    <t>트럭,위생처리용(1_1/4톤 인분차 K301) [K-3</t>
  </si>
  <si>
    <t>화물트럭,5톤,메가트럭</t>
  </si>
  <si>
    <t>21177902</t>
  </si>
  <si>
    <t>5톤 상용트럭 [MEGA TRUCK]</t>
  </si>
  <si>
    <t>에쿠스 JS 300 AT</t>
  </si>
  <si>
    <t>21150105</t>
  </si>
  <si>
    <t>에쿠스 JS 300 AT [JS 300 AT]</t>
  </si>
  <si>
    <t>스타렉스 5인승 밴</t>
  </si>
  <si>
    <t>21164112</t>
  </si>
  <si>
    <t>1톤벤, 스타렉스 5인승 [CVX]</t>
  </si>
  <si>
    <t>프라이드 1500CC (전기자동차)</t>
  </si>
  <si>
    <t>21152119</t>
  </si>
  <si>
    <t xml:space="preserve">소형승용차,프라이드,전기식,1500CC, [PRIDE </t>
  </si>
  <si>
    <t>그랜져 2000CC</t>
  </si>
  <si>
    <t>21150132</t>
  </si>
  <si>
    <t>그랜져 2000CC [2.0]</t>
  </si>
  <si>
    <t>15톤덤프트럭 [AM619D]</t>
  </si>
  <si>
    <t>조종사 출동차</t>
  </si>
  <si>
    <t>21163111</t>
  </si>
  <si>
    <t>조종사 출동차 [3/4TON]</t>
  </si>
  <si>
    <t>오토바이(125CC)</t>
  </si>
  <si>
    <t>21174102</t>
  </si>
  <si>
    <t>오토바이(125CC) [1340CC]</t>
  </si>
  <si>
    <t>세제, 세탁용(액상형) 1형</t>
  </si>
  <si>
    <t>20400102</t>
  </si>
  <si>
    <t>개인용품류</t>
  </si>
  <si>
    <t>항자단 장비물자관리처 물자과(K)</t>
  </si>
  <si>
    <t>8급 이민희</t>
  </si>
  <si>
    <t>936-2552</t>
  </si>
  <si>
    <t>세제, 세탁용(액상형) 2형</t>
  </si>
  <si>
    <t>손세정제</t>
  </si>
  <si>
    <t>면도날(6중날용)</t>
  </si>
  <si>
    <t>면도기(6중날용)</t>
  </si>
  <si>
    <t>점보롤 화장지</t>
  </si>
  <si>
    <t>화장지</t>
  </si>
  <si>
    <t>세수비누용</t>
  </si>
  <si>
    <t>각티슈</t>
  </si>
  <si>
    <t>면(혼방)장갑, 정비용, 1형</t>
  </si>
  <si>
    <t>20200503</t>
  </si>
  <si>
    <t>정비병피복류</t>
  </si>
  <si>
    <t>6급 김윤숙</t>
  </si>
  <si>
    <t>936-2548</t>
  </si>
  <si>
    <t>터치기능 나일론 장갑, 발수/발유 NBR코팅,</t>
  </si>
  <si>
    <t>면(혼방) NR코팅장갑, 정비용, 2형</t>
  </si>
  <si>
    <t>정비 정글모, 58호</t>
  </si>
  <si>
    <t>정비화 개선1형, 265미리</t>
  </si>
  <si>
    <t>베개피(구름솜)</t>
  </si>
  <si>
    <t>20300102</t>
  </si>
  <si>
    <t>침구류</t>
  </si>
  <si>
    <t>7급 이혜영</t>
  </si>
  <si>
    <t>936-2549</t>
  </si>
  <si>
    <t>베개(구름솜)</t>
  </si>
  <si>
    <t>이불카바(신형)</t>
  </si>
  <si>
    <t>덮개,침구용(여름이불)</t>
  </si>
  <si>
    <t>침대,알미늄제</t>
  </si>
  <si>
    <t>이불,침대용(솜이불,공군용)</t>
  </si>
  <si>
    <t>매트리스,침대용,4형(라텍스)</t>
  </si>
  <si>
    <t>매트리스,침대용,3형(라텍스)</t>
  </si>
  <si>
    <t>매트리스,침대용,2형(라텍스)</t>
  </si>
  <si>
    <t>매트리스,침대용,1형(라텍스)</t>
  </si>
  <si>
    <t>간부 하 체육복 하의, 여군용, 65</t>
  </si>
  <si>
    <t>20200201</t>
  </si>
  <si>
    <t>여군피복류</t>
  </si>
  <si>
    <t>7급 최정은</t>
  </si>
  <si>
    <t>936-2234</t>
  </si>
  <si>
    <t>간부 하 체육복 상의, 여군용, 90</t>
  </si>
  <si>
    <t>간부 하 체육복 하의, 남군용, 75</t>
  </si>
  <si>
    <t>20100101</t>
  </si>
  <si>
    <t>기본피복류</t>
  </si>
  <si>
    <t>간부 하 체육복 상의, 남군용, 90</t>
  </si>
  <si>
    <t>간부 춘추 체육복 하의, 여군용, 65</t>
  </si>
  <si>
    <t>간부 춘추 체육복 상의, 여군용, 90</t>
  </si>
  <si>
    <t>간부 춘추 체육복 하의, 남군용, 75</t>
  </si>
  <si>
    <t>간부 춘추 체육복 상의, 남군용, 90</t>
  </si>
  <si>
    <t>간부 동 체육복 하의, 여군용, 65</t>
  </si>
  <si>
    <t>간부 동 체육복 상의, 여군용, 90</t>
  </si>
  <si>
    <t>간부 동 체육복 하의, 남군용, 75</t>
  </si>
  <si>
    <t>간부 동 체육복 상의, 남군용, 90</t>
  </si>
  <si>
    <t>인식표튜브, 고무링세트</t>
  </si>
  <si>
    <t>상사 이용우</t>
  </si>
  <si>
    <t>936-2554</t>
  </si>
  <si>
    <t>여군 전투용장갑, 대</t>
  </si>
  <si>
    <t>가죽장갑, 중(갈색)</t>
  </si>
  <si>
    <t>넥타이 1형(대, 실크, 감색)</t>
  </si>
  <si>
    <t>상사(진) 남효원</t>
  </si>
  <si>
    <t>936-2545</t>
  </si>
  <si>
    <t>전투용장갑(대)</t>
  </si>
  <si>
    <t>모장갑(개선품)</t>
  </si>
  <si>
    <t>목도리(넥워머형)</t>
  </si>
  <si>
    <t>20200401</t>
  </si>
  <si>
    <t>방한피복류</t>
  </si>
  <si>
    <t>원사 장기문</t>
  </si>
  <si>
    <t>936-2543</t>
  </si>
  <si>
    <t>여군용 넥타이핀</t>
  </si>
  <si>
    <t>남군용 넥타이핀</t>
  </si>
  <si>
    <t>여군 하이힐(개선) 220</t>
  </si>
  <si>
    <t>귀덮개(개선품)</t>
  </si>
  <si>
    <t>동내의(M90)</t>
  </si>
  <si>
    <t>중사 유승정</t>
  </si>
  <si>
    <t>936-2555</t>
  </si>
  <si>
    <t>칠피단화,245EE</t>
  </si>
  <si>
    <t>여군용 가죽장갑</t>
  </si>
  <si>
    <t>단화 5형(245mm E)</t>
  </si>
  <si>
    <t>출타용 가방</t>
  </si>
  <si>
    <t>의류대(디지털무늬)</t>
  </si>
  <si>
    <t>면수건</t>
  </si>
  <si>
    <t>세수용3호,청색</t>
  </si>
  <si>
    <t>손수건(멀티형)</t>
  </si>
  <si>
    <t>세면주머니</t>
  </si>
  <si>
    <t>8415-0015</t>
  </si>
  <si>
    <t>가죽장갑,소</t>
  </si>
  <si>
    <t>동계생활모(비니)</t>
  </si>
  <si>
    <t>개선춘추운동복 M95호</t>
  </si>
  <si>
    <t>하운동복 상의(공군용,일반용,M90)</t>
  </si>
  <si>
    <t>하운동복 하의(공군용 M73)</t>
  </si>
  <si>
    <t>패딩형 동계점퍼, 90호</t>
  </si>
  <si>
    <t>병 동운동복(M90/M73)</t>
  </si>
  <si>
    <t>축구화, 맨땅, 인조잔디용(255MM)</t>
  </si>
  <si>
    <t>슬리퍼,남자용(250미리)</t>
  </si>
  <si>
    <t>운동화, 트레일런닝화(245MM)</t>
  </si>
  <si>
    <t>운동화, 런닝용(245㎜)</t>
  </si>
  <si>
    <t>여군흑색단화(개선) 220</t>
  </si>
  <si>
    <t>면양말</t>
  </si>
  <si>
    <t>장교단양말</t>
  </si>
  <si>
    <t>드로즈형 팬티(육군용), 90호(19년)</t>
  </si>
  <si>
    <t>드로즈형팬티(M90)</t>
  </si>
  <si>
    <t>팬티,면 포플린제(M90)</t>
  </si>
  <si>
    <t>춘추내의,백색,M90</t>
  </si>
  <si>
    <t>기능성런닝 (디지털무늬, 90호)</t>
  </si>
  <si>
    <t>내의,남자용(T형,백색,M90)</t>
  </si>
  <si>
    <t>스텐평식기</t>
  </si>
  <si>
    <t>발전기세트,디젤엔진식,트레일러 탑재식</t>
  </si>
  <si>
    <t>32210410</t>
  </si>
  <si>
    <t>발전기세트,디젤엔진식,트레일러탑재식(시동용발전기</t>
  </si>
  <si>
    <t>7급 박혜리</t>
  </si>
  <si>
    <t>936-2528</t>
  </si>
  <si>
    <t>발전기세트,디젤엔진식(30KW DMG-0300</t>
  </si>
  <si>
    <t>발전기세트,디젤엔진식,30KW[30KW DMG-0300</t>
  </si>
  <si>
    <t>발전기세트,디젤엔진식 [60KW 60HZ]</t>
  </si>
  <si>
    <t>전등 유니트,휴대용</t>
  </si>
  <si>
    <t>32940115</t>
  </si>
  <si>
    <t>전등 유니트,휴대용(투광조명등세트) [NIGHT-LIT</t>
  </si>
  <si>
    <t>6급 양해환</t>
  </si>
  <si>
    <t>936-2529</t>
  </si>
  <si>
    <t>승용차 경형</t>
  </si>
  <si>
    <t>승용차(경형)</t>
  </si>
  <si>
    <t>의무장비과</t>
  </si>
  <si>
    <t>5급 김명순</t>
  </si>
  <si>
    <t>920-5424</t>
  </si>
  <si>
    <t>승용차 1,600CC 하이브리드</t>
  </si>
  <si>
    <t>902-5424</t>
  </si>
  <si>
    <t>승용차 1,600CC</t>
  </si>
  <si>
    <t>1톤 화물차,더블캡</t>
  </si>
  <si>
    <t>화물차 4.5톤(5톤)</t>
  </si>
  <si>
    <t>소형버스 12인승</t>
  </si>
  <si>
    <t>중형버스 25인승</t>
  </si>
  <si>
    <t>대형버스 45인승</t>
  </si>
  <si>
    <t>부식차 3.5톤</t>
  </si>
  <si>
    <t>발전기세트, 10KW</t>
  </si>
  <si>
    <t>항온항습기5RT</t>
  </si>
  <si>
    <t>항온항습기3RT</t>
  </si>
  <si>
    <t>의자,회전식</t>
  </si>
  <si>
    <t>의무물자과</t>
  </si>
  <si>
    <t>6급 최정민</t>
  </si>
  <si>
    <t>902-5418</t>
  </si>
  <si>
    <t>특수형구급차</t>
  </si>
  <si>
    <t>대위장보공</t>
  </si>
  <si>
    <t>902-5422</t>
  </si>
  <si>
    <t>환자후송버스(38인승)</t>
  </si>
  <si>
    <t>9025422</t>
  </si>
  <si>
    <t>환자후송버스(41인승)</t>
  </si>
  <si>
    <t>내시경 인후두용</t>
  </si>
  <si>
    <t>6급 송재곤</t>
  </si>
  <si>
    <t>902-5425</t>
  </si>
  <si>
    <t>안과세극등</t>
  </si>
  <si>
    <t>이비인후과유니트 병원용</t>
  </si>
  <si>
    <t>의료영상전달체계(PACS) 350병상</t>
  </si>
  <si>
    <t>소령이용운</t>
  </si>
  <si>
    <t>9025421</t>
  </si>
  <si>
    <t>의료영상전달체계(PACS) 500병상</t>
  </si>
  <si>
    <t>자기공명단층촬영기</t>
  </si>
  <si>
    <t>초음파진단기 모델V-3000</t>
  </si>
  <si>
    <t>X-선기 병원용 디지털</t>
  </si>
  <si>
    <t>X선 장치 세트,디지털식,의료기용</t>
  </si>
  <si>
    <t>X선 장치 세트,방사선 사진 및 형광(X-선기 이동식)</t>
  </si>
  <si>
    <t>X-선기 이동식</t>
  </si>
  <si>
    <t>소독기 저온멸균형 중형(E/O GAS)</t>
  </si>
  <si>
    <t>멸균소독기 중형 전기식(병원용)</t>
  </si>
  <si>
    <t>연막소독기,150형</t>
  </si>
  <si>
    <t>6급 손문호</t>
  </si>
  <si>
    <t>902-5426</t>
  </si>
  <si>
    <t>자동뇨검사기HS-7</t>
  </si>
  <si>
    <t>분석기,임상화학용</t>
  </si>
  <si>
    <t>단층촬영기,안구용</t>
  </si>
  <si>
    <t>군수과</t>
  </si>
  <si>
    <t>박기준</t>
  </si>
  <si>
    <t>975-4243</t>
  </si>
  <si>
    <t>신장경</t>
  </si>
  <si>
    <t>자기공명영상촬영장치</t>
  </si>
  <si>
    <t>전산화단층촬영기</t>
  </si>
  <si>
    <t>수술용X-선기</t>
  </si>
  <si>
    <t>환자수송차</t>
  </si>
  <si>
    <t>혈관수술시뮬레이터</t>
  </si>
  <si>
    <t>의보과</t>
  </si>
  <si>
    <t>유영배</t>
  </si>
  <si>
    <t>902-6147</t>
  </si>
  <si>
    <t>혈관조영술시뮬레이터</t>
  </si>
  <si>
    <t>인공호흡기,심폐용</t>
  </si>
  <si>
    <t>소생기 야전용</t>
  </si>
  <si>
    <t>심전계</t>
  </si>
  <si>
    <t>지혈대 시스템,공기용</t>
  </si>
  <si>
    <t>지혈대 자동식</t>
  </si>
  <si>
    <t>증기소독기</t>
  </si>
  <si>
    <t>소독기 대형벽부형</t>
  </si>
  <si>
    <t>진료대,병원수술용</t>
  </si>
  <si>
    <t>수술대 정형외과용</t>
  </si>
  <si>
    <t>세척기,실험실용</t>
  </si>
  <si>
    <t>자동세척건조기대형</t>
  </si>
  <si>
    <t>침대,골절환자용</t>
  </si>
  <si>
    <t>체중계형침대 마비환자용</t>
  </si>
  <si>
    <t>관절내시경</t>
  </si>
  <si>
    <t>검안경</t>
  </si>
  <si>
    <t>형광안저사진기</t>
  </si>
  <si>
    <t>후드스토로브스코프</t>
  </si>
  <si>
    <t>후드스트로브 스코프</t>
  </si>
  <si>
    <t>관절내시경STRYKER</t>
  </si>
  <si>
    <t>악관절내시경</t>
  </si>
  <si>
    <t>치과 수술 유니트</t>
  </si>
  <si>
    <t>치과유니트 및 의자</t>
  </si>
  <si>
    <t>오지민</t>
  </si>
  <si>
    <t>902-6142</t>
  </si>
  <si>
    <t>초음파유닛,진단용,인체용</t>
  </si>
  <si>
    <t>초음파진단기 산부인과용</t>
  </si>
  <si>
    <t>단일광자방출 단층촬영기(SPECT/CT)</t>
  </si>
  <si>
    <t>단일광자방출 단층촬영기</t>
  </si>
  <si>
    <t>필터 유닛,그로싱 스테이션용</t>
  </si>
  <si>
    <t>육안검사대</t>
  </si>
  <si>
    <t>현미경,외과용</t>
  </si>
  <si>
    <t>수술현미경 신경외과용</t>
  </si>
  <si>
    <t>치과기공용 CAD/CAM 시스템</t>
  </si>
  <si>
    <t>치과기공용 CAD/CAM SYSTEM</t>
  </si>
  <si>
    <t>버스,모터식</t>
  </si>
  <si>
    <t>환자후송버스 28인승</t>
  </si>
  <si>
    <t>7350-1005</t>
  </si>
  <si>
    <t>식탁,식사용</t>
  </si>
  <si>
    <t>A70006911</t>
  </si>
  <si>
    <t>김재임</t>
  </si>
  <si>
    <t>902-5414</t>
  </si>
  <si>
    <t>앞치마소독기</t>
  </si>
  <si>
    <t>적온급식차(전동식 온냉배선카)</t>
  </si>
  <si>
    <t>김쟁미</t>
  </si>
  <si>
    <t>컵소독보관함</t>
  </si>
  <si>
    <t>7350-1007</t>
  </si>
  <si>
    <t>7350-00000-001</t>
  </si>
  <si>
    <t>가스자동취반기(150명분)</t>
  </si>
  <si>
    <t>회전식국솥(500명분)</t>
  </si>
  <si>
    <t>튀김용다용도솥(500명분)</t>
  </si>
  <si>
    <t>의자,식탁용</t>
  </si>
  <si>
    <t>배식대,국 보온용</t>
  </si>
  <si>
    <t>고무장갑소독보관함</t>
  </si>
  <si>
    <t>의무물자곽</t>
  </si>
  <si>
    <t>청소호스릴(워터릴온수겸용)</t>
  </si>
  <si>
    <t>보온배식대(중형)</t>
  </si>
  <si>
    <t>대형냉장고</t>
  </si>
  <si>
    <t>식기소독기(보관함200명분)</t>
  </si>
  <si>
    <t>식품절단기(야채절단기)</t>
  </si>
  <si>
    <t>감자깍기(탈피기)</t>
  </si>
  <si>
    <t>환자배식차</t>
  </si>
  <si>
    <t>잔반처리기</t>
  </si>
  <si>
    <t>9025414</t>
  </si>
  <si>
    <t>L형운반카트</t>
  </si>
  <si>
    <t>칼도마살균소독기</t>
  </si>
  <si>
    <t>문서세단기(중형)</t>
  </si>
  <si>
    <t>문서세단기(소형)</t>
  </si>
  <si>
    <t>상지운동기</t>
  </si>
  <si>
    <t>최정민</t>
  </si>
  <si>
    <t>건조걸이</t>
  </si>
  <si>
    <t>계수기(병리용)</t>
  </si>
  <si>
    <t>납가운걸이</t>
  </si>
  <si>
    <t>광중합기</t>
  </si>
  <si>
    <t>납가운
(갑상선보호대)</t>
  </si>
  <si>
    <t>네뷸라이져
(NEBULIZER)</t>
  </si>
  <si>
    <t>마약보관함</t>
  </si>
  <si>
    <t>모형 두개골</t>
  </si>
  <si>
    <t>믹서 실험관 보텍스형</t>
  </si>
  <si>
    <t>외과기구 받침대</t>
  </si>
  <si>
    <t>산소탱크운반손수레</t>
  </si>
  <si>
    <t>손수레,세탁물</t>
  </si>
  <si>
    <t>스테퍼</t>
  </si>
  <si>
    <t>실험대
(싱크선반중앙)</t>
  </si>
  <si>
    <t>실험대A</t>
  </si>
  <si>
    <t>실험대 B
(정밀실험대)</t>
  </si>
  <si>
    <t>오버베드테이블</t>
  </si>
  <si>
    <t>운동용자전거</t>
  </si>
  <si>
    <t>근관충전기</t>
  </si>
  <si>
    <t>체중계디지탈</t>
  </si>
  <si>
    <t>체중계</t>
  </si>
  <si>
    <t>침대물리치료용</t>
  </si>
  <si>
    <t>침대
(수평이동형)</t>
  </si>
  <si>
    <t>카트
(바스켓)</t>
  </si>
  <si>
    <t>카트
(선반3단)</t>
  </si>
  <si>
    <t>카트
(선반형4단)</t>
  </si>
  <si>
    <t>카트
(소독종이보관용)</t>
  </si>
  <si>
    <t>카트,IV처치용</t>
  </si>
  <si>
    <t>카트L형</t>
  </si>
  <si>
    <t>캐비넷
(내시경보관함)</t>
  </si>
  <si>
    <t>캐비넷
(조직/슬라이드보관함)</t>
  </si>
  <si>
    <t>캐비넷
(외과 기구용 7단)</t>
  </si>
  <si>
    <t>캐비넷
(외과기구와 치료용품용4단)</t>
  </si>
  <si>
    <t>테이블(채혈용)</t>
  </si>
  <si>
    <t>항온수조기</t>
  </si>
  <si>
    <t>KS P 6011</t>
  </si>
  <si>
    <t>혈압계</t>
  </si>
  <si>
    <t>아네로이드식</t>
  </si>
  <si>
    <t>혈압계, 무수은식</t>
  </si>
  <si>
    <t>혈압계디지탈</t>
  </si>
  <si>
    <t>혈압계, 기립형(무수은식)</t>
  </si>
  <si>
    <t>휠체어
하지거상용</t>
  </si>
  <si>
    <t>근관모터,치과용</t>
  </si>
  <si>
    <t>근관치료기</t>
  </si>
  <si>
    <t>롤러믹서기</t>
  </si>
  <si>
    <t>환자용옷장</t>
  </si>
  <si>
    <t>정신과환자용 쇼파</t>
  </si>
  <si>
    <t>신발장</t>
  </si>
  <si>
    <t>전관방송장비</t>
  </si>
  <si>
    <t>전관방송장비시스템</t>
  </si>
  <si>
    <t>정보통신계</t>
  </si>
  <si>
    <t>상사김성연</t>
  </si>
  <si>
    <t>902-5365</t>
  </si>
  <si>
    <t>트럭,다용도용</t>
  </si>
  <si>
    <t>행정과</t>
  </si>
  <si>
    <t>8급 손다민</t>
  </si>
  <si>
    <t>960-4745</t>
  </si>
  <si>
    <t>군수처</t>
  </si>
  <si>
    <t>이양행</t>
  </si>
  <si>
    <t>910-4762</t>
  </si>
  <si>
    <t>버스,마이크로 25승</t>
  </si>
  <si>
    <t>자동차,스테이션 웨곤형</t>
  </si>
  <si>
    <t>회전식 청소기,차량 탑재식</t>
  </si>
  <si>
    <t>소방차</t>
  </si>
  <si>
    <t>살수차KSP840W</t>
  </si>
  <si>
    <t>레커차</t>
  </si>
  <si>
    <t>2330</t>
  </si>
  <si>
    <t>25톤세미트레타KM172</t>
  </si>
  <si>
    <t>25톤평상형트레라</t>
  </si>
  <si>
    <t>오토바이 1,450CC</t>
  </si>
  <si>
    <t>진동식 롤러</t>
  </si>
  <si>
    <t>시설대대</t>
  </si>
  <si>
    <t>장상기</t>
  </si>
  <si>
    <t>910-4942</t>
  </si>
  <si>
    <t>발전기400KWD-2842L</t>
  </si>
  <si>
    <t>자동전압조정기200</t>
  </si>
  <si>
    <t>무정전전원공급기 5KVA</t>
  </si>
  <si>
    <t>메모리 카드,개인컴퓨터용</t>
  </si>
  <si>
    <t>등,세극용,안과용</t>
  </si>
  <si>
    <t>전기외과 기구</t>
  </si>
  <si>
    <t>X선 장치,방사선사진 및 형광투시용</t>
  </si>
  <si>
    <t>장비정비과</t>
  </si>
  <si>
    <t>최재호</t>
  </si>
  <si>
    <t>963-4424</t>
  </si>
  <si>
    <t>모사전송기</t>
  </si>
  <si>
    <t>통신계획과</t>
  </si>
  <si>
    <t>이해진</t>
  </si>
  <si>
    <t>963-3713</t>
  </si>
  <si>
    <t>승용차, 2000 CC급</t>
  </si>
  <si>
    <t>박상규</t>
  </si>
  <si>
    <t>963-4425</t>
  </si>
  <si>
    <t>승용차, 2400 CC급</t>
  </si>
  <si>
    <t>대형버스,46인승AB185F</t>
  </si>
  <si>
    <t>1톤 포터 초장축 더블켑</t>
  </si>
  <si>
    <t>4230-4001</t>
  </si>
  <si>
    <t>Q75013046</t>
  </si>
  <si>
    <t>보트,강체 팽창형</t>
  </si>
  <si>
    <t>고압공기압축기</t>
  </si>
  <si>
    <t>상용구급차(특수형)</t>
  </si>
  <si>
    <t>상사이호연</t>
  </si>
  <si>
    <t>970-7643</t>
  </si>
  <si>
    <t>BreathingApparatus,Self-Contained,GasRecycling</t>
  </si>
  <si>
    <t>48220107</t>
  </si>
  <si>
    <t>호흡장치,자체완비식,가스 재처리용(잠수기세트, 폐쇄</t>
  </si>
  <si>
    <t>해본 군수참모부 장비과</t>
  </si>
  <si>
    <t>준위 안재형</t>
  </si>
  <si>
    <t>910-4142</t>
  </si>
  <si>
    <t>WRENCH,TORQUE</t>
  </si>
  <si>
    <t>해군 군수사 물자관리처 물자팀</t>
  </si>
  <si>
    <t>상사 최재율</t>
  </si>
  <si>
    <t>919-1503</t>
  </si>
  <si>
    <t>디지털칼라인쇄기</t>
  </si>
  <si>
    <t>63320656</t>
  </si>
  <si>
    <t>해본 인사참모부 근무행정과</t>
  </si>
  <si>
    <t>8급 이연경</t>
  </si>
  <si>
    <t>910-1184</t>
  </si>
  <si>
    <t>고성능비디오카메라</t>
  </si>
  <si>
    <t>해본 정보작전참모부 정보계획과</t>
  </si>
  <si>
    <t>소령 이영석</t>
  </si>
  <si>
    <t>910-3313</t>
  </si>
  <si>
    <t>정보수집용 비디오카메라</t>
  </si>
  <si>
    <t>p</t>
  </si>
  <si>
    <t>합신용 디지털카메라</t>
  </si>
  <si>
    <t>기상정보수신장비</t>
  </si>
  <si>
    <t>53150100</t>
  </si>
  <si>
    <t>해본 정보작전참모부 해양정보과</t>
  </si>
  <si>
    <t>5급 김태우</t>
  </si>
  <si>
    <t>910-3345</t>
  </si>
  <si>
    <t>함정 방수훈련장비</t>
  </si>
  <si>
    <t>해본 정보작전참모부 훈련과</t>
  </si>
  <si>
    <t>소령 진호영</t>
  </si>
  <si>
    <t>910-3123</t>
  </si>
  <si>
    <t>수신장치, 무선용</t>
  </si>
  <si>
    <t>53200401</t>
  </si>
  <si>
    <t>영상전송 장비</t>
  </si>
  <si>
    <t>해본 정보작전참모부 작전과</t>
  </si>
  <si>
    <t>소령 박수천</t>
  </si>
  <si>
    <t>910-3113</t>
  </si>
  <si>
    <t>초음파, 밀도 측정기</t>
  </si>
  <si>
    <t>소형승용차, 전기자동차</t>
  </si>
  <si>
    <t>해본 군수참모부 수송과</t>
  </si>
  <si>
    <t>소령 이영준</t>
  </si>
  <si>
    <t>910-4162</t>
  </si>
  <si>
    <t>중형버스</t>
  </si>
  <si>
    <t>21160115</t>
  </si>
  <si>
    <t>버스,모터식(중형버스 이-카운티 25인승)</t>
  </si>
  <si>
    <t>중형버스, 이동감호용</t>
  </si>
  <si>
    <t>21172107</t>
  </si>
  <si>
    <t>버스,모터식(중형버스 이-카운티 이동감호용)</t>
  </si>
  <si>
    <t>5톤 직진식 카고크레인</t>
  </si>
  <si>
    <t>21179403</t>
  </si>
  <si>
    <t>트럭,크레인,5톤,직진식카고크레인</t>
  </si>
  <si>
    <t>5톤 화물차</t>
  </si>
  <si>
    <t>21130117</t>
  </si>
  <si>
    <t>화물트럭(5톤 메가트럭 초장축플러스 윙바디)</t>
  </si>
  <si>
    <t>상용짚</t>
  </si>
  <si>
    <t>21154135</t>
  </si>
  <si>
    <t>자동차,스테이션 웨곤형(코란도스포츠 상용짚)</t>
  </si>
  <si>
    <t>소형승용차, 운전교육용</t>
  </si>
  <si>
    <t>21152185</t>
  </si>
  <si>
    <t>자동차,세단형(엑센트 1.4 운전 교육용)</t>
  </si>
  <si>
    <t>11.5톤 화물차</t>
  </si>
  <si>
    <t>21178505</t>
  </si>
  <si>
    <t>화물트럭(11.5톤 엑시언트 장축)</t>
  </si>
  <si>
    <t>5톤 상용트럭, 유조용</t>
  </si>
  <si>
    <t>21135802</t>
  </si>
  <si>
    <t>유조차(메가트럭 탱크로리)</t>
  </si>
  <si>
    <t>9.5톤 화물차</t>
  </si>
  <si>
    <t>21178108</t>
  </si>
  <si>
    <t>화물트럭(대우9.5톤장축저상카고트럭)</t>
  </si>
  <si>
    <t>상용트랙터</t>
  </si>
  <si>
    <t>21170512</t>
  </si>
  <si>
    <t>트랙터(프리마 6*4트랙터 수동)</t>
  </si>
  <si>
    <t>21152186</t>
  </si>
  <si>
    <t>자동차,세단형(쏘울 전기차)</t>
  </si>
  <si>
    <t>냉동부식차 2.5톤</t>
  </si>
  <si>
    <t>21177215</t>
  </si>
  <si>
    <t>냉동트럭(올 뉴 마이티 2.5톤 냉동탑차)</t>
  </si>
  <si>
    <t>1톤 화물차</t>
  </si>
  <si>
    <t>21164138</t>
  </si>
  <si>
    <t>트럭,다용도용 (1톤 화물, 포터 Ⅱ)</t>
  </si>
  <si>
    <t>소형버스, 12인승</t>
  </si>
  <si>
    <t>21163135</t>
  </si>
  <si>
    <t>자동차, 다용도용(그랜드스타렉스 12인승 모던 2WD)</t>
  </si>
  <si>
    <t>상용트레일러</t>
  </si>
  <si>
    <t>22176507</t>
  </si>
  <si>
    <t>60톤 상용트레일러</t>
  </si>
  <si>
    <t>냉동부식차 5톤</t>
  </si>
  <si>
    <t>21177505</t>
  </si>
  <si>
    <t>냉동트럭(5톤 메가트럭 부식용)</t>
  </si>
  <si>
    <t>2.5톤 화물차</t>
  </si>
  <si>
    <t>21177408</t>
  </si>
  <si>
    <t>트럭, 다용도용(2.5톤 올뉴 마이티 더블캡)</t>
  </si>
  <si>
    <t>3톤 구난차</t>
  </si>
  <si>
    <t>21164307</t>
  </si>
  <si>
    <t>3톤 구난트럭(올뉴 마이티)</t>
  </si>
  <si>
    <t>2.5톤 트럭, 연료용</t>
  </si>
  <si>
    <t>21173209</t>
  </si>
  <si>
    <t>소형유조차 1톤 봉고3 홈로리</t>
  </si>
  <si>
    <t>소형승용차, 하이브리드</t>
  </si>
  <si>
    <t>21152192</t>
  </si>
  <si>
    <t>자동차,세단형(아이오닉,플러그인)</t>
  </si>
  <si>
    <t>중형승용차, 1800cc</t>
  </si>
  <si>
    <t>21151127</t>
  </si>
  <si>
    <t>자동차, 세단형(중형승용차 더뉴 K5 1.6 터보)</t>
  </si>
  <si>
    <t>4310</t>
  </si>
  <si>
    <t>압축기 유니트,회전식</t>
  </si>
  <si>
    <t>48310317</t>
  </si>
  <si>
    <t xml:space="preserve">고정형 호흡용 고압공기 압축기 </t>
  </si>
  <si>
    <t>감시기 세트,텔레비전용</t>
  </si>
  <si>
    <t>48530111</t>
  </si>
  <si>
    <t>카메라세트, 방수형</t>
  </si>
  <si>
    <t>보트,인원 수송용</t>
  </si>
  <si>
    <t>44220209</t>
  </si>
  <si>
    <t>고속고무보트 7인승(470×218)</t>
  </si>
  <si>
    <t>40380314</t>
  </si>
  <si>
    <t>15인승 고속단정(RIB 8.5M)</t>
  </si>
  <si>
    <t>발전기30kW(DMG-0300ABA)</t>
  </si>
  <si>
    <t>소령 강상수</t>
  </si>
  <si>
    <t>910-4145</t>
  </si>
  <si>
    <t>발전기,디젤엔진식(60kW 60Hz)</t>
  </si>
  <si>
    <t>발전기,디젤엔진식(500kW)</t>
  </si>
  <si>
    <t>61120713</t>
  </si>
  <si>
    <t>발전기세트, 디젤엔진식, 500kW</t>
  </si>
  <si>
    <t>발전기,디젤엔진식(200kW)</t>
  </si>
  <si>
    <t>61120232</t>
  </si>
  <si>
    <t>발전기세트,디젤엔진식 200KW</t>
  </si>
  <si>
    <t>발전기,디젤엔진식(300kW)</t>
  </si>
  <si>
    <t>61120430</t>
  </si>
  <si>
    <t>발전기세트, 디젤엔진식 300KW</t>
  </si>
  <si>
    <t>발전기,디젤엔진식(100kW)</t>
  </si>
  <si>
    <t>61111125</t>
  </si>
  <si>
    <t>발전기세트,디젤엔진식(100KW)</t>
  </si>
  <si>
    <t>분광계,회절격자용</t>
  </si>
  <si>
    <t>88504015</t>
  </si>
  <si>
    <t>분광계,회절격자용(윤활유분광분석기)</t>
  </si>
  <si>
    <t>6급 윤은영</t>
  </si>
  <si>
    <t>910-4147</t>
  </si>
  <si>
    <t>표시기,소음측정용</t>
  </si>
  <si>
    <t>65225308</t>
  </si>
  <si>
    <t>표시기,소음측정용 (소음진동측정기)</t>
  </si>
  <si>
    <t>3415</t>
  </si>
  <si>
    <t>연삭기,조각공구용</t>
  </si>
  <si>
    <t>65216704</t>
  </si>
  <si>
    <t>연삭기,조각공구용(형조각기)</t>
  </si>
  <si>
    <t>소음 및 진동측정기(DCA50)</t>
  </si>
  <si>
    <t>65225306</t>
  </si>
  <si>
    <t>소음진동측정기(DCA50)</t>
  </si>
  <si>
    <t>테이블 리프트</t>
  </si>
  <si>
    <t>65238802</t>
  </si>
  <si>
    <t>테이블 리프트,DMC-T2-2030</t>
  </si>
  <si>
    <t>2520</t>
  </si>
  <si>
    <t>전기자동차 충전기</t>
  </si>
  <si>
    <t>24142302</t>
  </si>
  <si>
    <t>65239618</t>
  </si>
  <si>
    <t>3441</t>
  </si>
  <si>
    <t>벤딩머신,파이프 및 도관용</t>
  </si>
  <si>
    <t>65207316</t>
  </si>
  <si>
    <t>벤딩머신,파이프 및 도관용 (철판원형가공기)</t>
  </si>
  <si>
    <t>압력 시험기</t>
  </si>
  <si>
    <t>65246701</t>
  </si>
  <si>
    <t>분동식표준압력 시험기</t>
  </si>
  <si>
    <t>3445</t>
  </si>
  <si>
    <t>전단기,판금,만능식</t>
  </si>
  <si>
    <t>65206123</t>
  </si>
  <si>
    <t>전단기,판금,만능식(절단기)</t>
  </si>
  <si>
    <t>브레이크기,판금용,동력작동식</t>
  </si>
  <si>
    <t>65207215</t>
  </si>
  <si>
    <t>브레이크기,판금용,동력작동식(절곡기)</t>
  </si>
  <si>
    <t>3424</t>
  </si>
  <si>
    <t>노,열처리용,전기식</t>
  </si>
  <si>
    <t>65221909</t>
  </si>
  <si>
    <t>노,열처리용,전기식(담금질열처리기)</t>
  </si>
  <si>
    <t>3416</t>
  </si>
  <si>
    <t>자동선반 (PL 240B)</t>
  </si>
  <si>
    <t>65213407</t>
  </si>
  <si>
    <t>자동선반(PL 240B)</t>
  </si>
  <si>
    <t>연삭기,밸브표면용</t>
  </si>
  <si>
    <t>65209408</t>
  </si>
  <si>
    <t>연삭기,밸브표면용(엔진밸브 연마기)</t>
  </si>
  <si>
    <t>3443</t>
  </si>
  <si>
    <t>박판직곡기</t>
  </si>
  <si>
    <t>65313702</t>
  </si>
  <si>
    <t>습식청락기</t>
  </si>
  <si>
    <t>65226812</t>
  </si>
  <si>
    <t>3417</t>
  </si>
  <si>
    <t>밀링머신,수평식,평면형</t>
  </si>
  <si>
    <t>65215209</t>
  </si>
  <si>
    <t>밀링머신,수평식,평면형(자유형 밀링기)</t>
  </si>
  <si>
    <t>조각 시스템</t>
  </si>
  <si>
    <t>65216703</t>
  </si>
  <si>
    <t>조각 시스템(형조각기)</t>
  </si>
  <si>
    <t>3419</t>
  </si>
  <si>
    <t>절단시스템,물분사용</t>
  </si>
  <si>
    <t>65206608</t>
  </si>
  <si>
    <t>절단시스템,물분사용(워터젯 절단기)</t>
  </si>
  <si>
    <t>62130119</t>
  </si>
  <si>
    <t>압축기 유니트, 회전식(중앙공급식 공기압축기)</t>
  </si>
  <si>
    <t>컴퓨터 시스템,디지털형</t>
  </si>
  <si>
    <t>65208105</t>
  </si>
  <si>
    <t>컴퓨터 시스템,디지털형 (만능제도기)</t>
  </si>
  <si>
    <t>머시닝센타(대)</t>
  </si>
  <si>
    <t>65236302</t>
  </si>
  <si>
    <t>평면연마기(DGS-630A)</t>
  </si>
  <si>
    <t>65209104</t>
  </si>
  <si>
    <t>평면연마기(HGS64A)</t>
  </si>
  <si>
    <t>조종및 통제장비세트 MTU ENG'(DTS-4)</t>
  </si>
  <si>
    <t>65240101</t>
  </si>
  <si>
    <t>조종및통제장비세트 MTU ENG (DTS-4)</t>
  </si>
  <si>
    <t>크랭크샤후트연마기(3700/450)</t>
  </si>
  <si>
    <t>65210302</t>
  </si>
  <si>
    <t>크랭크샤후트연마기 (3700/450)</t>
  </si>
  <si>
    <t>3411</t>
  </si>
  <si>
    <t>지그보링기(1830X1200MM)</t>
  </si>
  <si>
    <t>65214403</t>
  </si>
  <si>
    <t>지그보링기 (1830X1200MM)</t>
  </si>
  <si>
    <t>만능절단기(AJTS-8)</t>
  </si>
  <si>
    <t>65207103</t>
  </si>
  <si>
    <t>수평밀링기(STM-3T)</t>
  </si>
  <si>
    <t>65215004</t>
  </si>
  <si>
    <t>함정용 다목적조리기</t>
  </si>
  <si>
    <t>65190302</t>
  </si>
  <si>
    <t>다목적 조리기 200명분,함정용(CS-0410)</t>
  </si>
  <si>
    <t>CS-0410</t>
  </si>
  <si>
    <t>해본 군수참모부 물자관리과</t>
  </si>
  <si>
    <t>중사 이진영</t>
  </si>
  <si>
    <t>910-4215</t>
  </si>
  <si>
    <t>오더 피커</t>
  </si>
  <si>
    <t>65160107</t>
  </si>
  <si>
    <t>오더피커</t>
  </si>
  <si>
    <t>LOP10</t>
  </si>
  <si>
    <t>함정용 다목적조리기 100명</t>
  </si>
  <si>
    <t>65190201</t>
  </si>
  <si>
    <t>다목적조리기, 함정용,100명</t>
  </si>
  <si>
    <t>SJIN2061</t>
  </si>
  <si>
    <t>카메라 세트,스틸사진용</t>
  </si>
  <si>
    <t>63350311</t>
  </si>
  <si>
    <t>마이크로필름촬영기</t>
  </si>
  <si>
    <t>해군기록물관리단 기록매체생산과</t>
  </si>
  <si>
    <t>6급 조웅연</t>
  </si>
  <si>
    <t>910-3644</t>
  </si>
  <si>
    <t>기록물 분쇄 압축기</t>
  </si>
  <si>
    <t>63331802</t>
  </si>
  <si>
    <t>기록물분쇄압축기</t>
  </si>
  <si>
    <t>디지털카메라(전문용)</t>
  </si>
  <si>
    <t>해본 정훈공보실 정신전력과</t>
  </si>
  <si>
    <t>준위 김시안</t>
  </si>
  <si>
    <t>910-6616</t>
  </si>
  <si>
    <t>튜바 C조</t>
  </si>
  <si>
    <t>바리톤 섹스폰</t>
  </si>
  <si>
    <t>피아노</t>
  </si>
  <si>
    <t>드럼셋트</t>
  </si>
  <si>
    <t>팀파니</t>
  </si>
  <si>
    <t>줌렌즈(70~200미리)</t>
  </si>
  <si>
    <t>플륫 연주용</t>
  </si>
  <si>
    <t>디지털사진인화기</t>
  </si>
  <si>
    <t>카메라플래쉬</t>
  </si>
  <si>
    <t>줌렌즈(80~400미리)</t>
  </si>
  <si>
    <t>광각줌렌즈(24~70미리)</t>
  </si>
  <si>
    <t>광각줌렌즈(14~24미리)</t>
  </si>
  <si>
    <t>미디어편집공유스토리지</t>
  </si>
  <si>
    <t>영상자료편집기</t>
  </si>
  <si>
    <t>칼라비디오카메라</t>
  </si>
  <si>
    <t>HDTV방송 녹화기</t>
  </si>
  <si>
    <t>항해자료기록장치</t>
  </si>
  <si>
    <t>50421108</t>
  </si>
  <si>
    <t>녹음기-재생기류,신호자료용(항해자료기록장치)</t>
  </si>
  <si>
    <t>해본 정보화기획참모부 통신전자기술과</t>
  </si>
  <si>
    <t>소령 제갈현영</t>
  </si>
  <si>
    <t>910-5137</t>
  </si>
  <si>
    <t>50150178</t>
  </si>
  <si>
    <t>프린터,자동 자료처리용(모사전송기)</t>
  </si>
  <si>
    <t>상용 위성항법장비(GPS)</t>
  </si>
  <si>
    <t>51412525</t>
  </si>
  <si>
    <t>위성항법장치, 함정용</t>
  </si>
  <si>
    <t>대위 박성용</t>
  </si>
  <si>
    <t>910-5135</t>
  </si>
  <si>
    <t>위성방송수신안테나</t>
  </si>
  <si>
    <t>52252022</t>
  </si>
  <si>
    <t>안테나 조립체</t>
  </si>
  <si>
    <t>휴대용 무전기(W/T)</t>
  </si>
  <si>
    <t>50212102</t>
  </si>
  <si>
    <t>무전기 세트</t>
  </si>
  <si>
    <t>전관방송시설</t>
  </si>
  <si>
    <t>50170223</t>
  </si>
  <si>
    <t>전관방송</t>
  </si>
  <si>
    <t>대위 김병재</t>
  </si>
  <si>
    <t>910-5138</t>
  </si>
  <si>
    <t>경계용 CCTV</t>
  </si>
  <si>
    <t>52240518</t>
  </si>
  <si>
    <t>카메라-기록장치, 비디오식</t>
  </si>
  <si>
    <t>중소형함용 측심기</t>
  </si>
  <si>
    <t>51420226</t>
  </si>
  <si>
    <t>측심기</t>
  </si>
  <si>
    <t>수온음속측정기</t>
  </si>
  <si>
    <t>51450110</t>
  </si>
  <si>
    <t>자동해수온도기록계 세트(수온음속측정기)</t>
  </si>
  <si>
    <t>무정전전원장치(UPS)</t>
  </si>
  <si>
    <t>52210263</t>
  </si>
  <si>
    <t>전원공급기,무정전식</t>
  </si>
  <si>
    <t>신호변환기(DMHS용)</t>
  </si>
  <si>
    <t>51410107</t>
  </si>
  <si>
    <t>보조선용 표면레이더</t>
  </si>
  <si>
    <t>51110450</t>
  </si>
  <si>
    <t>레이더 세트</t>
  </si>
  <si>
    <t>소령 이대원</t>
  </si>
  <si>
    <t>910-5131</t>
  </si>
  <si>
    <t>MF/HF 조난통신기</t>
  </si>
  <si>
    <t>50200503</t>
  </si>
  <si>
    <t>조난통신기</t>
  </si>
  <si>
    <t>전자해도전시체계</t>
  </si>
  <si>
    <t>51410815</t>
  </si>
  <si>
    <t>디지털,지도</t>
  </si>
  <si>
    <t>전장망용 부두 네트워크 감시 CCTV</t>
  </si>
  <si>
    <t>시험세트,응답기세트</t>
  </si>
  <si>
    <t>86405021</t>
  </si>
  <si>
    <t>시험세트,응답기 세트용</t>
  </si>
  <si>
    <t>측정기(오실로스코프용)</t>
  </si>
  <si>
    <t>83504027</t>
  </si>
  <si>
    <t>교정기,오실로스코프용(오실로스코프 교정기)</t>
  </si>
  <si>
    <t>오실로스코프(1GHz)</t>
  </si>
  <si>
    <t>84801200</t>
  </si>
  <si>
    <t>디지털파형측정기</t>
  </si>
  <si>
    <t>냉난방기(5RT)</t>
  </si>
  <si>
    <t>75163300</t>
  </si>
  <si>
    <t>해본 의무실 의무계획과</t>
  </si>
  <si>
    <t>준위 황수선</t>
  </si>
  <si>
    <t>910-1715</t>
  </si>
  <si>
    <t>전기소작기 병원용</t>
  </si>
  <si>
    <t>70140100</t>
  </si>
  <si>
    <t>전기소작기</t>
  </si>
  <si>
    <t>70193800</t>
  </si>
  <si>
    <t>지혈기,자동식</t>
  </si>
  <si>
    <t>심전도계 병원용</t>
  </si>
  <si>
    <t>70120100</t>
  </si>
  <si>
    <t>소독기 저온멸균형( EO가스식)</t>
  </si>
  <si>
    <t>74100400</t>
  </si>
  <si>
    <t>소독기,저온,멸균형(E/Ogas)</t>
  </si>
  <si>
    <t>73130100</t>
  </si>
  <si>
    <t>혈구계산기,자동식</t>
  </si>
  <si>
    <t>환자관찰장치 이동형 사단용(구급차 중형 탑재용)</t>
  </si>
  <si>
    <t>74196800</t>
  </si>
  <si>
    <t>환자관찰장치,이동형</t>
  </si>
  <si>
    <t>엑스선기 치과용 디지털</t>
  </si>
  <si>
    <t>72130100</t>
  </si>
  <si>
    <t>X-선기,치과용</t>
  </si>
  <si>
    <t>심장세동제거기 사단용</t>
  </si>
  <si>
    <t>70130100</t>
  </si>
  <si>
    <t>폐기능측정기</t>
  </si>
  <si>
    <t>70194300</t>
  </si>
  <si>
    <t>수술대 병원용</t>
  </si>
  <si>
    <t>74120200</t>
  </si>
  <si>
    <t>수술대,병원용(자동식)</t>
  </si>
  <si>
    <t>71100100</t>
  </si>
  <si>
    <t>치과유니트및의자</t>
  </si>
  <si>
    <t>70150200</t>
  </si>
  <si>
    <t>산소소생기,자동식</t>
  </si>
  <si>
    <t>표면오염도검사기(신속미생물분석기)</t>
  </si>
  <si>
    <t>73198100</t>
  </si>
  <si>
    <t>신속미생물분석기</t>
  </si>
  <si>
    <t>70180500</t>
  </si>
  <si>
    <t>70110400</t>
  </si>
  <si>
    <t>내시경,부비동</t>
  </si>
  <si>
    <t>엑스선기 전치아동시촬영기</t>
  </si>
  <si>
    <t>72130200</t>
  </si>
  <si>
    <t>전치아동시촬영기</t>
  </si>
  <si>
    <t>소독기 소형</t>
  </si>
  <si>
    <t>74100300</t>
  </si>
  <si>
    <t>소독기,소형</t>
  </si>
  <si>
    <t>엑스선기 600mA 디지털 TFT식</t>
  </si>
  <si>
    <t>72120900</t>
  </si>
  <si>
    <t>X-선기,일반및투시용(600mA)</t>
  </si>
  <si>
    <t>엑스선기 1,000mA 디지털 TFT식</t>
  </si>
  <si>
    <t>72120804</t>
  </si>
  <si>
    <t>X-선기,일반및투시용(1000mA)</t>
  </si>
  <si>
    <t>전기치료기 초음파 발생형</t>
  </si>
  <si>
    <t>74194500</t>
  </si>
  <si>
    <t>전기치료기,초음파발생형</t>
  </si>
  <si>
    <t>내시경 흉복강용</t>
  </si>
  <si>
    <t>70111400</t>
  </si>
  <si>
    <t>흉,복강경</t>
  </si>
  <si>
    <t>수술등 천정식</t>
  </si>
  <si>
    <t>74110100</t>
  </si>
  <si>
    <t>수술등,천정식</t>
  </si>
  <si>
    <t>덤프트럭(15톤)</t>
  </si>
  <si>
    <t>21144100</t>
  </si>
  <si>
    <t>15톤 덤프트럭</t>
  </si>
  <si>
    <t>해본 시설실 시설계획과</t>
  </si>
  <si>
    <t>상사 장  용</t>
  </si>
  <si>
    <t>910-6416</t>
  </si>
  <si>
    <t>항공기구조소방차</t>
  </si>
  <si>
    <t>21200500</t>
  </si>
  <si>
    <t>항공기구조용 소방차</t>
  </si>
  <si>
    <t>수조용소방차</t>
  </si>
  <si>
    <t>21200200</t>
  </si>
  <si>
    <t>수조용 소방차</t>
  </si>
  <si>
    <t>경화학소방차</t>
  </si>
  <si>
    <t>21200100</t>
  </si>
  <si>
    <t>산악용소방차</t>
  </si>
  <si>
    <t>21200300</t>
  </si>
  <si>
    <t>산악용 소방차</t>
  </si>
  <si>
    <t>전주오거크레인</t>
  </si>
  <si>
    <t>62320100</t>
  </si>
  <si>
    <t>측량기구셋</t>
  </si>
  <si>
    <t>기중기,차륜차량 설치식, 60톤 유압기중기</t>
  </si>
  <si>
    <t>60120200</t>
  </si>
  <si>
    <t>중형기중기</t>
  </si>
  <si>
    <t>굴착기,다목적용,차륜차량탑재식(대형굴삭기,타이어형</t>
  </si>
  <si>
    <t>60150300</t>
  </si>
  <si>
    <t>대형굴삭기(타이어형)</t>
  </si>
  <si>
    <t>그레이더,도로용,동력장치식</t>
  </si>
  <si>
    <t>60110100</t>
  </si>
  <si>
    <t>롤러,동력식(진동식롤러)</t>
  </si>
  <si>
    <t>60120500</t>
  </si>
  <si>
    <t>크레인 소형</t>
  </si>
  <si>
    <t>굴착기,다목적용,무한궤도차량 탑재식(대형굴삭기 궤</t>
  </si>
  <si>
    <t>60150100</t>
  </si>
  <si>
    <t>굴삭기(궤도형)</t>
  </si>
  <si>
    <t>굴착기,다목적용,차륜차량 탑재식(타이어형 굴삭기)</t>
  </si>
  <si>
    <t>60150500</t>
  </si>
  <si>
    <t>소형굴삭기(타이어형)</t>
  </si>
  <si>
    <t>트럭,리프트식,포크형(3톤 지게차)</t>
  </si>
  <si>
    <t>63161100</t>
  </si>
  <si>
    <t>지게차, 6,000L/B</t>
  </si>
  <si>
    <t>디젤 지게차,5톤</t>
  </si>
  <si>
    <t>63162100</t>
  </si>
  <si>
    <t>지게차, 11,000L/B</t>
  </si>
  <si>
    <t>음식물쓰레기처리기(95KG/일)</t>
  </si>
  <si>
    <t>해본 시설실 환경/국유재산과</t>
  </si>
  <si>
    <t>5급 유종호</t>
  </si>
  <si>
    <t>910-6442</t>
  </si>
  <si>
    <t>쌍안경(8×30,민수용)</t>
  </si>
  <si>
    <t>해본 군수참모부 화력장비과</t>
  </si>
  <si>
    <t>중령 문성현</t>
  </si>
  <si>
    <t>910-4321</t>
  </si>
  <si>
    <t>쌍안경</t>
  </si>
  <si>
    <t>00414106</t>
  </si>
  <si>
    <t>휴대용 엑스레이 시스템(X-RAY촬영기 및 노트북)</t>
  </si>
  <si>
    <t>07140504</t>
  </si>
  <si>
    <t>휴대용 엑스레이 시스템</t>
  </si>
  <si>
    <t>보트,인원이송용(함정용 고속단정)</t>
  </si>
  <si>
    <t>44210305</t>
  </si>
  <si>
    <t>보트,강체 팽창형(고속단정)</t>
  </si>
  <si>
    <t>해본 군수참모부 함정정비과</t>
  </si>
  <si>
    <t>소령 신창훈</t>
  </si>
  <si>
    <t>910-4178</t>
  </si>
  <si>
    <t>전등 유니트,휴대용(투광조명등)</t>
  </si>
  <si>
    <t>전등 유니트,휴대용(투광조명등세트)</t>
  </si>
  <si>
    <t>해본 군수참모부 항공정비감항인증과</t>
  </si>
  <si>
    <t>원사 김판수</t>
  </si>
  <si>
    <t>910-4199</t>
  </si>
  <si>
    <t>시험세트,초음파식(초음파균열검사기)</t>
  </si>
  <si>
    <t>31262004</t>
  </si>
  <si>
    <t>초음파 균열검사기</t>
  </si>
  <si>
    <t>트럭 트랙터,레커용(탄약크레인)</t>
  </si>
  <si>
    <t>33120103</t>
  </si>
  <si>
    <t>트럭 트랙터,레커용</t>
  </si>
  <si>
    <t>압축기 유니트,왕복식(고압공기압축기)</t>
  </si>
  <si>
    <t>32900407</t>
  </si>
  <si>
    <t>압축기 유니트,왕복식(고압공기 압축기)</t>
  </si>
  <si>
    <t>잭,항공기 착륙장치용</t>
  </si>
  <si>
    <t>31100226</t>
  </si>
  <si>
    <t>잭,항공기 착륙장치용(30톤)</t>
  </si>
  <si>
    <t>X-RAY 발생장치(촬영기)</t>
  </si>
  <si>
    <t>31260515</t>
  </si>
  <si>
    <t>4440</t>
  </si>
  <si>
    <t>제습기,공간용(건식제습기)</t>
  </si>
  <si>
    <t>35170804</t>
  </si>
  <si>
    <t>4130</t>
  </si>
  <si>
    <t>히터</t>
  </si>
  <si>
    <t>32910212</t>
  </si>
  <si>
    <t>보어스코우프 키트</t>
  </si>
  <si>
    <t>31260134</t>
  </si>
  <si>
    <t>보오스코우프 키트, 시각검사장비</t>
  </si>
  <si>
    <t>간호 백색 근무화(초도)</t>
  </si>
  <si>
    <t>해군 군수사 물자관리처 급식/피복팀</t>
  </si>
  <si>
    <t>9급 김경률</t>
  </si>
  <si>
    <t>919-1523</t>
  </si>
  <si>
    <t>간호 백색 샌달(초도)</t>
  </si>
  <si>
    <t>중사 서석호</t>
  </si>
  <si>
    <t>가죽장갑, 특대</t>
  </si>
  <si>
    <t>매트리스, 함정용 620</t>
  </si>
  <si>
    <t>8급 김우중</t>
  </si>
  <si>
    <t>919-1522</t>
  </si>
  <si>
    <t>매트리스, 함정용 720</t>
  </si>
  <si>
    <t>매트리스, 함정용 800</t>
  </si>
  <si>
    <t>매트리스, 함정용(잠수함)</t>
  </si>
  <si>
    <t>덮개,침구용</t>
  </si>
  <si>
    <t>베개잇</t>
  </si>
  <si>
    <t>덮개,침구용(육상용)</t>
  </si>
  <si>
    <t>이불카바</t>
  </si>
  <si>
    <t>분진/미스트 마스크</t>
  </si>
  <si>
    <t>겉옷,의무조수용</t>
  </si>
  <si>
    <t>가운,수술용,외과용</t>
  </si>
  <si>
    <t>바지,수술실용,외과용</t>
  </si>
  <si>
    <t>군의관 수술까운</t>
  </si>
  <si>
    <t>모자, 수술용, 외과용</t>
  </si>
  <si>
    <t>동 환자의,상</t>
  </si>
  <si>
    <t>동 환자의,하</t>
  </si>
  <si>
    <t>하환자의(상)</t>
  </si>
  <si>
    <t>하환자의(하)</t>
  </si>
  <si>
    <t>특수 하환자의,상</t>
  </si>
  <si>
    <t>특수 하환자의,하</t>
  </si>
  <si>
    <t>특수 동환자의,상</t>
  </si>
  <si>
    <t>특수 동환자의,하</t>
  </si>
  <si>
    <t>시트,침대용</t>
  </si>
  <si>
    <t>수술용홋이불</t>
  </si>
  <si>
    <t>중사 김윤정</t>
  </si>
  <si>
    <t>칫솔</t>
  </si>
  <si>
    <t>오일휀스(신속전장형)</t>
  </si>
  <si>
    <t>7급 안승희</t>
  </si>
  <si>
    <t>919-1510</t>
  </si>
  <si>
    <t>오일휀스(B형)</t>
  </si>
  <si>
    <t>질소(탱크 압력 검사용)</t>
  </si>
  <si>
    <t>7호 이아름</t>
  </si>
  <si>
    <t>919-1512</t>
  </si>
  <si>
    <t>후레온-22</t>
  </si>
  <si>
    <t>신냉매(R-410a)</t>
  </si>
  <si>
    <t>냉동기용 신냉매(R-404a)</t>
  </si>
  <si>
    <t>혼합기체(산소40/질소60)</t>
  </si>
  <si>
    <t>혼합기체(산소60/질소40)</t>
  </si>
  <si>
    <t>혼합기체(산소32.5/질소67.5)</t>
  </si>
  <si>
    <t>호흡용 산소</t>
  </si>
  <si>
    <t>호흡용 헬륨</t>
  </si>
  <si>
    <t>냉동기용 신냉매(R-134a)</t>
  </si>
  <si>
    <t>소방관 두건(니트 재질)</t>
  </si>
  <si>
    <t>개인인명구조장비</t>
  </si>
  <si>
    <t>소방헬멧</t>
  </si>
  <si>
    <t>소방화</t>
  </si>
  <si>
    <t>보조마스크,양압식 공기호흡기용</t>
  </si>
  <si>
    <t>양압식공기호흡기</t>
  </si>
  <si>
    <t>양압식공기호흡기 예비실린더</t>
  </si>
  <si>
    <t>양압식공기호흡기등지게</t>
  </si>
  <si>
    <t>연기투시방수랜턴</t>
  </si>
  <si>
    <t>양압식공기호흡기 안면부 통신기부착</t>
  </si>
  <si>
    <t>소방복(노란색)</t>
  </si>
  <si>
    <t>편측책상</t>
  </si>
  <si>
    <t>6급 김경국</t>
  </si>
  <si>
    <t>919-1514</t>
  </si>
  <si>
    <t>접이식의자</t>
  </si>
  <si>
    <t>화일캐비넷</t>
  </si>
  <si>
    <t>회의용의자</t>
  </si>
  <si>
    <t>캐비닛(대)</t>
  </si>
  <si>
    <t>송풍기(공업용)</t>
  </si>
  <si>
    <t>원형테이블</t>
  </si>
  <si>
    <t>서랍(3단용)</t>
  </si>
  <si>
    <t>함정의자(함장)</t>
  </si>
  <si>
    <t>세탁기</t>
  </si>
  <si>
    <t>내화비밀보관함</t>
  </si>
  <si>
    <t>에어컨(스탠드)</t>
  </si>
  <si>
    <t>에어컨(벽걸이)</t>
  </si>
  <si>
    <t>냉난방기</t>
  </si>
  <si>
    <t>회전의자(상용품)</t>
  </si>
  <si>
    <t>목재옷장</t>
  </si>
  <si>
    <t>회의용테이블(8인용)</t>
  </si>
  <si>
    <t>장의자(3인용)</t>
  </si>
  <si>
    <t>함정의자</t>
  </si>
  <si>
    <t>선풍기(벽걸이)</t>
  </si>
  <si>
    <t>신발건조기(10인용)</t>
  </si>
  <si>
    <t>드럼세탁기</t>
  </si>
  <si>
    <t>당직자용 의자</t>
  </si>
  <si>
    <t>비데</t>
  </si>
  <si>
    <t>이동식에어컨(20평형)</t>
  </si>
  <si>
    <t>양측책상</t>
  </si>
  <si>
    <t>TV 43인치</t>
  </si>
  <si>
    <t>저단캐비닛</t>
  </si>
  <si>
    <t>선풍기(탁상용)</t>
  </si>
  <si>
    <t>냉동냉장고(대)</t>
  </si>
  <si>
    <t>9급 김태완</t>
  </si>
  <si>
    <t>919-1513</t>
  </si>
  <si>
    <t>냉동냉장고(중)</t>
  </si>
  <si>
    <t>냉장고380리터</t>
  </si>
  <si>
    <t>개선식탁,만찬용</t>
  </si>
  <si>
    <t>수레,수동식</t>
  </si>
  <si>
    <t>가스 테이블</t>
  </si>
  <si>
    <t>싱크테이블</t>
  </si>
  <si>
    <t>냉장고500리터</t>
  </si>
  <si>
    <t>자외선소독기</t>
  </si>
  <si>
    <t>국보온운반차</t>
  </si>
  <si>
    <t>보온 배식대</t>
  </si>
  <si>
    <t>스푼소독기</t>
  </si>
  <si>
    <t>싱크대(소)</t>
  </si>
  <si>
    <t>가스국솥</t>
  </si>
  <si>
    <t>스텐냉면그릇</t>
  </si>
  <si>
    <t>작업대(대)</t>
  </si>
  <si>
    <t>작업대(중)</t>
  </si>
  <si>
    <t>식기소독보관고(중)</t>
  </si>
  <si>
    <t>가스부침기</t>
  </si>
  <si>
    <t>마호통(40) 스테인리스</t>
  </si>
  <si>
    <t>도마대상판(중)</t>
  </si>
  <si>
    <t>가스자동밭솥150명분</t>
  </si>
  <si>
    <t>도마대상판(대)</t>
  </si>
  <si>
    <t>제빙기(110kg)</t>
  </si>
  <si>
    <t>칼도마소독기</t>
  </si>
  <si>
    <t>식품보존용기</t>
  </si>
  <si>
    <t>소형제빙기</t>
  </si>
  <si>
    <t>다용도살균소독기</t>
  </si>
  <si>
    <t>돌리(세미이동운반카)</t>
  </si>
  <si>
    <t>제빙기(55kg)</t>
  </si>
  <si>
    <t>식당 청소용 스팀세척기</t>
  </si>
  <si>
    <t>전자레인지(20리터)</t>
  </si>
  <si>
    <t>이동형 온풍기</t>
  </si>
  <si>
    <t>카본헬멧</t>
  </si>
  <si>
    <t>중사 안광혁</t>
  </si>
  <si>
    <t>919-1511</t>
  </si>
  <si>
    <t>601GBR006</t>
  </si>
  <si>
    <t>해상방수복(회전익항공기)</t>
  </si>
  <si>
    <t>해군 군수사 수중항공관리처 항공기관리팀</t>
  </si>
  <si>
    <t>상사 박경재</t>
  </si>
  <si>
    <t>919-1355</t>
  </si>
  <si>
    <t>갑판피복,경량급,미끄럼방지용</t>
  </si>
  <si>
    <t>안전헬멧</t>
  </si>
  <si>
    <t>해류유속계</t>
  </si>
  <si>
    <t>보조호흡기(다이아프램)(동계형)</t>
  </si>
  <si>
    <t>태극기(8호)게양기</t>
  </si>
  <si>
    <t>1MM 습식 잠수복</t>
  </si>
  <si>
    <t>호흡조정기(피스톤)(일반형)</t>
  </si>
  <si>
    <t>호흡조정기(다디아프램)(동계형)</t>
  </si>
  <si>
    <t>반건조식 잠수복</t>
  </si>
  <si>
    <t>태극기 1호 게양기</t>
  </si>
  <si>
    <t>잠수장갑(하계용)</t>
  </si>
  <si>
    <t>드라이슈트(고급형)</t>
  </si>
  <si>
    <t>잠수신발(하계용)</t>
  </si>
  <si>
    <t>잠수장갑(동계용)</t>
  </si>
  <si>
    <t>5MM 습식 잠수복</t>
  </si>
  <si>
    <t>오일 여과지</t>
  </si>
  <si>
    <t>3460</t>
  </si>
  <si>
    <t>와이퍼 조명</t>
  </si>
  <si>
    <t>태극기2호게양기</t>
  </si>
  <si>
    <t>잠수신발(동계용)</t>
  </si>
  <si>
    <t>3MM 습식 잠수복</t>
  </si>
  <si>
    <t>헬멧,안전용(회색)</t>
  </si>
  <si>
    <t>태극기(7호)</t>
  </si>
  <si>
    <t>태극기(3호)</t>
  </si>
  <si>
    <t>태극기(6호)</t>
  </si>
  <si>
    <t>문서세절기(중)</t>
  </si>
  <si>
    <t>문서세절기(소)</t>
  </si>
  <si>
    <t>바인딩기</t>
  </si>
  <si>
    <t>기름흡착제</t>
  </si>
  <si>
    <t>3405</t>
  </si>
  <si>
    <t>동력체인톱</t>
  </si>
  <si>
    <t>예초기(평지형)</t>
  </si>
  <si>
    <t>예초기(언덕형)</t>
  </si>
  <si>
    <t>엔진브르워(송풍기)</t>
  </si>
  <si>
    <t>전지,재충전불가식</t>
  </si>
  <si>
    <t>해군 군수사 수상함관리처 전자/통신체계팀</t>
  </si>
  <si>
    <t>6급 이길환</t>
  </si>
  <si>
    <t>919-1231</t>
  </si>
  <si>
    <t>전지 조립체</t>
  </si>
  <si>
    <t>알카전지 1.5V</t>
  </si>
  <si>
    <t>친환경 제설제</t>
  </si>
  <si>
    <t>방부제,디젤연료용(함정용 연료탱크 미생물제거제)</t>
  </si>
  <si>
    <t>친환경 금속 녹세정제(분무식)</t>
  </si>
  <si>
    <t>친환경 금속 녹세정제(액상)</t>
  </si>
  <si>
    <t>친환경 금속 녹세정제(젤타입)</t>
  </si>
  <si>
    <t>살충제,분무식</t>
  </si>
  <si>
    <t>바퀴벌레제거제</t>
  </si>
  <si>
    <t>모기접근방지제</t>
  </si>
  <si>
    <t>액체전자모기향리필</t>
  </si>
  <si>
    <t>액체전자모기향콤바인</t>
  </si>
  <si>
    <t>차아염소산칼슘정제</t>
  </si>
  <si>
    <t>폴리염화알루미늄</t>
  </si>
  <si>
    <t>살균소독제</t>
  </si>
  <si>
    <t>폴리아민</t>
  </si>
  <si>
    <t>SAMPLE</t>
  </si>
  <si>
    <t>이중 디기관</t>
  </si>
  <si>
    <t>40100100</t>
  </si>
  <si>
    <t>헬기구축함-I(DDH I)</t>
  </si>
  <si>
    <t>2800-10</t>
  </si>
  <si>
    <t>해군 군수사 수상함관리처 추진체계팀</t>
  </si>
  <si>
    <t>8급 이진선</t>
  </si>
  <si>
    <t>919-1227</t>
  </si>
  <si>
    <t>케이스,이동용</t>
  </si>
  <si>
    <t>T13015</t>
  </si>
  <si>
    <t>오리발</t>
  </si>
  <si>
    <t>1681AS300</t>
  </si>
  <si>
    <t>실린더조립체,공기식,잠수장비용</t>
  </si>
  <si>
    <t>40100101</t>
  </si>
  <si>
    <t>헬기구축함-I(DDH I) 1차선</t>
  </si>
  <si>
    <t>KGS-S106-TWIN</t>
  </si>
  <si>
    <t>LALW106</t>
  </si>
  <si>
    <t>수중시계일반잠수용</t>
  </si>
  <si>
    <t>U/W WATCH 100MR, JP1010-00E</t>
  </si>
  <si>
    <t>DIVE-HELMET</t>
  </si>
  <si>
    <t>부력조절기</t>
  </si>
  <si>
    <t>DA-3048</t>
  </si>
  <si>
    <t>2815</t>
  </si>
  <si>
    <t>실리콘 마우스피스</t>
  </si>
  <si>
    <t>1114-00</t>
  </si>
  <si>
    <t>단일 실린더</t>
  </si>
  <si>
    <t>0763-00</t>
  </si>
  <si>
    <t>조절기 백</t>
  </si>
  <si>
    <t>7417-10</t>
  </si>
  <si>
    <t>탐조등</t>
  </si>
  <si>
    <t>UL-950</t>
  </si>
  <si>
    <t>옥토퍼스</t>
  </si>
  <si>
    <t>1064-40</t>
  </si>
  <si>
    <t>마스크</t>
  </si>
  <si>
    <t>MASK</t>
  </si>
  <si>
    <t>트윈 알루미늄 실린더</t>
  </si>
  <si>
    <t>0765-00</t>
  </si>
  <si>
    <t>스피이더</t>
  </si>
  <si>
    <t>SPEEDER2FINS</t>
  </si>
  <si>
    <t>방향.수심.압력계</t>
  </si>
  <si>
    <t>170XLCGAUGE</t>
  </si>
  <si>
    <t>부력조정기</t>
  </si>
  <si>
    <t>WT-COBLB.C</t>
  </si>
  <si>
    <t>공기흡입관</t>
  </si>
  <si>
    <t>SNORKLEFYL</t>
  </si>
  <si>
    <t>방수 총낭</t>
  </si>
  <si>
    <t>AQ-500</t>
  </si>
  <si>
    <t>공기 실린더,다이버용,비상용</t>
  </si>
  <si>
    <t>300/300-N</t>
  </si>
  <si>
    <t>수중라이트</t>
  </si>
  <si>
    <t>VEGA 2</t>
  </si>
  <si>
    <t>LED 수심게이지</t>
  </si>
  <si>
    <t>PETREL OC/CC TRIMIX</t>
  </si>
  <si>
    <t>스톱워치</t>
  </si>
  <si>
    <t>HS-30W</t>
  </si>
  <si>
    <t>판,금속제</t>
  </si>
  <si>
    <t>40100201</t>
  </si>
  <si>
    <t>헬기구축함-Ⅱ(DDH Ⅱ)</t>
  </si>
  <si>
    <t>MILS22698 :/4TH K X 60IN X 20FT</t>
  </si>
  <si>
    <t>6급 박하나</t>
  </si>
  <si>
    <t>919-1507</t>
  </si>
  <si>
    <t>MIL-S-22698 3/8 ,2-3/8 X 3-7/8</t>
  </si>
  <si>
    <t>희석제,페인트 제품용</t>
  </si>
  <si>
    <t>MS35626-2</t>
  </si>
  <si>
    <t>7급 김기현</t>
  </si>
  <si>
    <t>919-1508</t>
  </si>
  <si>
    <t>바니시,아스팔트용</t>
  </si>
  <si>
    <t>TT-V-51</t>
  </si>
  <si>
    <t>판,마루용,금속제</t>
  </si>
  <si>
    <t>QQ-F-461</t>
  </si>
  <si>
    <t>앵글,건축용</t>
  </si>
  <si>
    <t>AND10133-2003</t>
  </si>
  <si>
    <t>AND10133-1003</t>
  </si>
  <si>
    <t>4210-4008</t>
  </si>
  <si>
    <t>호스 조립체,비금속제</t>
  </si>
  <si>
    <t>ZZ-H-451</t>
  </si>
  <si>
    <t>튜브,금속제</t>
  </si>
  <si>
    <t>ASTM-B.280-1/4INCH</t>
  </si>
  <si>
    <t>하사 전명기</t>
  </si>
  <si>
    <t>919-1506</t>
  </si>
  <si>
    <t>박판,금속제</t>
  </si>
  <si>
    <t>MS14457C155</t>
  </si>
  <si>
    <t>MS14457C117</t>
  </si>
  <si>
    <t>QQ-S-766</t>
  </si>
  <si>
    <t>고정물,전등용</t>
  </si>
  <si>
    <t>MIL-F-16377/11</t>
  </si>
  <si>
    <t>7급 조보라</t>
  </si>
  <si>
    <t>919-1505</t>
  </si>
  <si>
    <t>9535-1006-N</t>
  </si>
  <si>
    <t>QQ-A-250/11</t>
  </si>
  <si>
    <t>QQ-A-250-8</t>
  </si>
  <si>
    <t>KDS8305-0023</t>
  </si>
  <si>
    <t>코드,섬유제</t>
  </si>
  <si>
    <t>40100606</t>
  </si>
  <si>
    <t>고속정(PKM) 7차선</t>
  </si>
  <si>
    <t>GQ-MS-820</t>
  </si>
  <si>
    <t>TC571</t>
  </si>
  <si>
    <t>솔,페인트용</t>
  </si>
  <si>
    <t>MS16866</t>
  </si>
  <si>
    <t>HB0420CLASSIGRADECSIZE3IN</t>
  </si>
  <si>
    <t>NRN</t>
  </si>
  <si>
    <t>MIL-C-5040</t>
  </si>
  <si>
    <t>시트,수세식변기용</t>
  </si>
  <si>
    <t>WWS1912-CEWX</t>
  </si>
  <si>
    <t>수도꼭지,이중형</t>
  </si>
  <si>
    <t>40100102</t>
  </si>
  <si>
    <t>헬기구축함-I(DDH I) 2차선</t>
  </si>
  <si>
    <t>WW-F-1910-036-50P</t>
  </si>
  <si>
    <t>밸브,게이트형</t>
  </si>
  <si>
    <t>KDS4820-1053</t>
  </si>
  <si>
    <t>ASTMB280</t>
  </si>
  <si>
    <t>파이프,금속제</t>
  </si>
  <si>
    <t>WW-P-377</t>
  </si>
  <si>
    <t>에나멜</t>
  </si>
  <si>
    <t>1612-1210-050</t>
  </si>
  <si>
    <t>MILE15933</t>
  </si>
  <si>
    <t>GLOSSGREEN14110</t>
  </si>
  <si>
    <t>로프,섬유제</t>
  </si>
  <si>
    <t>MILR24050</t>
  </si>
  <si>
    <t>GLOSSYELLOW13538</t>
  </si>
  <si>
    <t>PARKERPAIN,TC-GPARKERPAIN,TC-G</t>
  </si>
  <si>
    <t>RED11136</t>
  </si>
  <si>
    <t>MIL-C-7515</t>
  </si>
  <si>
    <t>QQ-A-200/5</t>
  </si>
  <si>
    <t>AND10133-3002</t>
  </si>
  <si>
    <t>WW-T-700/5</t>
  </si>
  <si>
    <t>NS-9535-0014</t>
  </si>
  <si>
    <t>ASTMB632</t>
  </si>
  <si>
    <t>희석제,에나멜용</t>
  </si>
  <si>
    <t>TT-T-306</t>
  </si>
  <si>
    <t>PAN2701TYP2</t>
  </si>
  <si>
    <t>TT-T-291TYPE1</t>
  </si>
  <si>
    <t>MILR17343</t>
  </si>
  <si>
    <t>GLOSSBLUE15177</t>
  </si>
  <si>
    <t>8010-1025-</t>
  </si>
  <si>
    <t>MIL-E-17971</t>
  </si>
  <si>
    <t>MIL-R-17343</t>
  </si>
  <si>
    <t>MILR17343-4CRCM</t>
  </si>
  <si>
    <t>롤러,도장용</t>
  </si>
  <si>
    <t>H-R-550</t>
  </si>
  <si>
    <t>8020-00-889-7978</t>
  </si>
  <si>
    <t>QQS741</t>
  </si>
  <si>
    <t>호스조립체,비금속제,소화용</t>
  </si>
  <si>
    <t>ZZH451</t>
  </si>
  <si>
    <t>0ND615</t>
  </si>
  <si>
    <t>브래킷,앵글형</t>
  </si>
  <si>
    <t>ULLH-ES</t>
  </si>
  <si>
    <t>ROK MIL SPEC 9515-1007</t>
  </si>
  <si>
    <t>코드,파일렌제,100피트</t>
  </si>
  <si>
    <t>4020-98-300-0240</t>
  </si>
  <si>
    <t>ROK MIL SPEC 4020-1004 TY 2</t>
  </si>
  <si>
    <t>4020-98-300-0816</t>
  </si>
  <si>
    <t>밸브,산소 조절용</t>
  </si>
  <si>
    <t>4820-97-300-2499</t>
  </si>
  <si>
    <t>밸브,조절기,아세틸렌용</t>
  </si>
  <si>
    <t>4820-97-300-2500</t>
  </si>
  <si>
    <t>섬유 로프 조립체,단일 구간용</t>
  </si>
  <si>
    <t>KDS 4020-1017</t>
  </si>
  <si>
    <t>KM-4020-1017</t>
  </si>
  <si>
    <t>KDS 4020-1021</t>
  </si>
  <si>
    <t>밸브,글로브형</t>
  </si>
  <si>
    <t>KSV7311-15</t>
  </si>
  <si>
    <t>KSV7311-20</t>
  </si>
  <si>
    <t>KSV7311-32</t>
  </si>
  <si>
    <t>KSV7311-40</t>
  </si>
  <si>
    <t>KSV7311-25</t>
  </si>
  <si>
    <t>KSV7315-50S</t>
  </si>
  <si>
    <t>KSV7313-25</t>
  </si>
  <si>
    <t>KSV7313-32</t>
  </si>
  <si>
    <t>KSV7313-40</t>
  </si>
  <si>
    <t>KSV7317-50S</t>
  </si>
  <si>
    <t>KSV7317-65S</t>
  </si>
  <si>
    <t>KSV7313-15S</t>
  </si>
  <si>
    <t>KSV7315-80S</t>
  </si>
  <si>
    <t>KSV7344-40G</t>
  </si>
  <si>
    <t>밸브,앵글형</t>
  </si>
  <si>
    <t>KS-V-7312-15</t>
  </si>
  <si>
    <t>KS-V-7312-25</t>
  </si>
  <si>
    <t>KSV7312-40</t>
  </si>
  <si>
    <t>KSV7312-50</t>
  </si>
  <si>
    <t>KSV7312-65</t>
  </si>
  <si>
    <t>KS-V-7314-20</t>
  </si>
  <si>
    <t>KSV-7314-25</t>
  </si>
  <si>
    <t>KSV7314-32</t>
  </si>
  <si>
    <t>KSV7314-40</t>
  </si>
  <si>
    <t>밸브,체크형</t>
  </si>
  <si>
    <t>KS-V-7362-20</t>
  </si>
  <si>
    <t>KS-V-7362-25</t>
  </si>
  <si>
    <t>KS-V-7362-40</t>
  </si>
  <si>
    <t>KS-V-7362-15</t>
  </si>
  <si>
    <t>밸브,글로브-체크식</t>
  </si>
  <si>
    <t>KSV7363-100S</t>
  </si>
  <si>
    <t>KSV7363-65S</t>
  </si>
  <si>
    <t>KSV7361-15</t>
  </si>
  <si>
    <t>KSV7361-20</t>
  </si>
  <si>
    <t>KSV7361-25</t>
  </si>
  <si>
    <t>KSV7361-32</t>
  </si>
  <si>
    <t>KSV7361-40</t>
  </si>
  <si>
    <t>KS-V-7362-32</t>
  </si>
  <si>
    <t>KSV7364-50S</t>
  </si>
  <si>
    <t>KSV7363-125S</t>
  </si>
  <si>
    <t>KSV7363-50S</t>
  </si>
  <si>
    <t>KSV7364-100S</t>
  </si>
  <si>
    <t>KSV7364-65S</t>
  </si>
  <si>
    <t>KS-V-7382-125</t>
  </si>
  <si>
    <t>KSV7382-50</t>
  </si>
  <si>
    <t>KS-V-7382-65</t>
  </si>
  <si>
    <t>KS-V-7382-80</t>
  </si>
  <si>
    <t>KS-V-7378-32</t>
  </si>
  <si>
    <t>KS-V-7378-40</t>
  </si>
  <si>
    <t>KS-V-7383-100</t>
  </si>
  <si>
    <t>KS-V-7381-40</t>
  </si>
  <si>
    <t>KSV7359-15</t>
  </si>
  <si>
    <t>KSV7359-32</t>
  </si>
  <si>
    <t>KS-V-7385-100S</t>
  </si>
  <si>
    <t>KS-V-7385-65S</t>
  </si>
  <si>
    <t>KS-V-7374-100S</t>
  </si>
  <si>
    <t>KS-V-7374-50B</t>
  </si>
  <si>
    <t>KS-V-7385-80S</t>
  </si>
  <si>
    <t>KS-V-7385-50B</t>
  </si>
  <si>
    <t>KS-V-7375-100S</t>
  </si>
  <si>
    <t>KS-V-7375-150S</t>
  </si>
  <si>
    <t>KS-V-7375-50S</t>
  </si>
  <si>
    <t>KS-VV7375</t>
  </si>
  <si>
    <t>KS-V-7377-15</t>
  </si>
  <si>
    <t>VHL 1015</t>
  </si>
  <si>
    <t>VHL 1040</t>
  </si>
  <si>
    <t>KS-V-7377-25</t>
  </si>
  <si>
    <t>KS-V-7377-32</t>
  </si>
  <si>
    <t>KS-V-7377-40</t>
  </si>
  <si>
    <t>VHL 515</t>
  </si>
  <si>
    <t>KS-V-7482-125</t>
  </si>
  <si>
    <t>KS-V-7482-150</t>
  </si>
  <si>
    <t>KS-V-7482-65</t>
  </si>
  <si>
    <t>KS-V-7482-80</t>
  </si>
  <si>
    <t>KS-V-7482-100</t>
  </si>
  <si>
    <t>KS-V-7481-65</t>
  </si>
  <si>
    <t>VN 10065LS</t>
  </si>
  <si>
    <t>VN 10080LS</t>
  </si>
  <si>
    <t>VN 10100LS</t>
  </si>
  <si>
    <t>VGU 16015</t>
  </si>
  <si>
    <t>VGU 16020</t>
  </si>
  <si>
    <t>VGU 16025</t>
  </si>
  <si>
    <t>VGU 16032</t>
  </si>
  <si>
    <t>VGU 16044</t>
  </si>
  <si>
    <t>밸브,볼형</t>
  </si>
  <si>
    <t>KS-B-2308,10-S-OIL</t>
  </si>
  <si>
    <t>KS-B-2308,15-S-OIL</t>
  </si>
  <si>
    <t>KS-B-2308,20-S-LIQ</t>
  </si>
  <si>
    <t>KS-B-2308,25-S-OIL</t>
  </si>
  <si>
    <t>KS-B-2308,32-S-LIQ</t>
  </si>
  <si>
    <t>KS-B-2308,40-S-LIQ</t>
  </si>
  <si>
    <t>에폭시 프라이머 코팅 키트</t>
  </si>
  <si>
    <t>8010-PRIMER</t>
  </si>
  <si>
    <t>페인트,라텍스</t>
  </si>
  <si>
    <t>80100816005</t>
  </si>
  <si>
    <t>8010-DECK GRAY</t>
  </si>
  <si>
    <t>갑판피복제 폴리우레탄 중도(경화제)</t>
  </si>
  <si>
    <t>H-60H7.2YR</t>
  </si>
  <si>
    <t>색조제</t>
  </si>
  <si>
    <t>TN-1807.2YR</t>
  </si>
  <si>
    <t>샤워기 헤드</t>
  </si>
  <si>
    <t>91341WS</t>
  </si>
  <si>
    <t>KSD 5301 C7060-O K50</t>
  </si>
  <si>
    <t>로프,섬유제,부상성(200미터)</t>
  </si>
  <si>
    <t>11DBDNP0722</t>
  </si>
  <si>
    <t>알루미늄 합금판</t>
  </si>
  <si>
    <t>KSD6701A5454P3TX1250X2500</t>
  </si>
  <si>
    <t>에폭시 코팅 키트</t>
  </si>
  <si>
    <t>ET5745-FS26270</t>
  </si>
  <si>
    <t>024</t>
  </si>
  <si>
    <t>0624</t>
  </si>
  <si>
    <t>EH2350-1999</t>
  </si>
  <si>
    <t>EH2350-2243</t>
  </si>
  <si>
    <t>51250602</t>
  </si>
  <si>
    <t>저주파예인음탐기</t>
  </si>
  <si>
    <t>EPOXY COATING KIT</t>
  </si>
  <si>
    <t>12ST56-50</t>
  </si>
  <si>
    <t>40110201</t>
  </si>
  <si>
    <t>대형수송함(LPH)</t>
  </si>
  <si>
    <t>JISF3060-50MM</t>
  </si>
  <si>
    <t>JISF3060-65MM</t>
  </si>
  <si>
    <t>JISF3060-80MM</t>
  </si>
  <si>
    <t>JISF3060R-50MM</t>
  </si>
  <si>
    <t>JISF7307-80MM</t>
  </si>
  <si>
    <t>JISF7307-125MM</t>
  </si>
  <si>
    <t>JISF7410-40MM</t>
  </si>
  <si>
    <t>인조 가죽</t>
  </si>
  <si>
    <t>MDS-500</t>
  </si>
  <si>
    <t>원홀세면겸용샤워</t>
  </si>
  <si>
    <t>DL507</t>
  </si>
  <si>
    <t>세면겸용샤워</t>
  </si>
  <si>
    <t>DL503</t>
  </si>
  <si>
    <t>샤워 꼭지 및 호스조립체</t>
  </si>
  <si>
    <t>DB2091</t>
  </si>
  <si>
    <t>DB2090</t>
  </si>
  <si>
    <t>씽크대 혼합수도</t>
  </si>
  <si>
    <t>DS530</t>
  </si>
  <si>
    <t>DS650</t>
  </si>
  <si>
    <t>세면대,세면실용</t>
  </si>
  <si>
    <t>JH-0301</t>
  </si>
  <si>
    <t>변기,변소용</t>
  </si>
  <si>
    <t>JH-0101</t>
  </si>
  <si>
    <t>4810</t>
  </si>
  <si>
    <t>40120201</t>
  </si>
  <si>
    <t>소해함(MSH)</t>
  </si>
  <si>
    <t>JIS F7301 5K 50A</t>
  </si>
  <si>
    <t>페인트,오손방지용</t>
  </si>
  <si>
    <t>SPS-KPIC 3015-1200-3</t>
  </si>
  <si>
    <t>SPS-KPIC 3014-1224-3</t>
  </si>
  <si>
    <t>SPS-KPIC 3014-1224-1</t>
  </si>
  <si>
    <t>프라이머 코팅제</t>
  </si>
  <si>
    <t>SPS-KPIC 3011-1221</t>
  </si>
  <si>
    <t>SPS-KPIC 3015-1200-1</t>
  </si>
  <si>
    <t>SPS-KPIC 3015-1200-2</t>
  </si>
  <si>
    <t>JIS F7376 10K 50A</t>
  </si>
  <si>
    <t>A,C,V 10K 80(BC)</t>
  </si>
  <si>
    <t>밸브,나비형</t>
  </si>
  <si>
    <t>40110101</t>
  </si>
  <si>
    <t>헬기상륙함(LSTH)</t>
  </si>
  <si>
    <t>AV-CWR0214BCA 150</t>
  </si>
  <si>
    <t>등,연장형</t>
  </si>
  <si>
    <t>DYE-LPN000002</t>
  </si>
  <si>
    <t>ET5745</t>
  </si>
  <si>
    <t>페인트，베이지색</t>
  </si>
  <si>
    <t>LT314-FS27778</t>
  </si>
  <si>
    <t>페인트，갈색</t>
  </si>
  <si>
    <t>LT314-FS20045</t>
  </si>
  <si>
    <t>세면기 콕크</t>
  </si>
  <si>
    <t>SJ-FC-001</t>
  </si>
  <si>
    <t>혼합샤워</t>
  </si>
  <si>
    <t>R316A</t>
  </si>
  <si>
    <t>질식구명구 함</t>
  </si>
  <si>
    <t>6EC11111</t>
  </si>
  <si>
    <t>질식구명구 두건</t>
  </si>
  <si>
    <t>6EH00000</t>
  </si>
  <si>
    <t>안전 밸브</t>
  </si>
  <si>
    <t>6EV11111</t>
  </si>
  <si>
    <t>가방(낭)</t>
  </si>
  <si>
    <t>6ELBAG</t>
  </si>
  <si>
    <t>테이프,페인트용</t>
  </si>
  <si>
    <t>TAPEPAINT60</t>
  </si>
  <si>
    <t>아크릴 우레탄</t>
  </si>
  <si>
    <t>U300C0474</t>
  </si>
  <si>
    <t>U300-C0081</t>
  </si>
  <si>
    <t>KDC4820-D0015</t>
  </si>
  <si>
    <t>압력게이지</t>
  </si>
  <si>
    <t>4GAUW40B</t>
  </si>
  <si>
    <t>8010-DECK GREEN</t>
  </si>
  <si>
    <t>비닐에나멜광택</t>
  </si>
  <si>
    <t>8010-WHITEE.P</t>
  </si>
  <si>
    <t>VT536-1000</t>
  </si>
  <si>
    <t>VT536-1999</t>
  </si>
  <si>
    <t>베이비 롤러</t>
  </si>
  <si>
    <t>BABY ROLLER</t>
  </si>
  <si>
    <t>구리니켈 파이프</t>
  </si>
  <si>
    <t>KSC706031.8X1.2</t>
  </si>
  <si>
    <t>KSC706044.4X1.2</t>
  </si>
  <si>
    <t>앵글체크밸브,10K50A,청동</t>
  </si>
  <si>
    <t>JIS F7376</t>
  </si>
  <si>
    <t>KPIC 1004-1269(1종)</t>
  </si>
  <si>
    <t>비닐아크릴페인트</t>
  </si>
  <si>
    <t>JINVILAC COAT 749(FS-36373)</t>
  </si>
  <si>
    <t>JINVILAC COAT 749(FS-26173)</t>
  </si>
  <si>
    <t>전지,습식,일차</t>
  </si>
  <si>
    <t>50421103</t>
  </si>
  <si>
    <t>KB35-12D</t>
  </si>
  <si>
    <t>7급 박경섭</t>
  </si>
  <si>
    <t>919-1237</t>
  </si>
  <si>
    <t>베터리</t>
  </si>
  <si>
    <t>50421104</t>
  </si>
  <si>
    <t>12V-30AH</t>
  </si>
  <si>
    <t>키세트,소켓 머리 나사용</t>
  </si>
  <si>
    <t>해머,수동식</t>
  </si>
  <si>
    <t>렌치 세트,박스 및 오픈엔드 겸용</t>
  </si>
  <si>
    <t>플라이어</t>
  </si>
  <si>
    <t>렌치 세트,소켓용</t>
  </si>
  <si>
    <t>가위,금속절단용,수동식</t>
  </si>
  <si>
    <t>줄자,측정용</t>
  </si>
  <si>
    <t>가위,재단사용</t>
  </si>
  <si>
    <t>플라이어,슬립 조인트용</t>
  </si>
  <si>
    <t>수평기 및 수직기</t>
  </si>
  <si>
    <t>망치</t>
  </si>
  <si>
    <t>절단기,볼트용</t>
  </si>
  <si>
    <t>돗바늘</t>
  </si>
  <si>
    <t>손잡이,소켓 렌치용</t>
  </si>
  <si>
    <t>스크루드라이버,십자형</t>
  </si>
  <si>
    <t>플라이어,경사절단용</t>
  </si>
  <si>
    <t>렌치,조정식</t>
  </si>
  <si>
    <t>플래어링 공구,튜브용,수동식</t>
  </si>
  <si>
    <t>렌치,파이프용</t>
  </si>
  <si>
    <t>렌치,플라이어형</t>
  </si>
  <si>
    <t>렌치,스패너용</t>
  </si>
  <si>
    <t>솔,와이어제,회전컵형</t>
  </si>
  <si>
    <t>절단기,튜브용</t>
  </si>
  <si>
    <t>솔,철사제,긁어내기용</t>
  </si>
  <si>
    <t>드릴세트,비틀림식</t>
  </si>
  <si>
    <t>스크루드라이버,일자형</t>
  </si>
  <si>
    <t>스크루드라이버,일자-십자형</t>
  </si>
  <si>
    <t>공구상자,휴대용</t>
  </si>
  <si>
    <t>렌치세트</t>
  </si>
  <si>
    <t>3439</t>
  </si>
  <si>
    <t>납땜인두,전기식</t>
  </si>
  <si>
    <t>킷트,전기식,수리용</t>
  </si>
  <si>
    <t>급유기,수동식</t>
  </si>
  <si>
    <t>클램프,플라이어형</t>
  </si>
  <si>
    <t>드릴,전기식,휴대용</t>
  </si>
  <si>
    <t>샌더,디스크형,전기식,휴대용</t>
  </si>
  <si>
    <t>렌치,박스 및 오픈 엔드형,겸용</t>
  </si>
  <si>
    <t>버니어 캘리퍼스</t>
  </si>
  <si>
    <t>너트 러너 및 스크루드라이버,전기식</t>
  </si>
  <si>
    <t>렌치,오픈엔드형</t>
  </si>
  <si>
    <t>플라이어,브레이크 수리용</t>
  </si>
  <si>
    <t>3455</t>
  </si>
  <si>
    <t>절단날,밀링용,말단용</t>
  </si>
  <si>
    <t>줄 세트,수동식</t>
  </si>
  <si>
    <t>렌치세트,스패너용</t>
  </si>
  <si>
    <t>기어 뽑게,유압식</t>
  </si>
  <si>
    <t>뽑게,유압식</t>
  </si>
  <si>
    <t>에어건</t>
  </si>
  <si>
    <t>공구상자,이동용</t>
  </si>
  <si>
    <t>렌치, 몽키</t>
  </si>
  <si>
    <t>1345</t>
  </si>
  <si>
    <t>망치,고무제</t>
  </si>
  <si>
    <t>탁자,유압식 승강용</t>
  </si>
  <si>
    <t>보관함,공구용</t>
  </si>
  <si>
    <t>저장부속물,공구함,이동식</t>
  </si>
  <si>
    <t>렌치 세트,박스 및 오픈엔드 박스 겸</t>
  </si>
  <si>
    <t>디스크,연마용</t>
  </si>
  <si>
    <t>휠,연마용</t>
  </si>
  <si>
    <t>렌치,충격식,전기식</t>
  </si>
  <si>
    <t>렌치,박스형</t>
  </si>
  <si>
    <t>니퍼,철선절단용</t>
  </si>
  <si>
    <t>어댑터세트,토크렌치용</t>
  </si>
  <si>
    <t>탭,나사 절삭용</t>
  </si>
  <si>
    <t>캐비넷,공구용,이동식</t>
  </si>
  <si>
    <t>디스크 그라인더</t>
  </si>
  <si>
    <t>고속 절단기</t>
  </si>
  <si>
    <t>호스　렌치</t>
  </si>
  <si>
    <t>줄자</t>
  </si>
  <si>
    <t>라체트 렌치 14X17MM</t>
  </si>
  <si>
    <t>라체트렌치 17X19MM</t>
  </si>
  <si>
    <t>라체트렌치 22X24MM</t>
  </si>
  <si>
    <t>라체트렌치 24X30MM</t>
  </si>
  <si>
    <t>라체트렌치 32X36MM</t>
  </si>
  <si>
    <t>라체트렌치 41X46MM</t>
  </si>
  <si>
    <t>런진 휠 4""</t>
  </si>
  <si>
    <t>레진 휠 7""</t>
  </si>
  <si>
    <t>연마기4ㅌ3/8""</t>
  </si>
  <si>
    <t>소켓 렌치셋트</t>
  </si>
  <si>
    <t>앤드밀</t>
  </si>
  <si>
    <t>렌치,토크용</t>
  </si>
  <si>
    <t>마그네틱 베이스</t>
  </si>
  <si>
    <t>토클렌치</t>
  </si>
  <si>
    <t>드릴세트</t>
  </si>
  <si>
    <t>3230</t>
  </si>
  <si>
    <t>에어 타카</t>
  </si>
  <si>
    <t>베어링 뽑게</t>
  </si>
  <si>
    <t>전기　원형톱</t>
  </si>
  <si>
    <t>구리스 건</t>
  </si>
  <si>
    <t>절단바이트 홀더</t>
  </si>
  <si>
    <t>충전식 랜턴</t>
  </si>
  <si>
    <t>충전 임팩 드라이버</t>
  </si>
  <si>
    <t>핸드 그라인더 PG</t>
  </si>
  <si>
    <t>충전드릴</t>
  </si>
  <si>
    <t>매직링 볼렌치 셋트</t>
  </si>
  <si>
    <t>커팅날</t>
  </si>
  <si>
    <t>공구함</t>
  </si>
  <si>
    <t>직소</t>
  </si>
  <si>
    <t>핸드그라인더</t>
  </si>
  <si>
    <t>초경 홀 캇타</t>
  </si>
  <si>
    <t>적과가위(SB-204:中)</t>
  </si>
  <si>
    <t>라쳇드라이버세트</t>
  </si>
  <si>
    <t>황삭엔드밀</t>
  </si>
  <si>
    <t>엑스트라 롱엔드밀(Φ30X280L,CO-HSS)</t>
  </si>
  <si>
    <t>라핑엔드밀(Φ30X125L,TICN코팅)</t>
  </si>
  <si>
    <t>롱라핑엔드밀(Φ30X166L,TICN코팅)</t>
  </si>
  <si>
    <t>고속절단기</t>
  </si>
  <si>
    <t>몽키 스패너</t>
  </si>
  <si>
    <t>납땜인두,가스식</t>
  </si>
  <si>
    <t>열풍기</t>
  </si>
  <si>
    <t>충전 드릴</t>
  </si>
  <si>
    <t>휴대용 고속절단기(NHC-14D)</t>
  </si>
  <si>
    <t>보쉬 디스크 그라인더(GWS 6-100)</t>
  </si>
  <si>
    <t>3210</t>
  </si>
  <si>
    <t>엔진톱</t>
  </si>
  <si>
    <t>세라믹 인두기(SYC-240)</t>
  </si>
  <si>
    <t>목공용 퀵그립 클램프</t>
  </si>
  <si>
    <t>콤프레셔</t>
  </si>
  <si>
    <t>복스셋</t>
  </si>
  <si>
    <t>글루건</t>
  </si>
  <si>
    <t>충전임팩드릴</t>
  </si>
  <si>
    <t>공구보관함</t>
  </si>
  <si>
    <t>보관용 선반</t>
  </si>
  <si>
    <t>공구세트</t>
  </si>
  <si>
    <t>충전 임팩트 드라이버</t>
  </si>
  <si>
    <t>강력니퍼</t>
  </si>
  <si>
    <t>몽키 렌치</t>
  </si>
  <si>
    <t>디지털 캘리퍼</t>
  </si>
  <si>
    <t>롱기계탭(M12×1.75P)</t>
  </si>
  <si>
    <t>이동식 공구대</t>
  </si>
  <si>
    <t>다용도공구함</t>
  </si>
  <si>
    <t>와이어로프 컷터기(24"")</t>
  </si>
  <si>
    <t>충전 드라이버 드릴</t>
  </si>
  <si>
    <t>4230</t>
  </si>
  <si>
    <t>구리스 펌프</t>
  </si>
  <si>
    <t>맥그립 줄자(5.5 × 19)</t>
  </si>
  <si>
    <t>이동형 공구함</t>
  </si>
  <si>
    <t>충전임펙렌치</t>
  </si>
  <si>
    <t>3450</t>
  </si>
  <si>
    <t>에어다이그라인더</t>
  </si>
  <si>
    <t>코너 드릴</t>
  </si>
  <si>
    <t>인두기</t>
  </si>
  <si>
    <t>콤비 함마드릴</t>
  </si>
  <si>
    <t>3442</t>
  </si>
  <si>
    <t>단동실린더</t>
  </si>
  <si>
    <t>라쳇 핸들(3/8)</t>
  </si>
  <si>
    <t>임팩 소켓세트(1/2*25PCS)</t>
  </si>
  <si>
    <t>돌망치(대)</t>
  </si>
  <si>
    <t>오함마</t>
  </si>
  <si>
    <t>냉동라쳇 렌치</t>
  </si>
  <si>
    <t>기어렌치(24MM)</t>
  </si>
  <si>
    <t>플렉시블 컬러 기어렌치 세트</t>
  </si>
  <si>
    <t>직각자</t>
  </si>
  <si>
    <t>목재(전동) 대패기</t>
  </si>
  <si>
    <t>충전임팩드라이버/임팩렌치 셋트</t>
  </si>
  <si>
    <t>넥워머(초도)</t>
  </si>
  <si>
    <t>넥타이,신사용</t>
  </si>
  <si>
    <t>6급 노태균</t>
  </si>
  <si>
    <t>919-1524</t>
  </si>
  <si>
    <t>기능성 티셔츠, M(W)90(개선품)</t>
  </si>
  <si>
    <t>동내의, 연회색 M90</t>
  </si>
  <si>
    <t>춘추내의, 미색 M90</t>
  </si>
  <si>
    <t>드로즈 팬티, M90</t>
  </si>
  <si>
    <t>흑색 단양말, 28호</t>
  </si>
  <si>
    <t>단화4형(초도)</t>
  </si>
  <si>
    <t>단화5형(초도)</t>
  </si>
  <si>
    <t>여군 흑단화(초도)</t>
  </si>
  <si>
    <t>여군 흑하이힐(초도)</t>
  </si>
  <si>
    <t>활동화(초도)</t>
  </si>
  <si>
    <t>러닝화(초도)</t>
  </si>
  <si>
    <t>슬리퍼(초도)</t>
  </si>
  <si>
    <t>축구화(초도)</t>
  </si>
  <si>
    <t>동운동복 상의, 해군 90</t>
  </si>
  <si>
    <t>동운동복 하의, 해군 90</t>
  </si>
  <si>
    <t>패딩형 동계점퍼</t>
  </si>
  <si>
    <t>하운동복 상의, 해군 M90</t>
  </si>
  <si>
    <t>하운동복 하의, 해군 M90</t>
  </si>
  <si>
    <t>춘추운동복 상의, 해군 M90</t>
  </si>
  <si>
    <t>춘추운동복 하의, 해군 M90</t>
  </si>
  <si>
    <t>전투용 장갑(소)</t>
  </si>
  <si>
    <t>가죽요대, 백색</t>
  </si>
  <si>
    <t>가죽요대, 흑색</t>
  </si>
  <si>
    <t>가죽요대, 카키</t>
  </si>
  <si>
    <t>활동화(초도)(전환복무)</t>
  </si>
  <si>
    <t>단화4형(보충)</t>
  </si>
  <si>
    <t>단화5형(보충)</t>
  </si>
  <si>
    <t>넥워머(보충)</t>
  </si>
  <si>
    <t>여군 흑단화(보충)</t>
  </si>
  <si>
    <t>여군 흑하이힐(보충)</t>
  </si>
  <si>
    <t>면장갑(작업용)</t>
  </si>
  <si>
    <t>정비화</t>
  </si>
  <si>
    <t>함상용 작업복 자켓,분진복</t>
  </si>
  <si>
    <t>함상용 작업복 바지, 분진복(대)</t>
  </si>
  <si>
    <t>동계취사화</t>
  </si>
  <si>
    <t>면도기</t>
  </si>
  <si>
    <t>면도날</t>
  </si>
  <si>
    <t>산자부2016-20호</t>
  </si>
  <si>
    <t>6급 최정훈</t>
  </si>
  <si>
    <t>919-1516</t>
  </si>
  <si>
    <t>KS M 2610:2015</t>
  </si>
  <si>
    <t>휘발유,무연식</t>
  </si>
  <si>
    <t>SPECTROMETER</t>
  </si>
  <si>
    <t>소령 허권</t>
  </si>
  <si>
    <t>910-3116</t>
  </si>
  <si>
    <t>DIVER PROPULSION DEVICE</t>
  </si>
  <si>
    <t>48140105</t>
  </si>
  <si>
    <t>잠수자추진기,DPD</t>
  </si>
  <si>
    <t>FACEPIECE,BREATHING</t>
  </si>
  <si>
    <t>48210104</t>
  </si>
  <si>
    <t>안면부가리개,호흡장비용(천해잠수형 잠수기세트)</t>
  </si>
  <si>
    <t>REGULATOR TEST &amp; REPAIR UNIT</t>
  </si>
  <si>
    <t>48710103</t>
  </si>
  <si>
    <t>흡입조절기 검사수리기</t>
  </si>
  <si>
    <t>1990</t>
  </si>
  <si>
    <t>UNMANNED WATERCRAFT</t>
  </si>
  <si>
    <t>48110105</t>
  </si>
  <si>
    <t>수중무인탐사기</t>
  </si>
  <si>
    <t>CHAMBER,RECOMPRESSION,DIVER'S</t>
  </si>
  <si>
    <t>48850108</t>
  </si>
  <si>
    <t>이동형 감압실</t>
  </si>
  <si>
    <t>4320</t>
  </si>
  <si>
    <t>PUMP,CENTRIFUGAL</t>
  </si>
  <si>
    <t>48600102</t>
  </si>
  <si>
    <t>펌프,원심식(3인치 구조펌프)</t>
  </si>
  <si>
    <t>BOOSTER/UNLOADER UNIT,RECIPROCATING</t>
  </si>
  <si>
    <t>48630107</t>
  </si>
  <si>
    <t>산소이송 승압펌프, 고정형(언로더 유니트,왕복운동용</t>
  </si>
  <si>
    <t>RECEIVER,INFRARED</t>
  </si>
  <si>
    <t>48410104</t>
  </si>
  <si>
    <t>적외선 신호기(XACT-NV32)</t>
  </si>
  <si>
    <t>WELDING MACHINE,ARC</t>
  </si>
  <si>
    <t>48730107</t>
  </si>
  <si>
    <t>전기용접기,아크식</t>
  </si>
  <si>
    <t>DIVING EQUIPMENT SET</t>
  </si>
  <si>
    <t>48200106</t>
  </si>
  <si>
    <t>잠수 장비 세트</t>
  </si>
  <si>
    <t>PUMP UNIT,CENTRIFUGAL</t>
  </si>
  <si>
    <t>48600204</t>
  </si>
  <si>
    <t>펌프 유닛, 원심식(구조용 펌프 6인치)</t>
  </si>
  <si>
    <t>48230104</t>
  </si>
  <si>
    <t xml:space="preserve">호흡장치,자체완비식,가스 재처리용(혼합기체형 재호 </t>
  </si>
  <si>
    <t>FIBERSCOPE</t>
  </si>
  <si>
    <t>07140204</t>
  </si>
  <si>
    <t>폭발물처리 전자내시경(화이버스코프)</t>
  </si>
  <si>
    <t>LIFE RAFT,INFLATABL</t>
  </si>
  <si>
    <t>46830101</t>
  </si>
  <si>
    <t>구명뗏목,공기팽창식</t>
  </si>
  <si>
    <t>20MU-83-10K</t>
  </si>
  <si>
    <t>TEST SET,RESISTANCE</t>
  </si>
  <si>
    <t>33013122</t>
  </si>
  <si>
    <t>시험 세트,열전대 저항용</t>
  </si>
  <si>
    <t>TEST STAND,PROPELLE</t>
  </si>
  <si>
    <t>89900405</t>
  </si>
  <si>
    <t>프로펠러 시험 스탠드</t>
  </si>
  <si>
    <t>TESTING MACHINE,VIBRATION FATIGUE</t>
  </si>
  <si>
    <t>32850210</t>
  </si>
  <si>
    <t>균형조절기</t>
  </si>
  <si>
    <t>POWER SUPPLY ASSEMBLY</t>
  </si>
  <si>
    <t>32220297</t>
  </si>
  <si>
    <t>전원공급기 조립체</t>
  </si>
  <si>
    <t>GENERATOR SET,DIESEL ENGINE,TRAILER MOUNTED</t>
  </si>
  <si>
    <t>발전기세트,디젤엔진식,트레일러 탑재식(시동용발전기</t>
  </si>
  <si>
    <t>TEST SET,HYDRAULICFLUID,AIRCRAFT</t>
  </si>
  <si>
    <t>32300206</t>
  </si>
  <si>
    <t>시험세트,유압액,항공기용(유압계통검사기)</t>
  </si>
  <si>
    <t>TEST STAND,HYDRAULIC SYSTEM COMPONENTS</t>
  </si>
  <si>
    <t>32300115</t>
  </si>
  <si>
    <t>시험대,유압계통구성품용(유압시험기)</t>
  </si>
  <si>
    <t>POWER SUPPLY</t>
  </si>
  <si>
    <t>32210320</t>
  </si>
  <si>
    <t>AC/DC 발전기(전원 공급기)</t>
  </si>
  <si>
    <t>ANALYZER-CHARGER,BATTERY</t>
  </si>
  <si>
    <t>32260216</t>
  </si>
  <si>
    <t>분석기-충전기,배터리용</t>
  </si>
  <si>
    <t>GLOVES,MEN'S</t>
  </si>
  <si>
    <t>SAFETY GLASSES,REVI</t>
  </si>
  <si>
    <t>CAP,CAMOUFLAGE PATT</t>
  </si>
  <si>
    <t>BELT,WAIST</t>
  </si>
  <si>
    <t>BANGTANGOGI</t>
  </si>
  <si>
    <t>JAKJEONBENANG</t>
  </si>
  <si>
    <t>IBS MEMBER SHOES</t>
  </si>
  <si>
    <t>RAPEL GLOVE(MP)</t>
  </si>
  <si>
    <t>3475</t>
  </si>
  <si>
    <t>TACTICAL HOOD</t>
  </si>
  <si>
    <t>CAMELBAK</t>
  </si>
  <si>
    <t>TACTICAL RESPONSE UNIFORM(TRU)</t>
  </si>
  <si>
    <t>UA LooseGearLongSleeve&amp;HeatGearShortBoxerjock</t>
  </si>
  <si>
    <t>HANDGUN HOLSTER TOTAL</t>
  </si>
  <si>
    <t>Field Jacket</t>
  </si>
  <si>
    <t>HELMET,GROUND TROOP</t>
  </si>
  <si>
    <t>70130200</t>
  </si>
  <si>
    <t>자동심실제세동기</t>
  </si>
  <si>
    <t>OA가구</t>
  </si>
  <si>
    <t>근무지원팀</t>
  </si>
  <si>
    <t>허생</t>
  </si>
  <si>
    <t>947-3162</t>
  </si>
  <si>
    <t>디지털 전자복사기</t>
  </si>
  <si>
    <t>서적</t>
  </si>
  <si>
    <t>인사총무팀</t>
  </si>
  <si>
    <t>전기석</t>
  </si>
  <si>
    <t>947-3136</t>
  </si>
  <si>
    <t>서창규</t>
  </si>
  <si>
    <t>947-3161</t>
  </si>
  <si>
    <t>전기차</t>
  </si>
  <si>
    <t>국방일보 인쇄배달 용역</t>
  </si>
  <si>
    <t>국방일보팀</t>
  </si>
  <si>
    <t>김경미</t>
  </si>
  <si>
    <t>947-3721</t>
  </si>
  <si>
    <t>국방일보 전우마라톤대회 용역</t>
  </si>
  <si>
    <t>고객협력팀</t>
  </si>
  <si>
    <t>김태형</t>
  </si>
  <si>
    <t>974-3121</t>
  </si>
  <si>
    <t>최재팀</t>
  </si>
  <si>
    <t>조용학</t>
  </si>
  <si>
    <t>974-3763</t>
  </si>
  <si>
    <t>망원렌즈(70~200M/M)</t>
  </si>
  <si>
    <t>취재팀</t>
  </si>
  <si>
    <t>망원렌즈(100~400M/M)</t>
  </si>
  <si>
    <t>표준줌렌즈(16~35M/M)</t>
  </si>
  <si>
    <t>광각줌렌즈(24~70M/M)</t>
  </si>
  <si>
    <t>사진저장용컴퓨터</t>
  </si>
  <si>
    <t>장망원렌즈(400M/M)</t>
  </si>
  <si>
    <t>스트로보</t>
  </si>
  <si>
    <t>분장의상 용역</t>
  </si>
  <si>
    <t>편성기획팀</t>
  </si>
  <si>
    <t>곽태경</t>
  </si>
  <si>
    <t>974-3326</t>
  </si>
  <si>
    <t>세트설치용역</t>
  </si>
  <si>
    <t>방송청취율조사 용역</t>
  </si>
  <si>
    <t>위문열차 조명용역</t>
  </si>
  <si>
    <t>TV제작팀</t>
  </si>
  <si>
    <t>이지선</t>
  </si>
  <si>
    <t>974-3363</t>
  </si>
  <si>
    <t>위문열차 음향용역</t>
  </si>
  <si>
    <t>위문열차 무대용역</t>
  </si>
  <si>
    <t>위문열차 영상용역</t>
  </si>
  <si>
    <t>위문열차 특수효과용역</t>
  </si>
  <si>
    <t>위문열차 관람의자용역</t>
  </si>
  <si>
    <t>위문열차 홍보대행용역</t>
  </si>
  <si>
    <t>위문열차 발전차용역</t>
  </si>
  <si>
    <t>국방TV NPS시스템 유지보수</t>
  </si>
  <si>
    <t>방송기술팀</t>
  </si>
  <si>
    <t>지성식</t>
  </si>
  <si>
    <t>974-3421</t>
  </si>
  <si>
    <t>트라이포트</t>
  </si>
  <si>
    <t>영상취재팀</t>
  </si>
  <si>
    <t>정종빈</t>
  </si>
  <si>
    <t>974-3453</t>
  </si>
  <si>
    <t>방송용 17인치 HD모니터</t>
  </si>
  <si>
    <t>947-3421</t>
  </si>
  <si>
    <t>싱크제너레이터</t>
  </si>
  <si>
    <t>무선마이크시스템</t>
  </si>
  <si>
    <t>인터컴시스템</t>
  </si>
  <si>
    <t>IT서버</t>
  </si>
  <si>
    <t>스토리지</t>
  </si>
  <si>
    <t>조명기구</t>
  </si>
  <si>
    <t>FM송신기 2KW</t>
  </si>
  <si>
    <t>조영민</t>
  </si>
  <si>
    <t>947-3416</t>
  </si>
  <si>
    <t>송신안테나</t>
  </si>
  <si>
    <t>FM송신기(500W)</t>
  </si>
  <si>
    <t>프로그램 선택장비(PIC)</t>
  </si>
  <si>
    <t>전화연결장치</t>
  </si>
  <si>
    <t>스피커</t>
  </si>
  <si>
    <t>프로그램 외주제작</t>
  </si>
  <si>
    <t>947-3326</t>
  </si>
  <si>
    <t>SNS콘텐츠 제작</t>
  </si>
  <si>
    <t>미디어팀</t>
  </si>
  <si>
    <t>주상현</t>
  </si>
  <si>
    <t>974-3321</t>
  </si>
  <si>
    <t>DSLR카메라
(바디)</t>
  </si>
  <si>
    <t>947-3321</t>
  </si>
  <si>
    <t>DSLR카메라
(렌즈)</t>
  </si>
  <si>
    <t>(SNS 촬영장비) 카메라</t>
  </si>
  <si>
    <t>업무용 태블릿 PC</t>
  </si>
  <si>
    <t>초고속 카메라</t>
  </si>
  <si>
    <t>미속카메라</t>
  </si>
  <si>
    <t>조판시스템
유지보수사업</t>
  </si>
  <si>
    <t>정보화팀</t>
  </si>
  <si>
    <t>한지철</t>
  </si>
  <si>
    <t>974-3111</t>
  </si>
  <si>
    <t>정보시스템
유지보수사업</t>
  </si>
  <si>
    <t>홈페이지 통합운영유지 및 개선사업</t>
  </si>
  <si>
    <t>유정희</t>
  </si>
  <si>
    <t>947-3112</t>
  </si>
  <si>
    <t>노후PC교체</t>
  </si>
  <si>
    <t>한기태</t>
  </si>
  <si>
    <t>947-3113</t>
  </si>
  <si>
    <t>노후모니터교체</t>
  </si>
  <si>
    <t xml:space="preserve">정보화팀
</t>
  </si>
  <si>
    <t>노후프린터교체</t>
  </si>
  <si>
    <t xml:space="preserve">한기태
</t>
  </si>
  <si>
    <t>소프트웨어구매
-PHOTOSHOP</t>
  </si>
  <si>
    <t>소프트웨어구매
-ILLUSTRATOR</t>
  </si>
  <si>
    <t>소프트웨어구매
-CCT(통합)</t>
  </si>
  <si>
    <t>해병대사 의무실</t>
  </si>
  <si>
    <t>중사 송진희</t>
  </si>
  <si>
    <t>928-3097</t>
  </si>
  <si>
    <t>9.5톤 화물트럭</t>
  </si>
  <si>
    <t>21178100</t>
  </si>
  <si>
    <t>해병대사 군수참모처 물자수송과</t>
  </si>
  <si>
    <t>대위 박리나</t>
  </si>
  <si>
    <t>928-3435</t>
  </si>
  <si>
    <t>21160100</t>
  </si>
  <si>
    <t>소형버스(4륜구동)</t>
  </si>
  <si>
    <t>21163100</t>
  </si>
  <si>
    <t>소형버스</t>
  </si>
  <si>
    <t>21154100</t>
  </si>
  <si>
    <t>21178500</t>
  </si>
  <si>
    <t>11.5톤 상용트럭, 화물용</t>
  </si>
  <si>
    <t>소형승용차 1600CC(하이브리드)</t>
  </si>
  <si>
    <t>21152100</t>
  </si>
  <si>
    <t>소형승용차, 1500 CC급</t>
  </si>
  <si>
    <t>소형승용차 1600CC(전기차)</t>
  </si>
  <si>
    <t>2.5톤 냉동부식차</t>
  </si>
  <si>
    <t>21177200</t>
  </si>
  <si>
    <t>2.5톤 상용트럭, 부식용</t>
  </si>
  <si>
    <t>1톤 화물차(4륜구동)</t>
  </si>
  <si>
    <t>21164100</t>
  </si>
  <si>
    <t>1톤벤</t>
  </si>
  <si>
    <t>대형버스</t>
  </si>
  <si>
    <t>21161100</t>
  </si>
  <si>
    <t>5톤 화물트럭</t>
  </si>
  <si>
    <t>21177900</t>
  </si>
  <si>
    <t>5톤 상용트럭</t>
  </si>
  <si>
    <t>2.5톤 상용트럭(더블캡)</t>
  </si>
  <si>
    <t>21177400</t>
  </si>
  <si>
    <t>2.5톤 상용트럭</t>
  </si>
  <si>
    <t>2.5톤 유조차(소형유조차 1500L)</t>
  </si>
  <si>
    <t>21173200</t>
  </si>
  <si>
    <t>트럭,유조형,연료유(10,000리터 미만)</t>
  </si>
  <si>
    <t>5톤 냉동부식차</t>
  </si>
  <si>
    <t>21177500</t>
  </si>
  <si>
    <t>5톤 상용트럭, 부식용</t>
  </si>
  <si>
    <t>3950</t>
  </si>
  <si>
    <t>타이어탈착기(소형)</t>
  </si>
  <si>
    <t>24130402</t>
  </si>
  <si>
    <t>소형타이어탈착기</t>
  </si>
  <si>
    <t>대형차량리프트</t>
  </si>
  <si>
    <t>24132410</t>
  </si>
  <si>
    <t>리프트, 자동차용(4주식 대형)</t>
  </si>
  <si>
    <t>타이어탈착기(대형)</t>
  </si>
  <si>
    <t>24130203</t>
  </si>
  <si>
    <t>대형 타이어탈착기</t>
  </si>
  <si>
    <t>차륜평형기(소형)</t>
  </si>
  <si>
    <t>24110507</t>
  </si>
  <si>
    <t>균형기,차륜용(차륜평형기 소형)</t>
  </si>
  <si>
    <t>2590</t>
  </si>
  <si>
    <t>4주식 리프트</t>
  </si>
  <si>
    <t>24132403</t>
  </si>
  <si>
    <t>고압세척기(차량용)</t>
  </si>
  <si>
    <t>24120100</t>
  </si>
  <si>
    <t>오토밋션오일교환기</t>
  </si>
  <si>
    <t>24142203</t>
  </si>
  <si>
    <t>자동 밋션오일 교환기</t>
  </si>
  <si>
    <t>호흡용 고압공기압축기,고정용</t>
  </si>
  <si>
    <t>48310316</t>
  </si>
  <si>
    <t>MSH 680EVS</t>
  </si>
  <si>
    <t>해병대사 군수참모처 장비탄약과</t>
  </si>
  <si>
    <t>중사 최지현</t>
  </si>
  <si>
    <t>928-3445</t>
  </si>
  <si>
    <t>잠수장비세트(잠수사 추진기)</t>
  </si>
  <si>
    <t>48140108</t>
  </si>
  <si>
    <t>VS150011-DPD200-00-01</t>
  </si>
  <si>
    <t>50150177</t>
  </si>
  <si>
    <t>수신기,모사전송기용</t>
  </si>
  <si>
    <t>LF-5160</t>
  </si>
  <si>
    <t>해병대사 지휘통신참모처 정보통신기반과</t>
  </si>
  <si>
    <t>소령 이승효</t>
  </si>
  <si>
    <t>928-3831</t>
  </si>
  <si>
    <t>주야간 전선관측장비</t>
  </si>
  <si>
    <t>51100602</t>
  </si>
  <si>
    <t>열상 장비</t>
  </si>
  <si>
    <t>HAWKEYE V3K</t>
  </si>
  <si>
    <t>야전앰프</t>
  </si>
  <si>
    <t>50170159</t>
  </si>
  <si>
    <t>확성기 세트</t>
  </si>
  <si>
    <t>SYSTEM-2240</t>
  </si>
  <si>
    <t>핸디토키</t>
  </si>
  <si>
    <t>50220423</t>
  </si>
  <si>
    <t>GP2100</t>
  </si>
  <si>
    <t>방송시스템 노후교체</t>
  </si>
  <si>
    <t>50170210</t>
  </si>
  <si>
    <t>전관 방송시스템</t>
  </si>
  <si>
    <t>해상방송시스템</t>
  </si>
  <si>
    <t>트럭,덤프식(15톤덤프트럭)</t>
  </si>
  <si>
    <t>21144109</t>
  </si>
  <si>
    <t>트럭,덤프식(15톤 덤프트럭)</t>
  </si>
  <si>
    <t>해병대사 공병참모처 계획운영과</t>
  </si>
  <si>
    <t>대위 김승완</t>
  </si>
  <si>
    <t>928-3913</t>
  </si>
  <si>
    <t>트럭,소방용(산악용소방차)</t>
  </si>
  <si>
    <t>21200304</t>
  </si>
  <si>
    <t>공기압축기,이동식(15CFM)</t>
  </si>
  <si>
    <t>62160118</t>
  </si>
  <si>
    <t>공기압축기,이동식</t>
  </si>
  <si>
    <t>전주오거 크레인(KDC-5600S)</t>
  </si>
  <si>
    <t>60120509</t>
  </si>
  <si>
    <t>굴착기,다목적용,차륜차량 탑재식(대형굴삭기)</t>
  </si>
  <si>
    <t>60150308</t>
  </si>
  <si>
    <t>굴착기,다목적용,차륜차량 탑재식(소형굴삭기)</t>
  </si>
  <si>
    <t>60150523</t>
  </si>
  <si>
    <t>기중기-삽,트럭 탑재식(고소작업차)</t>
  </si>
  <si>
    <t>60180105</t>
  </si>
  <si>
    <t>기중기-삽,트럭 탑재식, 고소작업차</t>
  </si>
  <si>
    <t>트랙터,차륜형,농업용(트랙터형제초기)</t>
  </si>
  <si>
    <t>63130146</t>
  </si>
  <si>
    <t>트랙터,차륜형,농업용</t>
  </si>
  <si>
    <t>60110112</t>
  </si>
  <si>
    <t>발전기세트,디젤엔진식(60kw)</t>
  </si>
  <si>
    <t>61110933</t>
  </si>
  <si>
    <t>발전기세트, 디젤엔진식, 60KW</t>
  </si>
  <si>
    <t>불도저</t>
  </si>
  <si>
    <t>60100110</t>
  </si>
  <si>
    <t>불도저(TD-20H)</t>
  </si>
  <si>
    <t>로다스코푸SL-15</t>
  </si>
  <si>
    <t>60140120</t>
  </si>
  <si>
    <t>정설기</t>
  </si>
  <si>
    <t>63141101</t>
  </si>
  <si>
    <t xml:space="preserve">정설기 </t>
  </si>
  <si>
    <t>공기호흡기 충전기</t>
  </si>
  <si>
    <t>65150606</t>
  </si>
  <si>
    <t>압축기 유니트,왕복식</t>
  </si>
  <si>
    <t>MCH22</t>
  </si>
  <si>
    <t>상사 김성훈</t>
  </si>
  <si>
    <t>928-3446</t>
  </si>
  <si>
    <t>공기호흡기 충전기 안전충전함</t>
  </si>
  <si>
    <t>상장공장 대형 리프트</t>
  </si>
  <si>
    <t>소령 송유선</t>
  </si>
  <si>
    <t>928-3444</t>
  </si>
  <si>
    <t>디지털인쇄시스템</t>
  </si>
  <si>
    <t>63320636</t>
  </si>
  <si>
    <t>디지털 인쇄 시스템</t>
  </si>
  <si>
    <t>DOCUCLOR 5000/180</t>
  </si>
  <si>
    <t>넥워머</t>
  </si>
  <si>
    <t>해병대 군수단 보급처 일반물자과</t>
  </si>
  <si>
    <t>상사 박경도</t>
  </si>
  <si>
    <t>914-2052</t>
  </si>
  <si>
    <t>국방색런닝</t>
  </si>
  <si>
    <t>중사 안세은</t>
  </si>
  <si>
    <t>914-2056</t>
  </si>
  <si>
    <t>카키색런닝</t>
  </si>
  <si>
    <t>라운드셔츠</t>
  </si>
  <si>
    <t>동계생활복</t>
  </si>
  <si>
    <t>춘추내의</t>
  </si>
  <si>
    <t>사각팬티</t>
  </si>
  <si>
    <t>드로우즈팬티</t>
  </si>
  <si>
    <t>단양말</t>
  </si>
  <si>
    <t>방한양말</t>
  </si>
  <si>
    <t>단화5형</t>
  </si>
  <si>
    <t>여군단화</t>
  </si>
  <si>
    <t>여군 하이힐</t>
  </si>
  <si>
    <t>운동화</t>
  </si>
  <si>
    <t>런닝화</t>
  </si>
  <si>
    <t>영내화</t>
  </si>
  <si>
    <t>축구화</t>
  </si>
  <si>
    <t>동운동복</t>
  </si>
  <si>
    <t>하운동복상의</t>
  </si>
  <si>
    <t>하운동복하의</t>
  </si>
  <si>
    <t>춘추운동복상의</t>
  </si>
  <si>
    <t>춘추운동복하의</t>
  </si>
  <si>
    <t>동계생활모</t>
  </si>
  <si>
    <t>가죽장갑</t>
  </si>
  <si>
    <t>전투용장갑</t>
  </si>
  <si>
    <t>훈련용 모장갑</t>
  </si>
  <si>
    <t>전투용 장갑</t>
  </si>
  <si>
    <t>외출용가방</t>
  </si>
  <si>
    <t>여군하이힐</t>
  </si>
  <si>
    <t>훈련용모장갑</t>
  </si>
  <si>
    <t>여군 단화</t>
  </si>
  <si>
    <t>여군 가죽장갑</t>
  </si>
  <si>
    <t>기능성 런닝</t>
  </si>
  <si>
    <t>침대형 매트리스 패드</t>
  </si>
  <si>
    <t>중사 장현섭</t>
  </si>
  <si>
    <t>914-2058</t>
  </si>
  <si>
    <t>침대형 매트리스 피</t>
  </si>
  <si>
    <t>야전침대</t>
  </si>
  <si>
    <t>솜베게</t>
  </si>
  <si>
    <t>솜베개카바</t>
  </si>
  <si>
    <t>모포</t>
  </si>
  <si>
    <t>포단(디지털무늬)</t>
  </si>
  <si>
    <t>면장갑</t>
  </si>
  <si>
    <t>중사 이병관</t>
  </si>
  <si>
    <t>914-2057</t>
  </si>
  <si>
    <t>품질개선 정비화</t>
  </si>
  <si>
    <t>반코팅장갑</t>
  </si>
  <si>
    <t>분진마스크</t>
  </si>
  <si>
    <t>라텍스장갑</t>
  </si>
  <si>
    <t>취사화</t>
  </si>
  <si>
    <t>편측책상(OA)</t>
  </si>
  <si>
    <t>8급 김예솔</t>
  </si>
  <si>
    <t>914-2054</t>
  </si>
  <si>
    <t>접절식 의자</t>
  </si>
  <si>
    <t>원형테이블의자</t>
  </si>
  <si>
    <t>캐비넷(대)</t>
  </si>
  <si>
    <t>대형선풍기</t>
  </si>
  <si>
    <t>총기보관함 10인용</t>
  </si>
  <si>
    <t>상용회전의자(목받침 의자)</t>
  </si>
  <si>
    <t>피복건조기(10Kg)</t>
  </si>
  <si>
    <t>선풍기천정용</t>
  </si>
  <si>
    <t>옷장 2인용(목재)</t>
  </si>
  <si>
    <t>관품함(침대형)</t>
  </si>
  <si>
    <t>선풍기벽걸이</t>
  </si>
  <si>
    <t>이동식에어컨</t>
  </si>
  <si>
    <t>선풍기탁상용</t>
  </si>
  <si>
    <t>양측책상(OA)</t>
  </si>
  <si>
    <t>전기퇴충기</t>
  </si>
  <si>
    <t>TV 거치대</t>
  </si>
  <si>
    <t>1층 침대(철재)</t>
  </si>
  <si>
    <t>50“ TV</t>
  </si>
  <si>
    <t>관품함(침상형)</t>
  </si>
  <si>
    <t>야채절단기</t>
  </si>
  <si>
    <t>구근탈피기</t>
  </si>
  <si>
    <t>개선식탁</t>
  </si>
  <si>
    <t>자외선살균소독기</t>
  </si>
  <si>
    <t>국보온배식대</t>
  </si>
  <si>
    <t>보온배식대</t>
  </si>
  <si>
    <t>전기물끓이기(60)</t>
  </si>
  <si>
    <t>소독보관함(중)</t>
  </si>
  <si>
    <t>도마대(대)</t>
  </si>
  <si>
    <t>도마대(중)</t>
  </si>
  <si>
    <t>가스자동밥솥(150명)</t>
  </si>
  <si>
    <t>자외선살균소독기(칼도마용)</t>
  </si>
  <si>
    <t>냉동냉장고500L</t>
  </si>
  <si>
    <t>이동식 전기온풍기</t>
  </si>
  <si>
    <t>원적외선 히터(대)</t>
  </si>
  <si>
    <t>원적외선 히터(소)</t>
  </si>
  <si>
    <t>호흡조정기</t>
  </si>
  <si>
    <t>9급 천문석</t>
  </si>
  <si>
    <t>914-2059</t>
  </si>
  <si>
    <t>바이킹드라이슈트(건식잠수복)</t>
  </si>
  <si>
    <t>잠수복 양면식(습식5MM)</t>
  </si>
  <si>
    <t>디지털복사기</t>
  </si>
  <si>
    <t>언덕형예초기</t>
  </si>
  <si>
    <t>신발건조기10인용</t>
  </si>
  <si>
    <t>신발건조기20인용</t>
  </si>
  <si>
    <t>제습기75리터</t>
  </si>
  <si>
    <t>염화칼슘</t>
  </si>
  <si>
    <t>분무식살충제</t>
  </si>
  <si>
    <t>액상전자모기향(액체)</t>
  </si>
  <si>
    <t>연막분무겸용 살충제</t>
  </si>
  <si>
    <t>액상전자모기향(기기)</t>
  </si>
  <si>
    <t>산자부 2016-20</t>
  </si>
  <si>
    <t>해병대 군수단 보급처 급식유류과</t>
  </si>
  <si>
    <t>중사 엄대성</t>
  </si>
  <si>
    <t>914-2075</t>
  </si>
  <si>
    <t>카메라시스템,디지털식(정사진)</t>
  </si>
  <si>
    <t>해병대사 공보정훈실 정신전력과</t>
  </si>
  <si>
    <t>준위 이종오</t>
  </si>
  <si>
    <t>928-3023</t>
  </si>
  <si>
    <t>디지털 비디오 카메라(동사진)</t>
  </si>
  <si>
    <t>카메라 망원렌즈(줌렌즈)</t>
  </si>
  <si>
    <t>플래시장치,사진용</t>
  </si>
  <si>
    <t>카메라렌즈(줌렌즈24~70미리)</t>
  </si>
  <si>
    <t>카메라렌즈(줌렌즈14~24미리)</t>
  </si>
  <si>
    <t>슬리퍼</t>
  </si>
  <si>
    <t>해병대사 작전계획처 동원예비군과</t>
  </si>
  <si>
    <t>상사 전성식</t>
  </si>
  <si>
    <t>928-3394</t>
  </si>
  <si>
    <t>베게</t>
  </si>
  <si>
    <t>베게피</t>
  </si>
  <si>
    <t>메트리스</t>
  </si>
  <si>
    <t>메트리스 피</t>
  </si>
  <si>
    <t>T13018</t>
  </si>
  <si>
    <t>해병대 군수단 정비탄약처 장비정비과</t>
  </si>
  <si>
    <t>하사 허현종</t>
  </si>
  <si>
    <t>914-2177</t>
  </si>
  <si>
    <t>FN4071-SMALL</t>
  </si>
  <si>
    <t>MODEL82002</t>
  </si>
  <si>
    <t>X-RAY EQUIPMENT AND NOTEBOOK PC</t>
  </si>
  <si>
    <t>55115001</t>
  </si>
  <si>
    <t>상사 최용석</t>
  </si>
  <si>
    <t>928-3447</t>
  </si>
  <si>
    <t>RECEIVER-TRANSMITTER,RADIO</t>
  </si>
  <si>
    <t>48500106</t>
  </si>
  <si>
    <t>휴대용 수중 통신기</t>
  </si>
  <si>
    <t>STX-101M</t>
  </si>
  <si>
    <t>OUTBOARD MOTOR,GASOLINE</t>
  </si>
  <si>
    <t>44120318</t>
  </si>
  <si>
    <t>선외 모터,가솔린식,50HP</t>
  </si>
  <si>
    <t>50ML</t>
  </si>
  <si>
    <t>TRANSPOTABLE CHAMBER</t>
  </si>
  <si>
    <t>48850105</t>
  </si>
  <si>
    <t>감압실,이동형,1인용(HYPERRLITE, SOS 59/225/SAT/21)</t>
  </si>
  <si>
    <t>Z05-02-01</t>
  </si>
  <si>
    <t>BREATHING APPARATUS,SELF-CONTAINED,GAS RECYCLING</t>
  </si>
  <si>
    <t>SHADOW</t>
  </si>
  <si>
    <t>연막소독기 150형</t>
  </si>
  <si>
    <t>75130100</t>
  </si>
  <si>
    <t>안과 유니트</t>
  </si>
  <si>
    <t>수술등 천정식(야전용)</t>
  </si>
  <si>
    <t>74110200</t>
  </si>
  <si>
    <t>전기치료기 초음파발생용</t>
  </si>
  <si>
    <t>21170500</t>
  </si>
  <si>
    <t>트렉터, 물자 견인</t>
  </si>
  <si>
    <t>인식표줄용 튜브관 및 고무링</t>
  </si>
  <si>
    <t>방화복</t>
  </si>
  <si>
    <t>상사 박상효</t>
  </si>
  <si>
    <t>914-2055</t>
  </si>
  <si>
    <t>신효상</t>
  </si>
  <si>
    <t>9791143</t>
  </si>
  <si>
    <t>90단 일반PC</t>
  </si>
  <si>
    <t>979-1143</t>
  </si>
  <si>
    <t>통신사 일반PC</t>
  </si>
  <si>
    <t>합참 노트북</t>
  </si>
  <si>
    <t>합참 일반PC</t>
  </si>
  <si>
    <t>통신사 프린터</t>
  </si>
  <si>
    <t>국방망 UPS(20KVA)</t>
  </si>
  <si>
    <t>통신사 스케너(A3)</t>
  </si>
  <si>
    <t>통신사 스케너(A4)</t>
  </si>
  <si>
    <t>합참 스케너(A3)</t>
  </si>
  <si>
    <t>합참 스케너(A4)</t>
  </si>
  <si>
    <t>군수괍</t>
  </si>
  <si>
    <t>승용차1600CC(하이브리드)</t>
  </si>
  <si>
    <t>승합밴(암호자재수불용)</t>
  </si>
  <si>
    <t>승합밴(통신전령용)</t>
  </si>
  <si>
    <t>소형버스(15인승)</t>
  </si>
  <si>
    <t>90단 경호용짚</t>
  </si>
  <si>
    <t>상용짚(기본형)</t>
  </si>
  <si>
    <t>90단 3.5톤트럭(무인기탐지레이더용)</t>
  </si>
  <si>
    <t>냉동부식차(2.5톤)</t>
  </si>
  <si>
    <t>90단 경호용밴</t>
  </si>
  <si>
    <t>열람실 서가</t>
  </si>
  <si>
    <t>기획운영실</t>
  </si>
  <si>
    <t>김선희</t>
  </si>
  <si>
    <t>027093177</t>
  </si>
  <si>
    <t>책장</t>
  </si>
  <si>
    <t>문서세단기</t>
  </si>
  <si>
    <t>트럭,픽업형</t>
  </si>
  <si>
    <t>화방사</t>
  </si>
  <si>
    <t>준위문헌만</t>
  </si>
  <si>
    <t>964-6143</t>
  </si>
  <si>
    <t>수신장치,무선용</t>
  </si>
  <si>
    <t>상사김창국</t>
  </si>
  <si>
    <t>964-6352</t>
  </si>
  <si>
    <t>여과기 시험셋</t>
  </si>
  <si>
    <t>분석키트,폭발물 병기처리용</t>
  </si>
  <si>
    <t>양압식공기호흡기2형(동력식 공기 정화장치)</t>
  </si>
  <si>
    <t>방사능 측정세트</t>
  </si>
  <si>
    <t>생물학탐지기</t>
  </si>
  <si>
    <t>액체질량분석기</t>
  </si>
  <si>
    <t>구급차,그레이스</t>
  </si>
  <si>
    <t>의무대</t>
  </si>
  <si>
    <t>최지용</t>
  </si>
  <si>
    <t>907-4953</t>
  </si>
  <si>
    <t>번호</t>
  </si>
  <si>
    <t>업무</t>
  </si>
  <si>
    <t>유형</t>
  </si>
  <si>
    <t>발주기관</t>
  </si>
  <si>
    <t>발주시기</t>
  </si>
  <si>
    <t>조달방식</t>
  </si>
  <si>
    <t>계약방법</t>
  </si>
  <si>
    <t>사업명</t>
  </si>
  <si>
    <t>세부품명번호</t>
  </si>
  <si>
    <t>수량정보</t>
  </si>
  <si>
    <t>단위</t>
  </si>
  <si>
    <t>구매예정금액(원)</t>
  </si>
  <si>
    <t>담당부서</t>
  </si>
  <si>
    <t>담당자</t>
  </si>
  <si>
    <t>연락처</t>
  </si>
  <si>
    <t>물품</t>
  </si>
  <si>
    <t>전라남도교육청 전라남도나주교육지원청 빛가람중학교</t>
  </si>
  <si>
    <t>중앙조달</t>
  </si>
  <si>
    <t>수의계약</t>
  </si>
  <si>
    <t>2020학년도 우유급식 업체 선정 수의계약 안내공고</t>
  </si>
  <si>
    <t>5013170203</t>
  </si>
  <si>
    <t>59,400</t>
  </si>
  <si>
    <t>25,542,000</t>
  </si>
  <si>
    <t>행정실</t>
  </si>
  <si>
    <t>이지민</t>
  </si>
  <si>
    <t>061-820-4111</t>
  </si>
  <si>
    <t>2</t>
  </si>
  <si>
    <t>울산광역시교육청 울산광역시강남교육청 신일중학교</t>
  </si>
  <si>
    <t>자체조달</t>
  </si>
  <si>
    <t>신일중학교 2020년 3월 학교급식용 부식 구입</t>
  </si>
  <si>
    <t>5046700101</t>
  </si>
  <si>
    <t>17,987,830</t>
  </si>
  <si>
    <t>김아진</t>
  </si>
  <si>
    <t>052-275-0741</t>
  </si>
  <si>
    <t>3</t>
  </si>
  <si>
    <t>전라남도 여수시</t>
  </si>
  <si>
    <t>2020년 시립율촌도서관 도서구입(단가계약)</t>
  </si>
  <si>
    <t>5510151001</t>
  </si>
  <si>
    <t>3,125</t>
  </si>
  <si>
    <t>50,000,000</t>
  </si>
  <si>
    <t>율촌도서관</t>
  </si>
  <si>
    <t>강선영</t>
  </si>
  <si>
    <t>061-659-4846</t>
  </si>
  <si>
    <t>4</t>
  </si>
  <si>
    <t>충청북도교육청 청주여자고등학교</t>
  </si>
  <si>
    <t>2020년 3월 청주여고 학교급식용 육류 소액수의견적 공고</t>
  </si>
  <si>
    <t>5011159801</t>
  </si>
  <si>
    <t>32</t>
  </si>
  <si>
    <t>20,701,300</t>
  </si>
  <si>
    <t>이재란</t>
  </si>
  <si>
    <t>070-7209-3763</t>
  </si>
  <si>
    <t>안산도시공사</t>
  </si>
  <si>
    <t>2020년 생활폐기물 중계처리시설 환경관리약품 구매(단가계약)</t>
  </si>
  <si>
    <t>1235230502</t>
  </si>
  <si>
    <t>85,000</t>
  </si>
  <si>
    <t>19,261,000</t>
  </si>
  <si>
    <t>자원환경부</t>
  </si>
  <si>
    <t>차정호</t>
  </si>
  <si>
    <t>031-8085-7458</t>
  </si>
  <si>
    <t>6</t>
  </si>
  <si>
    <t>대구도시철도공사</t>
  </si>
  <si>
    <t>홀치기 표시기 등 4종 구매</t>
  </si>
  <si>
    <t>3213101002</t>
  </si>
  <si>
    <t>17,780,000</t>
  </si>
  <si>
    <t>경전철기술사업소 시설기계부</t>
  </si>
  <si>
    <t>변우성</t>
  </si>
  <si>
    <t>053-640-7902</t>
  </si>
  <si>
    <t>7</t>
  </si>
  <si>
    <t>한국생산기술연구원</t>
  </si>
  <si>
    <t>제한경쟁</t>
  </si>
  <si>
    <t>5축 MCT 자동공구교환시스템</t>
  </si>
  <si>
    <t>23171999</t>
  </si>
  <si>
    <t>54,728,300</t>
  </si>
  <si>
    <t>8</t>
  </si>
  <si>
    <t>서울도시철도엔지니어링주식회사</t>
  </si>
  <si>
    <t>2020 위생설비 고객접점물품 구매 단가계약</t>
  </si>
  <si>
    <t>3018151901</t>
  </si>
  <si>
    <t>2,050</t>
  </si>
  <si>
    <t>53,325,749</t>
  </si>
  <si>
    <t>시설관리처</t>
  </si>
  <si>
    <t>양준용</t>
  </si>
  <si>
    <t>02-6311-8727</t>
  </si>
  <si>
    <t>9</t>
  </si>
  <si>
    <t>대구광역시교육청 영송여자고등학교</t>
  </si>
  <si>
    <t>2020년 3월 영송여자고등학교 학교급식부식품(일반미)구매 소액수의견적제출 공고</t>
  </si>
  <si>
    <t>5022110101</t>
  </si>
  <si>
    <t>1,972,000</t>
  </si>
  <si>
    <t>영송여고행정실</t>
  </si>
  <si>
    <t>이한선</t>
  </si>
  <si>
    <t>053-235-8270</t>
  </si>
  <si>
    <t>10</t>
  </si>
  <si>
    <t>2020년 3월 영송여자고등학교 학교급식부식품(육류)구매 적격업체 지명전자견적제출 공고</t>
  </si>
  <si>
    <t>19</t>
  </si>
  <si>
    <t>12,754,600</t>
  </si>
  <si>
    <t>11</t>
  </si>
  <si>
    <t>2020년 3월 영송여자고등학교 학교급식부식품(농공수산)구매 소액수의견적제출 공고</t>
  </si>
  <si>
    <t>1015152701</t>
  </si>
  <si>
    <t>181</t>
  </si>
  <si>
    <t>34,018,210</t>
  </si>
  <si>
    <t>대구광역시</t>
  </si>
  <si>
    <t>보건환경연구원 축산물분석과 질소이용 분석시스템 구매</t>
  </si>
  <si>
    <t>4110481601</t>
  </si>
  <si>
    <t>70,000,000</t>
  </si>
  <si>
    <t>대구광역시 보건환경연구원 축산물분석과</t>
  </si>
  <si>
    <t>백경아</t>
  </si>
  <si>
    <t>053-760-1311</t>
  </si>
  <si>
    <t>13</t>
  </si>
  <si>
    <t>2020년 3월 청주여고 학교급식물품(부식류) 긴급입찰 공고</t>
  </si>
  <si>
    <t>5017200601</t>
  </si>
  <si>
    <t>290</t>
  </si>
  <si>
    <t>74,523,570</t>
  </si>
  <si>
    <t>14</t>
  </si>
  <si>
    <t>강원도교육청 양구고등학교</t>
  </si>
  <si>
    <t>2020학년도 양구고등학교 교복 학교주관구매 입찰 공고</t>
  </si>
  <si>
    <t>5310270501</t>
  </si>
  <si>
    <t>81</t>
  </si>
  <si>
    <t>24,300,000</t>
  </si>
  <si>
    <t>교육행정실</t>
  </si>
  <si>
    <t>김대영</t>
  </si>
  <si>
    <t>033-480-3402</t>
  </si>
  <si>
    <t>15</t>
  </si>
  <si>
    <t>경상남도 진주시</t>
  </si>
  <si>
    <t>이동형 장비(X-ray) 구입</t>
  </si>
  <si>
    <t>4220189801</t>
  </si>
  <si>
    <t>90,000,000</t>
  </si>
  <si>
    <t>보건행정과</t>
  </si>
  <si>
    <t>손민기</t>
  </si>
  <si>
    <t>055-749-6604</t>
  </si>
  <si>
    <t>16</t>
  </si>
  <si>
    <t>경상북도 영양군</t>
  </si>
  <si>
    <t>청기리(대곡천) 소하천정비공사 관급자재-골재 구입 입찰 공고(소액수의)</t>
  </si>
  <si>
    <t>1111169801</t>
  </si>
  <si>
    <t>26,847,740</t>
  </si>
  <si>
    <t>건설안전과</t>
  </si>
  <si>
    <t>오정원</t>
  </si>
  <si>
    <t>054-680-6732</t>
  </si>
  <si>
    <t>17</t>
  </si>
  <si>
    <t>경상북도 포항시</t>
  </si>
  <si>
    <t>장기 대진리 연안 소파블록 보강공사 관급자재 소파블록(T.T.P) 제조 구매</t>
  </si>
  <si>
    <t>3013150206</t>
  </si>
  <si>
    <t>167</t>
  </si>
  <si>
    <t>98,279,500</t>
  </si>
  <si>
    <t>해양산업과</t>
  </si>
  <si>
    <t>정유리</t>
  </si>
  <si>
    <t>054-270-2844</t>
  </si>
  <si>
    <t>18</t>
  </si>
  <si>
    <t>부산교통공사사내근로복지기금</t>
  </si>
  <si>
    <t>2020년도 근조 및 축하화환 구매</t>
  </si>
  <si>
    <t>1016170701</t>
  </si>
  <si>
    <t>21,340,000</t>
  </si>
  <si>
    <t>김지현</t>
  </si>
  <si>
    <t>051-640-7256</t>
  </si>
  <si>
    <t>중소기업기술정보진흥원</t>
  </si>
  <si>
    <t>무정전 전원장치 배터리</t>
  </si>
  <si>
    <t>3912101101</t>
  </si>
  <si>
    <t>19,500,000</t>
  </si>
  <si>
    <t>정보시스템지원실</t>
  </si>
  <si>
    <t>문형순</t>
  </si>
  <si>
    <t>042-388-0233</t>
  </si>
  <si>
    <t>20</t>
  </si>
  <si>
    <t>충청북도교육청 충청북도괴산증평교육지원청 괴산오성중학교</t>
  </si>
  <si>
    <t>2020. 학교급식물품(우유) 공동구매</t>
  </si>
  <si>
    <t>53,125</t>
  </si>
  <si>
    <t>22,843,750</t>
  </si>
  <si>
    <t>행정부장</t>
  </si>
  <si>
    <t>043-833-3495</t>
  </si>
  <si>
    <t>21</t>
  </si>
  <si>
    <t>경상북도칠곡교육청 약동초등학교</t>
  </si>
  <si>
    <t>2020학년도 약동초등학교 학교 급식용 우유 구매 소액수의 견적 제출 공고</t>
  </si>
  <si>
    <t>48,500</t>
  </si>
  <si>
    <t>430</t>
  </si>
  <si>
    <t>서건우</t>
  </si>
  <si>
    <t>054-971-2812</t>
  </si>
  <si>
    <t>22</t>
  </si>
  <si>
    <t>경기도 북부소방재난본부</t>
  </si>
  <si>
    <t>주택용 소방시설(분말소화기) 구매</t>
  </si>
  <si>
    <t>4619160101</t>
  </si>
  <si>
    <t>5,560</t>
  </si>
  <si>
    <t>103,360,400</t>
  </si>
  <si>
    <t>소방행정기획과</t>
  </si>
  <si>
    <t>송두룡</t>
  </si>
  <si>
    <t>031-849-2834</t>
  </si>
  <si>
    <t>23</t>
  </si>
  <si>
    <t>대구광역시교육청 정동고등학교</t>
  </si>
  <si>
    <t>2020년 3월 학교급식 부식품 구매</t>
  </si>
  <si>
    <t>5040709901</t>
  </si>
  <si>
    <t>38,007,660</t>
  </si>
  <si>
    <t>문명기</t>
  </si>
  <si>
    <t>053-235-5803</t>
  </si>
  <si>
    <t>24</t>
  </si>
  <si>
    <t>대구광역시남부교육청 대구송일초등학교</t>
  </si>
  <si>
    <t>3 학교급식 일반미 공동구매(송일초, 송현초) 소액수의 견적제출 공고</t>
  </si>
  <si>
    <t>3,335,000</t>
  </si>
  <si>
    <t>황영미</t>
  </si>
  <si>
    <t>053-234-2632</t>
  </si>
  <si>
    <t>25</t>
  </si>
  <si>
    <t>경상남도창원교육청 대암초등학교</t>
  </si>
  <si>
    <t>2020학년도 대암초등학교 학교급식용 우유 구매 소액수의 견적 제출 공고</t>
  </si>
  <si>
    <t>95,570</t>
  </si>
  <si>
    <t>41,095,100</t>
  </si>
  <si>
    <t>김미영</t>
  </si>
  <si>
    <t>055-285-8904</t>
  </si>
  <si>
    <t>26</t>
  </si>
  <si>
    <t>부산광역시</t>
  </si>
  <si>
    <t>덤프트럭(8톤) 구입</t>
  </si>
  <si>
    <t>2510160101</t>
  </si>
  <si>
    <t>103,381,000</t>
  </si>
  <si>
    <t>건설안전시험사업소 장비팀</t>
  </si>
  <si>
    <t>김영대</t>
  </si>
  <si>
    <t>051-669-7302</t>
  </si>
  <si>
    <t>27</t>
  </si>
  <si>
    <t>광주광역시교육청 대성여자고등학교</t>
  </si>
  <si>
    <t>2020년 3월 대성여고 급식식재료(수산물) 납품 소액수의견적 공고</t>
  </si>
  <si>
    <t>5012153901</t>
  </si>
  <si>
    <t>6,775,830</t>
  </si>
  <si>
    <t>윤현웅</t>
  </si>
  <si>
    <t>062-671-0217</t>
  </si>
  <si>
    <t>28</t>
  </si>
  <si>
    <t>전라북도교육청 전라북도전주교육지원청 전주새연초등학교</t>
  </si>
  <si>
    <t>2020학년도 전주새연초등학교 학교급식용 우유구매 소액수의(단가) 견적 제출안애 공고</t>
  </si>
  <si>
    <t>108,000</t>
  </si>
  <si>
    <t>전주새연초등학교 행정실</t>
  </si>
  <si>
    <t>차호</t>
  </si>
  <si>
    <t>063-270-8107</t>
  </si>
  <si>
    <t>29</t>
  </si>
  <si>
    <t>3 학교급식 육류 공동구매(송일초, 송현초) 소액수의 견적제출 공고</t>
  </si>
  <si>
    <t>14,052,600</t>
  </si>
  <si>
    <t>30</t>
  </si>
  <si>
    <t>2020년 3월 대성여고 급식식재료(농산물) 납품 소액수의견적 공고</t>
  </si>
  <si>
    <t>5,655,000</t>
  </si>
  <si>
    <t>31</t>
  </si>
  <si>
    <t>국방과학연구소</t>
  </si>
  <si>
    <t>GC system 외 10종</t>
  </si>
  <si>
    <t>7215409001</t>
  </si>
  <si>
    <t>203,800,000</t>
  </si>
  <si>
    <t>이상훈</t>
  </si>
  <si>
    <t>042-821-3829</t>
  </si>
  <si>
    <t>충청남도 부여군</t>
  </si>
  <si>
    <t>3농정책 특화사업-TMR설비개선</t>
  </si>
  <si>
    <t>2110190401</t>
  </si>
  <si>
    <t>280,392,050</t>
  </si>
  <si>
    <t>농업기술센터 축산과</t>
  </si>
  <si>
    <t>성웅</t>
  </si>
  <si>
    <t>041-830-2545</t>
  </si>
  <si>
    <t>33</t>
  </si>
  <si>
    <t>2020년 3월 대성여고 급식식재료(축산물) 납품 소액수의견적 공고</t>
  </si>
  <si>
    <t>48,223,760</t>
  </si>
  <si>
    <t>34</t>
  </si>
  <si>
    <t>일반경쟁</t>
  </si>
  <si>
    <t>35</t>
  </si>
  <si>
    <t>과학기술정보통신부 우정사업본부 전남지방우정청</t>
  </si>
  <si>
    <t>2020년 프린터 정품 토너 연간 단가계약</t>
  </si>
  <si>
    <t>4410310302</t>
  </si>
  <si>
    <t>670</t>
  </si>
  <si>
    <t>87,703,000</t>
  </si>
  <si>
    <t>회계정보과</t>
  </si>
  <si>
    <t>정명진</t>
  </si>
  <si>
    <t>062-600-4758</t>
  </si>
  <si>
    <t>36</t>
  </si>
  <si>
    <t>전라남도완도교육청 완도초등학교</t>
  </si>
  <si>
    <t>2020. 완도초등학교 우유급식</t>
  </si>
  <si>
    <t>5013170101</t>
  </si>
  <si>
    <t>51,850</t>
  </si>
  <si>
    <t>22,295,500</t>
  </si>
  <si>
    <t>이은하</t>
  </si>
  <si>
    <t>061-552-3672</t>
  </si>
  <si>
    <t>37</t>
  </si>
  <si>
    <t>고온챔버 외 7종</t>
  </si>
  <si>
    <t>208,400,000</t>
  </si>
  <si>
    <t>38</t>
  </si>
  <si>
    <t>2020년 3월 대성여고 급식식재료(공산품) 납품 소액수의견적 공고</t>
  </si>
  <si>
    <t>5020239701</t>
  </si>
  <si>
    <t>49,993,960</t>
  </si>
  <si>
    <t>39</t>
  </si>
  <si>
    <t>충청북도 청주시</t>
  </si>
  <si>
    <t>청주 인공암벽장 제작 설치</t>
  </si>
  <si>
    <t>4924150901</t>
  </si>
  <si>
    <t>1,097,100,000</t>
  </si>
  <si>
    <t>체육시설과</t>
  </si>
  <si>
    <t>류다정</t>
  </si>
  <si>
    <t>043-201-2384</t>
  </si>
  <si>
    <t>40</t>
  </si>
  <si>
    <t>대구광역시교육청 대구중앙고등학교</t>
  </si>
  <si>
    <t>대구중앙고등학교 2020년 3월 학교급식용 부식품 구매</t>
  </si>
  <si>
    <t>63,578,320</t>
  </si>
  <si>
    <t>장영주</t>
  </si>
  <si>
    <t>053-790-0102</t>
  </si>
  <si>
    <t>41</t>
  </si>
  <si>
    <t>2020년 여수시이순신도서관 특화 및 희망도서구입(단가계약)</t>
  </si>
  <si>
    <t>1,875</t>
  </si>
  <si>
    <t>30,000,000</t>
  </si>
  <si>
    <t>시립도서관</t>
  </si>
  <si>
    <t>이경환</t>
  </si>
  <si>
    <t>061-659-2861</t>
  </si>
  <si>
    <t>42</t>
  </si>
  <si>
    <t>한국광해관리공단영남지사</t>
  </si>
  <si>
    <t>일광광산 수질정화시설 기계실 약품투입펌프 구매</t>
  </si>
  <si>
    <t>4015150501</t>
  </si>
  <si>
    <t>10,430,000</t>
  </si>
  <si>
    <t>한국광해관리공단 영남지사 사업관리부</t>
  </si>
  <si>
    <t>윤재홍</t>
  </si>
  <si>
    <t>053-740-5726</t>
  </si>
  <si>
    <t>43</t>
  </si>
  <si>
    <t>제주특별자치도교육청 서귀포시교육청 위미초등학교</t>
  </si>
  <si>
    <t>지명경쟁</t>
  </si>
  <si>
    <t>2020학년도 위미초등학교 급식용 우유</t>
  </si>
  <si>
    <t>34,650</t>
  </si>
  <si>
    <t>14,899,500</t>
  </si>
  <si>
    <t>위미초등학교행정실</t>
  </si>
  <si>
    <t>오경선</t>
  </si>
  <si>
    <t>064-760-0220</t>
  </si>
  <si>
    <t>44</t>
  </si>
  <si>
    <t>서울특별시 상수도사업본부 북부수도사업소</t>
  </si>
  <si>
    <t>4.19증압장 등 2개소 감시제어반 제작구매 설치</t>
  </si>
  <si>
    <t>3912118901</t>
  </si>
  <si>
    <t>161,953,000</t>
  </si>
  <si>
    <t>북부수도사업소 시설관리과</t>
  </si>
  <si>
    <t>김동완</t>
  </si>
  <si>
    <t>02-3146-3416</t>
  </si>
  <si>
    <t>45</t>
  </si>
  <si>
    <t>세종특별자치시교육청 다정초등학교</t>
  </si>
  <si>
    <t>2020학년도 다정초등학교 돌봄교실 간식 납품업체 선정</t>
  </si>
  <si>
    <t>5020230401</t>
  </si>
  <si>
    <t>40,800</t>
  </si>
  <si>
    <t>61,200,000</t>
  </si>
  <si>
    <t>권윤희</t>
  </si>
  <si>
    <t>044-902-3802</t>
  </si>
  <si>
    <t>46</t>
  </si>
  <si>
    <t>강원도교육청 춘천한샘고등학교</t>
  </si>
  <si>
    <t>2020학년도 춘천한샘고등학교 교복(하복,동복)학교주관구매 입찰공고</t>
  </si>
  <si>
    <t>171</t>
  </si>
  <si>
    <t>243,740</t>
  </si>
  <si>
    <t>원명자</t>
  </si>
  <si>
    <t>033-248-8706</t>
  </si>
  <si>
    <t>47</t>
  </si>
  <si>
    <t>세종특별자치시교육청 으뜸초등학교</t>
  </si>
  <si>
    <t>2020학년도 돌봄교실 간식 납품업체 선정</t>
  </si>
  <si>
    <t>5018190101</t>
  </si>
  <si>
    <t>14,000</t>
  </si>
  <si>
    <t>28,000,000</t>
  </si>
  <si>
    <t>이명호</t>
  </si>
  <si>
    <t>044-903-2508</t>
  </si>
  <si>
    <t>48</t>
  </si>
  <si>
    <t>충청북도괴산교육청 형석중학교</t>
  </si>
  <si>
    <t>형석중, 형석고 학교급식 우유구매 공고문</t>
  </si>
  <si>
    <t>85,185</t>
  </si>
  <si>
    <t>410</t>
  </si>
  <si>
    <t>윤석인</t>
  </si>
  <si>
    <t>043-835-1212</t>
  </si>
  <si>
    <t>49</t>
  </si>
  <si>
    <t>전라남도교육청 영산포고등학교</t>
  </si>
  <si>
    <t>2020학년도 영산고등학교 우유급식 공급 소액수의 견적 세출 안내 공고</t>
  </si>
  <si>
    <t>61,250</t>
  </si>
  <si>
    <t>26,337,500</t>
  </si>
  <si>
    <t>영산고등학교 행정실</t>
  </si>
  <si>
    <t>이국화</t>
  </si>
  <si>
    <t>061-332-4812</t>
  </si>
  <si>
    <t>50</t>
  </si>
  <si>
    <t>강원도강릉교육청 옥천초등학교</t>
  </si>
  <si>
    <t>2020학년도 옥천초등학교(운산분교) 우유급식 소액수의(단가) 견적제출 공고</t>
  </si>
  <si>
    <t>46,788</t>
  </si>
  <si>
    <t>20,118,840</t>
  </si>
  <si>
    <t>곽은하</t>
  </si>
  <si>
    <t>033-650-6808</t>
  </si>
  <si>
    <t>51</t>
  </si>
  <si>
    <t>울산광역시강남교육청 서생초등학교</t>
  </si>
  <si>
    <t>2020학년도 돌봄교실 및 유치원 방과후과정반 간식 구매</t>
  </si>
  <si>
    <t>19,080,000</t>
  </si>
  <si>
    <t>권도형</t>
  </si>
  <si>
    <t>052-710-3404</t>
  </si>
  <si>
    <t>52</t>
  </si>
  <si>
    <t>서울특별시</t>
  </si>
  <si>
    <t>2020년 1분기 강남농수산물검사소 시험 및 검사 소모품 구매</t>
  </si>
  <si>
    <t>5132020201</t>
  </si>
  <si>
    <t>189</t>
  </si>
  <si>
    <t>142,090,960</t>
  </si>
  <si>
    <t>서울특별시보건환경연구원 강남농수산물검사소</t>
  </si>
  <si>
    <t>김태랑</t>
  </si>
  <si>
    <t>02-3401-6291</t>
  </si>
  <si>
    <t>53</t>
  </si>
  <si>
    <t>경기도교육청 경기도구리남양주교육지원청 창현유치원</t>
  </si>
  <si>
    <t>신설 창현유치원 교구 구매 소액수의 견적제출 안내공고</t>
  </si>
  <si>
    <t>6010989801</t>
  </si>
  <si>
    <t>12,762,000</t>
  </si>
  <si>
    <t>창현유치원</t>
  </si>
  <si>
    <t>안희정</t>
  </si>
  <si>
    <t>031-591-0295</t>
  </si>
  <si>
    <t>54</t>
  </si>
  <si>
    <t>경기도 안산시</t>
  </si>
  <si>
    <t>2020년도 상록수.단원보건소 의료소모품 구매</t>
  </si>
  <si>
    <t>5127070101</t>
  </si>
  <si>
    <t>23,407</t>
  </si>
  <si>
    <t>141,464,780</t>
  </si>
  <si>
    <t>보건정책과</t>
  </si>
  <si>
    <t>이진경</t>
  </si>
  <si>
    <t>031-481-5906</t>
  </si>
  <si>
    <t>55</t>
  </si>
  <si>
    <t>전라북도 정읍시</t>
  </si>
  <si>
    <t>2020년 맞춤형 복지포인트 정읍사랑상품권 구매</t>
  </si>
  <si>
    <t>1411160801</t>
  </si>
  <si>
    <t>19,675</t>
  </si>
  <si>
    <t>196,750,000</t>
  </si>
  <si>
    <t>총무과</t>
  </si>
  <si>
    <t>김승윤</t>
  </si>
  <si>
    <t>063-539-5152</t>
  </si>
  <si>
    <t>56</t>
  </si>
  <si>
    <t>경기도 이천시 농업기술센터</t>
  </si>
  <si>
    <t>자외선 가시광선 분광광도계 구입</t>
  </si>
  <si>
    <t>4111540601</t>
  </si>
  <si>
    <t>35,200,000</t>
  </si>
  <si>
    <t>연구개발과</t>
  </si>
  <si>
    <t>김동호</t>
  </si>
  <si>
    <t>031-645-3491</t>
  </si>
  <si>
    <t>57</t>
  </si>
  <si>
    <t>한국산업안전보건공단 산업안전보건인증원</t>
  </si>
  <si>
    <t>안전모 내노후화 전처리시험기</t>
  </si>
  <si>
    <t>4111458601</t>
  </si>
  <si>
    <t>348,600,000</t>
  </si>
  <si>
    <t>보호구인증부</t>
  </si>
  <si>
    <t>심우철</t>
  </si>
  <si>
    <t>052-703-0947</t>
  </si>
  <si>
    <t>58</t>
  </si>
  <si>
    <t>3 학교급식 부식류 공동구매(송일초, 송현초) 소액수의 견적제출 공고</t>
  </si>
  <si>
    <t>37,140,718</t>
  </si>
  <si>
    <t>59</t>
  </si>
  <si>
    <t>경상북도</t>
  </si>
  <si>
    <t>볼 분쇄기 구입</t>
  </si>
  <si>
    <t>4110170101</t>
  </si>
  <si>
    <t>87,300,000</t>
  </si>
  <si>
    <t>경상북도농업기술원 생물자원연구소</t>
  </si>
  <si>
    <t>전수경</t>
  </si>
  <si>
    <t>054-859-5123</t>
  </si>
  <si>
    <t>60</t>
  </si>
  <si>
    <t>고소작업대 양중기 과부하 방지장치 부하시험기 구매</t>
  </si>
  <si>
    <t>4111309101</t>
  </si>
  <si>
    <t>80,000,000</t>
  </si>
  <si>
    <t>방호장치인증부</t>
  </si>
  <si>
    <t>조민교</t>
  </si>
  <si>
    <t>052-703-0462</t>
  </si>
  <si>
    <t>61</t>
  </si>
  <si>
    <t>산업용 로봇 안전매트 시험장비 구매</t>
  </si>
  <si>
    <t>방호장치 인증부</t>
  </si>
  <si>
    <t>62</t>
  </si>
  <si>
    <t>광전자식 방호장치 감응속도 측정시험기 구매</t>
  </si>
  <si>
    <t>방호장치보호구</t>
  </si>
  <si>
    <t>63</t>
  </si>
  <si>
    <t>경기도포천교육청 신봉초등학교</t>
  </si>
  <si>
    <t>신봉초등학교 2020학년도 급식용 우유 구매 전자입찰(단가) 공고</t>
  </si>
  <si>
    <t>46,750</t>
  </si>
  <si>
    <t>손수진</t>
  </si>
  <si>
    <t>031-544-0422</t>
  </si>
  <si>
    <t>64</t>
  </si>
  <si>
    <t>경기도교육청 경기도용인교육청 나산초등학교</t>
  </si>
  <si>
    <t>2020년도 나산초등학교 돌봄교실 간식 구매</t>
  </si>
  <si>
    <t>5022129701</t>
  </si>
  <si>
    <t>17,100,000</t>
  </si>
  <si>
    <t>백소영</t>
  </si>
  <si>
    <t>031-8020-4185</t>
  </si>
  <si>
    <t>65</t>
  </si>
  <si>
    <t>강원도교육청 강릉명륜고등학교</t>
  </si>
  <si>
    <t>2020학년도 강릉명륜고등학교 교복(동.하복) 학교주관 구매 입찰 공고</t>
  </si>
  <si>
    <t>5310270503</t>
  </si>
  <si>
    <t>177</t>
  </si>
  <si>
    <t>53,100,000</t>
  </si>
  <si>
    <t>권경임</t>
  </si>
  <si>
    <t>033-650-4503</t>
  </si>
  <si>
    <t>66</t>
  </si>
  <si>
    <t>한국해양대학교 소비자생활협동조합</t>
  </si>
  <si>
    <t>2020학년도 취사용 LPG 구매 입찰 공고</t>
  </si>
  <si>
    <t>1511151001</t>
  </si>
  <si>
    <t>29,322</t>
  </si>
  <si>
    <t>160,186,080</t>
  </si>
  <si>
    <t>박소현</t>
  </si>
  <si>
    <t>051-410-4027</t>
  </si>
  <si>
    <t>67</t>
  </si>
  <si>
    <t>대구광역시교육청 대구소프트웨어고등학교</t>
  </si>
  <si>
    <t>2020학년도 3월 학교급식용 육류 구매</t>
  </si>
  <si>
    <t>1010160101</t>
  </si>
  <si>
    <t>12,919,710</t>
  </si>
  <si>
    <t>김정현</t>
  </si>
  <si>
    <t>053-231-9214</t>
  </si>
  <si>
    <t>68</t>
  </si>
  <si>
    <t>한국조폐공사</t>
  </si>
  <si>
    <t>디자인용 컴퓨터(제시규격) 구매 설치</t>
  </si>
  <si>
    <t>4321159401</t>
  </si>
  <si>
    <t>19,954,000</t>
  </si>
  <si>
    <t>경영지원처</t>
  </si>
  <si>
    <t>박덕순</t>
  </si>
  <si>
    <t>042-870-1335</t>
  </si>
  <si>
    <t>69</t>
  </si>
  <si>
    <t>경기도교육청 경기도군포의왕교육지원청 고천초등학교</t>
  </si>
  <si>
    <t>2020학년도 급식용 우유 구매 소액수의 견적 제출 공고</t>
  </si>
  <si>
    <t>87,360</t>
  </si>
  <si>
    <t>37,564,800</t>
  </si>
  <si>
    <t>고천초 행정실</t>
  </si>
  <si>
    <t>신지경</t>
  </si>
  <si>
    <t>031-457-1984</t>
  </si>
  <si>
    <t>70</t>
  </si>
  <si>
    <t>2020학년도 3월 학교급식용 부식품 구매</t>
  </si>
  <si>
    <t>5017200101</t>
  </si>
  <si>
    <t>42,973,970</t>
  </si>
  <si>
    <t>71</t>
  </si>
  <si>
    <t>기체크로마토그래피 구입</t>
  </si>
  <si>
    <t>4111570301</t>
  </si>
  <si>
    <t>97,000,000</t>
  </si>
  <si>
    <t>최소용</t>
  </si>
  <si>
    <t>72</t>
  </si>
  <si>
    <t>대전광역시교육청 대전광역시동부교육지원청 대전비래초등학교</t>
  </si>
  <si>
    <t>2020학년도 대전비래초등학교 우유급식</t>
  </si>
  <si>
    <t>68,800</t>
  </si>
  <si>
    <t>권은경</t>
  </si>
  <si>
    <t>042-639-6241</t>
  </si>
  <si>
    <t>73</t>
  </si>
  <si>
    <t>해양수산부 국립수산물품질관리원</t>
  </si>
  <si>
    <t>정밀분석 소모품 구매</t>
  </si>
  <si>
    <t>42,000,000</t>
  </si>
  <si>
    <t>운영지원과</t>
  </si>
  <si>
    <t>배진솔</t>
  </si>
  <si>
    <t>051-400-5665</t>
  </si>
  <si>
    <t>74</t>
  </si>
  <si>
    <t>경상북도교육청 포항흥해공업고등학교</t>
  </si>
  <si>
    <t>포항흥해공업고 폴리과 굽힘시험기 제작,구입 소액수의 견적제출 공고</t>
  </si>
  <si>
    <t>4111462302</t>
  </si>
  <si>
    <t>장연주</t>
  </si>
  <si>
    <t>054-261-1121</t>
  </si>
  <si>
    <t>75</t>
  </si>
  <si>
    <t>사단법인2.28민주운동기념사업회</t>
  </si>
  <si>
    <t>2020년도 2·28민주운동기념사업회 유공자 패 제작·구매</t>
  </si>
  <si>
    <t>4910170901</t>
  </si>
  <si>
    <t>1,300</t>
  </si>
  <si>
    <t>42,900,000</t>
  </si>
  <si>
    <t>2.28민주운동기념사업회</t>
  </si>
  <si>
    <t>김민재</t>
  </si>
  <si>
    <t>053-257-0228</t>
  </si>
  <si>
    <t>76</t>
  </si>
  <si>
    <t>한국해양과학기술원</t>
  </si>
  <si>
    <t>초음파 도플러 유속계</t>
  </si>
  <si>
    <t>4110332702</t>
  </si>
  <si>
    <t>90,420,000</t>
  </si>
  <si>
    <t>해양순환기후연구센터</t>
  </si>
  <si>
    <t>신창웅</t>
  </si>
  <si>
    <t>051-664-3112</t>
  </si>
  <si>
    <t>77</t>
  </si>
  <si>
    <t>울산광역시교육청 울산광역시강북교육청 남외초등학교</t>
  </si>
  <si>
    <t>2020년 3월 학생급식용 부식 구매</t>
  </si>
  <si>
    <t>35,569,809</t>
  </si>
  <si>
    <t>남외초 행정실</t>
  </si>
  <si>
    <t>서미나</t>
  </si>
  <si>
    <t>052-285-5305</t>
  </si>
  <si>
    <t>78</t>
  </si>
  <si>
    <t>부산광역시북부교육청 주감초등학교</t>
  </si>
  <si>
    <t>2020학년도 주감초 방과후교재 구매</t>
  </si>
  <si>
    <t>20,790,000</t>
  </si>
  <si>
    <t>주감초 행정실</t>
  </si>
  <si>
    <t>김종완</t>
  </si>
  <si>
    <t>051-320-3907</t>
  </si>
  <si>
    <t>79</t>
  </si>
  <si>
    <t>부산교통공사</t>
  </si>
  <si>
    <t>신호기기실 무정전전원장치 제작구매</t>
  </si>
  <si>
    <t>269,830,000</t>
  </si>
  <si>
    <t>신호통신사업소</t>
  </si>
  <si>
    <t>김호성</t>
  </si>
  <si>
    <t>051-509-4206</t>
  </si>
  <si>
    <t>80</t>
  </si>
  <si>
    <t>농림축산식품부 국립농산물품질관리원 시험연구소</t>
  </si>
  <si>
    <t>원산지검정과 엘라이자 리딩 시스템 구매</t>
  </si>
  <si>
    <t>4111303701</t>
  </si>
  <si>
    <t>53,000,000</t>
  </si>
  <si>
    <t>원산지검정과</t>
  </si>
  <si>
    <t>김남국</t>
  </si>
  <si>
    <t>054-429-7869</t>
  </si>
  <si>
    <t>전라남도순천교육청 순천성남초등학교</t>
  </si>
  <si>
    <t>2020학년도 우유급식</t>
  </si>
  <si>
    <t>3,600</t>
  </si>
  <si>
    <t>15,480,000</t>
  </si>
  <si>
    <t>박명선</t>
  </si>
  <si>
    <t>061-743-7105</t>
  </si>
  <si>
    <t>82</t>
  </si>
  <si>
    <t>대전광역시 시설관리공단</t>
  </si>
  <si>
    <t>대전하수처리장 주철제보일러 분해·정비</t>
  </si>
  <si>
    <t>4010209201</t>
  </si>
  <si>
    <t>126,163,000</t>
  </si>
  <si>
    <t>운영2팀</t>
  </si>
  <si>
    <t>김동일</t>
  </si>
  <si>
    <t>042-610-2853</t>
  </si>
  <si>
    <t>83</t>
  </si>
  <si>
    <t>경상북도경주교육청 양북초등학교</t>
  </si>
  <si>
    <t>2020학년도 양북초.중학교 우유급식 구매</t>
  </si>
  <si>
    <t>27,372</t>
  </si>
  <si>
    <t>우승연</t>
  </si>
  <si>
    <t>054-746-4501</t>
  </si>
  <si>
    <t>84</t>
  </si>
  <si>
    <t>경기도평택교육청 동삭초등학교</t>
  </si>
  <si>
    <t>동삭초등학교 2020학년도 학교급식용 우유 구매 소액수의 견적제출 안내 공고</t>
  </si>
  <si>
    <t>72,000</t>
  </si>
  <si>
    <t>30,960,000</t>
  </si>
  <si>
    <t>이금규</t>
  </si>
  <si>
    <t>031-618-9674</t>
  </si>
  <si>
    <t>85</t>
  </si>
  <si>
    <t>부산광역시 상수도사업본부 수질연구소</t>
  </si>
  <si>
    <t>수질시험장비(휴대용 탁도계)</t>
  </si>
  <si>
    <t>4710151601</t>
  </si>
  <si>
    <t>49,680,000</t>
  </si>
  <si>
    <t>부산광역시 상수도사업본부 수질연구소 물처리연구팀</t>
  </si>
  <si>
    <t>배석문</t>
  </si>
  <si>
    <t>051-669-3932</t>
  </si>
  <si>
    <t>86</t>
  </si>
  <si>
    <t>주식회사 서남환경</t>
  </si>
  <si>
    <t>2처리장 생물반응조 수중교반기 정비(연간단가)</t>
  </si>
  <si>
    <t>4710151201</t>
  </si>
  <si>
    <t>44,363,000</t>
  </si>
  <si>
    <t>운영1실</t>
  </si>
  <si>
    <t>전계훈</t>
  </si>
  <si>
    <t>02-3660-2145</t>
  </si>
  <si>
    <t>87</t>
  </si>
  <si>
    <t>강원도양구교육청 양구중학교</t>
  </si>
  <si>
    <t>2020학년도 양구중학교 교복 학교주관구매 입찰</t>
  </si>
  <si>
    <t>21,600,000</t>
  </si>
  <si>
    <t>88</t>
  </si>
  <si>
    <t>대구광역시교육청 강동고등학교</t>
  </si>
  <si>
    <t>2020년 3월 학교급식용 일반미 구매</t>
  </si>
  <si>
    <t>3,100,000</t>
  </si>
  <si>
    <t>이달형</t>
  </si>
  <si>
    <t>053-231-6341</t>
  </si>
  <si>
    <t>89</t>
  </si>
  <si>
    <t>충청북도 음성군 보건소</t>
  </si>
  <si>
    <t>2020년 임상병리실 시약 및 소모품 구입</t>
  </si>
  <si>
    <t>47,849,180</t>
  </si>
  <si>
    <t>이주연</t>
  </si>
  <si>
    <t>043-871-2052</t>
  </si>
  <si>
    <t>90</t>
  </si>
  <si>
    <t>경상북도칠곡교육청 인평초등학교</t>
  </si>
  <si>
    <t>2020학년도 인평초등학교 급식용 우유 구매</t>
  </si>
  <si>
    <t>114,300</t>
  </si>
  <si>
    <t>49,149,000</t>
  </si>
  <si>
    <t>인평초등학교 - 행정실</t>
  </si>
  <si>
    <t>이병희</t>
  </si>
  <si>
    <t>054-975-4033</t>
  </si>
  <si>
    <t>91</t>
  </si>
  <si>
    <t>2020년 3월 학교급식용 육류 구매</t>
  </si>
  <si>
    <t>12,417,100</t>
  </si>
  <si>
    <t>92</t>
  </si>
  <si>
    <t>충청남도당진교육청 당진중학교</t>
  </si>
  <si>
    <t>2020학년도 당진중학교 학교급식 우유구매 소액수의 견적 공고</t>
  </si>
  <si>
    <t>110,500</t>
  </si>
  <si>
    <t>정현주</t>
  </si>
  <si>
    <t>041-350-6403</t>
  </si>
  <si>
    <t>93</t>
  </si>
  <si>
    <t>대한적십자사 경상북도지사</t>
  </si>
  <si>
    <t>2019년 태풍 미탁 구호물품 백미 소액수의 견적 안내 공고</t>
  </si>
  <si>
    <t>1015170101</t>
  </si>
  <si>
    <t>2,137</t>
  </si>
  <si>
    <t>총무팀</t>
  </si>
  <si>
    <t>최정훈</t>
  </si>
  <si>
    <t>054-830-0712</t>
  </si>
  <si>
    <t>94</t>
  </si>
  <si>
    <t>95</t>
  </si>
  <si>
    <t>충청북도교육청 충청북도청주교육지원청 옥산초등학교</t>
  </si>
  <si>
    <t>2020학년도 학교급식용 우유 구매 소액수의(단가) 견적 공고</t>
  </si>
  <si>
    <t>56,425</t>
  </si>
  <si>
    <t>24,262,750</t>
  </si>
  <si>
    <t>김슬기</t>
  </si>
  <si>
    <t>043-260-2703</t>
  </si>
  <si>
    <t>96</t>
  </si>
  <si>
    <t>전라남도목포교육청 목포청호중학교</t>
  </si>
  <si>
    <t>2020학년도 목포청호중학교 학교급식용 우유구매</t>
  </si>
  <si>
    <t>23,000,000</t>
  </si>
  <si>
    <t>진영옥</t>
  </si>
  <si>
    <t>061-270-1000</t>
  </si>
  <si>
    <t>97</t>
  </si>
  <si>
    <t>서울특별시서부교육청 서울홍제초등학교</t>
  </si>
  <si>
    <t>2020학년도 서울홍제초등학교 돌봄교실 간식 구매 소액수의견적 제출 공고</t>
  </si>
  <si>
    <t>24,582</t>
  </si>
  <si>
    <t>49,164,000</t>
  </si>
  <si>
    <t>방과후돌봄전담사</t>
  </si>
  <si>
    <t>방선영</t>
  </si>
  <si>
    <t>02-396-7235</t>
  </si>
  <si>
    <t>98</t>
  </si>
  <si>
    <t>대구광역시교육청 대구광역시동부교육지원청 대구율빛유치원</t>
  </si>
  <si>
    <t>2020년 3월 대구율빛유치원 학교밥상용 농·수·공산품 구매</t>
  </si>
  <si>
    <t>4,981,750</t>
  </si>
  <si>
    <t>장정은</t>
  </si>
  <si>
    <t>053-232-9670</t>
  </si>
  <si>
    <t>99</t>
  </si>
  <si>
    <t>경기도교육청 경기도고양교육지원청 향동유치원</t>
  </si>
  <si>
    <t>2020학년도 향동유치원 급식용 우유 구매 소액수의 견적제출 안내 공고</t>
  </si>
  <si>
    <t>이은아</t>
  </si>
  <si>
    <t>02-3159-3104</t>
  </si>
  <si>
    <t>100</t>
  </si>
  <si>
    <t>2020년 3월 학교급식용 농수공산품 및 김치류 구매</t>
  </si>
  <si>
    <t>251</t>
  </si>
  <si>
    <t>44,002,470</t>
  </si>
  <si>
    <t>053-231-6314</t>
  </si>
  <si>
    <t>101</t>
  </si>
  <si>
    <t>재단법인 국립극단</t>
  </si>
  <si>
    <t>연극 파우스트엔딩 무대장치제작</t>
  </si>
  <si>
    <t>3022109901</t>
  </si>
  <si>
    <t>54,000,000</t>
  </si>
  <si>
    <t>경영관리팀</t>
  </si>
  <si>
    <t>주현우</t>
  </si>
  <si>
    <t>02-3279-2205</t>
  </si>
  <si>
    <t>102</t>
  </si>
  <si>
    <t>충청북도교육청 청원고등학교</t>
  </si>
  <si>
    <t>3월 청원고등학교 급식물품(육류) 공동구매</t>
  </si>
  <si>
    <t>26,967,500</t>
  </si>
  <si>
    <t>청원고등학교 식생활관</t>
  </si>
  <si>
    <t>이순자</t>
  </si>
  <si>
    <t>043-717-6571</t>
  </si>
  <si>
    <t>103</t>
  </si>
  <si>
    <t>경상북도경산교육청 경산중앙초등학교</t>
  </si>
  <si>
    <t>2020학년도  학교급식용 우유 구매</t>
  </si>
  <si>
    <t>62,983</t>
  </si>
  <si>
    <t>27,082,690</t>
  </si>
  <si>
    <t>장주영</t>
  </si>
  <si>
    <t>053-811-3273</t>
  </si>
  <si>
    <t>104</t>
  </si>
  <si>
    <t>충청남도 보건환경연구원</t>
  </si>
  <si>
    <t>먹는물검사팀 환경기초장비(건조기 등 3종) 구매</t>
  </si>
  <si>
    <t>4110451001</t>
  </si>
  <si>
    <t>24,662,000</t>
  </si>
  <si>
    <t>환경연구부 먹는물검사팀</t>
  </si>
  <si>
    <t>정명상</t>
  </si>
  <si>
    <t>041-635-6881</t>
  </si>
  <si>
    <t>105</t>
  </si>
  <si>
    <t>경기도성남교육청 하원초등학교</t>
  </si>
  <si>
    <t>2020학년도 하원초 급식물품(우유)구매 소액수의(단가)전자견적 안내공고</t>
  </si>
  <si>
    <t>42,720</t>
  </si>
  <si>
    <t>18,369,600</t>
  </si>
  <si>
    <t>고성미</t>
  </si>
  <si>
    <t>031-731-6073</t>
  </si>
  <si>
    <t>106</t>
  </si>
  <si>
    <t>대구광역시남부교육청 대구송현초등학교</t>
  </si>
  <si>
    <t>2020학년도 송현초등학교 돌봄교실 간식 납품업체 선정 입찰공고</t>
  </si>
  <si>
    <t>5010163401</t>
  </si>
  <si>
    <t>14,600</t>
  </si>
  <si>
    <t>23,360,000</t>
  </si>
  <si>
    <t>대구송현초등학교 행정실</t>
  </si>
  <si>
    <t>류미연</t>
  </si>
  <si>
    <t>053-234-1486</t>
  </si>
  <si>
    <t>107</t>
  </si>
  <si>
    <t>경기도 화성시 맑은물사업소</t>
  </si>
  <si>
    <t>마도배수지 축조사업(2단계) 관급자재(호이스트) 구입 설치</t>
  </si>
  <si>
    <t>2410160201</t>
  </si>
  <si>
    <t>48,180,000</t>
  </si>
  <si>
    <t>화성시 맑은물사업소</t>
  </si>
  <si>
    <t>박수정</t>
  </si>
  <si>
    <t>031-5189-3278</t>
  </si>
  <si>
    <t>108</t>
  </si>
  <si>
    <t>제주특별자치도교육청 제주시교육청 영평초등학교</t>
  </si>
  <si>
    <t>2020학년도 영평초등학교 학교급식용 우유 구매</t>
  </si>
  <si>
    <t>101,370</t>
  </si>
  <si>
    <t>43,589,100</t>
  </si>
  <si>
    <t>급식실</t>
  </si>
  <si>
    <t>강미나</t>
  </si>
  <si>
    <t>064-702-1305</t>
  </si>
  <si>
    <t>109</t>
  </si>
  <si>
    <t>110</t>
  </si>
  <si>
    <t>부산항만공사</t>
  </si>
  <si>
    <t>윈도우7 보안지원 연장</t>
  </si>
  <si>
    <t>4323320501</t>
  </si>
  <si>
    <t>21,863,600</t>
  </si>
  <si>
    <t>정보보안부</t>
  </si>
  <si>
    <t>한영준 대리</t>
  </si>
  <si>
    <t>051-999-3143</t>
  </si>
  <si>
    <t>111</t>
  </si>
  <si>
    <t>경상북도교육청 경상북도구미교육지원청 해마루초등학교</t>
  </si>
  <si>
    <t>2020학년도 해마루초등학교 학교급식 우유 구매</t>
  </si>
  <si>
    <t>218,750</t>
  </si>
  <si>
    <t>78,750,000</t>
  </si>
  <si>
    <t>전미경</t>
  </si>
  <si>
    <t>054-473-2217</t>
  </si>
  <si>
    <t>112</t>
  </si>
  <si>
    <t>울산광역시</t>
  </si>
  <si>
    <t>회야하수처리시설 증설 노후설비 수중펌프 구매</t>
  </si>
  <si>
    <t>4015151301</t>
  </si>
  <si>
    <t>44,000,000</t>
  </si>
  <si>
    <t>하수관리과</t>
  </si>
  <si>
    <t>이가연</t>
  </si>
  <si>
    <t>052-229-3263</t>
  </si>
  <si>
    <t>113</t>
  </si>
  <si>
    <t>대구광역시동부교육청 대구종로초등학교</t>
  </si>
  <si>
    <t>2020년 3월 학교급식 농수공산품 공동구매(종로초외1교)소액수의 전자견적 제출 공고</t>
  </si>
  <si>
    <t>19,873,180</t>
  </si>
  <si>
    <t>최란주</t>
  </si>
  <si>
    <t>053-232-0803</t>
  </si>
  <si>
    <t>114</t>
  </si>
  <si>
    <t>경기도교육청 경기도고양교육지원청 한뫼초등학교</t>
  </si>
  <si>
    <t>2020년 돌봄간식</t>
  </si>
  <si>
    <t>5018170901</t>
  </si>
  <si>
    <t>16,000</t>
  </si>
  <si>
    <t>24,000,000</t>
  </si>
  <si>
    <t>한기열</t>
  </si>
  <si>
    <t>031-976-7502</t>
  </si>
  <si>
    <t>115</t>
  </si>
  <si>
    <t>대구광역시달성교육청 대구화원초등학교</t>
  </si>
  <si>
    <t>2020년 3월 학교급식 부식품 공동구매(화원초, 명곡초)</t>
  </si>
  <si>
    <t>30,942,560</t>
  </si>
  <si>
    <t>김문례</t>
  </si>
  <si>
    <t>053-235-0210</t>
  </si>
  <si>
    <t>116</t>
  </si>
  <si>
    <t>서울특별시강남교육청 서울양전초등학교</t>
  </si>
  <si>
    <t>2020학년도 서울양전초등학교 돌봄교실 간식 구매 수의견적 제출 공고</t>
  </si>
  <si>
    <t>12,450</t>
  </si>
  <si>
    <t>24,900,000</t>
  </si>
  <si>
    <t>서혜영</t>
  </si>
  <si>
    <t>02-3411-8985</t>
  </si>
  <si>
    <t>117</t>
  </si>
  <si>
    <t>대구광역시교육청 대구광역시동부교육지원청 대구숙천유치원</t>
  </si>
  <si>
    <t>2020학년도 급식용 우유구매</t>
  </si>
  <si>
    <t>53,200</t>
  </si>
  <si>
    <t>22,876,000</t>
  </si>
  <si>
    <t>김미숙</t>
  </si>
  <si>
    <t>053-232-9922</t>
  </si>
  <si>
    <t>118</t>
  </si>
  <si>
    <t>전라남도교육청 전라남도여수교육지원청 여수중학교</t>
  </si>
  <si>
    <t>2020학년도 여수중학교 학교우유급식 납품업체 모집공고</t>
  </si>
  <si>
    <t>여수중학교 행정실</t>
  </si>
  <si>
    <t>서미연</t>
  </si>
  <si>
    <t>061-690-3796</t>
  </si>
  <si>
    <t>119</t>
  </si>
  <si>
    <t>대구광역시달성교육청 경서중학교</t>
  </si>
  <si>
    <t>2020년 3월 학교급식용 육류 공동구매 소액수의 견적제출 안내 공고</t>
  </si>
  <si>
    <t>1010151101</t>
  </si>
  <si>
    <t>19,986,200</t>
  </si>
  <si>
    <t>정주은</t>
  </si>
  <si>
    <t>053-235-3103</t>
  </si>
  <si>
    <t>120</t>
  </si>
  <si>
    <t>경기도 수원시</t>
  </si>
  <si>
    <t>2020년 병리검사실 시약 및 소모품 구입(단가계약)</t>
  </si>
  <si>
    <t>1216159901</t>
  </si>
  <si>
    <t>266,343,830</t>
  </si>
  <si>
    <t>장안구보건소 보건행정과</t>
  </si>
  <si>
    <t>김진경</t>
  </si>
  <si>
    <t>031-228-5658</t>
  </si>
  <si>
    <t>121</t>
  </si>
  <si>
    <t>서울특별시교육청 광문고등학교</t>
  </si>
  <si>
    <t>광문고 학교급식 식자재 공산품 구입</t>
  </si>
  <si>
    <t>5011209901</t>
  </si>
  <si>
    <t>56,629,050</t>
  </si>
  <si>
    <t>광문고</t>
  </si>
  <si>
    <t>윤충식</t>
  </si>
  <si>
    <t>02-427-2872</t>
  </si>
  <si>
    <t>122</t>
  </si>
  <si>
    <t>전라남도 순천시</t>
  </si>
  <si>
    <t>순천만 자연생태연구소 총유기탄소(TOC)분석기 장비 구입</t>
  </si>
  <si>
    <t>4111331501</t>
  </si>
  <si>
    <t>94,600,000</t>
  </si>
  <si>
    <t>순천만보전과</t>
  </si>
  <si>
    <t>서정용</t>
  </si>
  <si>
    <t>061-749-2896</t>
  </si>
  <si>
    <t>123</t>
  </si>
  <si>
    <t>충청북도단양교육청 상진초등학교</t>
  </si>
  <si>
    <t>2020학년도 학교급식용 우유 구매</t>
  </si>
  <si>
    <t>17,900</t>
  </si>
  <si>
    <t>11,997,000</t>
  </si>
  <si>
    <t>곽태현</t>
  </si>
  <si>
    <t>043-421-5303</t>
  </si>
  <si>
    <t>124</t>
  </si>
  <si>
    <t>광주광역시교육청 광주광역시서부교육지원청 금부초등학교</t>
  </si>
  <si>
    <t>2020학년도 금부초등학교 학교급식 우유구매</t>
  </si>
  <si>
    <t>69,892</t>
  </si>
  <si>
    <t>30,053,560</t>
  </si>
  <si>
    <t>행정실/급식실</t>
  </si>
  <si>
    <t>정석우</t>
  </si>
  <si>
    <t>062-410-1788</t>
  </si>
  <si>
    <t>125</t>
  </si>
  <si>
    <t>경기도 화성시 지역개발사업소</t>
  </si>
  <si>
    <t>2020년 기계화산불진화시스템 구입 건의</t>
  </si>
  <si>
    <t>4619160302</t>
  </si>
  <si>
    <t>25,500,000</t>
  </si>
  <si>
    <t>산림녹지과</t>
  </si>
  <si>
    <t>김우진</t>
  </si>
  <si>
    <t>031-5189-2702</t>
  </si>
  <si>
    <t>126</t>
  </si>
  <si>
    <t>전라남도담양교육청 수북초등학교</t>
  </si>
  <si>
    <t>우유급식 소액 수의견적(단가) 제출 안내</t>
  </si>
  <si>
    <t>송진우</t>
  </si>
  <si>
    <t>061-382-8285</t>
  </si>
  <si>
    <t>127</t>
  </si>
  <si>
    <t>광양용강초등학교</t>
  </si>
  <si>
    <t>2020학년도 광양용강초등학교 급식용 우유 구입</t>
  </si>
  <si>
    <t>광양용강초등학교 행정실</t>
  </si>
  <si>
    <t>박영주</t>
  </si>
  <si>
    <t>061-760-6206</t>
  </si>
  <si>
    <t>128</t>
  </si>
  <si>
    <t>전라남도교육청 전라남도유아교육진흥원</t>
  </si>
  <si>
    <t>2020.3월 전라남도유아교육진흥원 급식용 식재료 구매</t>
  </si>
  <si>
    <t>4,318,780</t>
  </si>
  <si>
    <t>정영아</t>
  </si>
  <si>
    <t>061-750-9832</t>
  </si>
  <si>
    <t>129</t>
  </si>
  <si>
    <t>충청남도 예산군 보건소</t>
  </si>
  <si>
    <t>2020년도 임상병리실 검사시약 및 소모품 구입</t>
  </si>
  <si>
    <t>35,376,720</t>
  </si>
  <si>
    <t>예산군보건소</t>
  </si>
  <si>
    <t>박정현</t>
  </si>
  <si>
    <t>041-339-6005</t>
  </si>
  <si>
    <t>130</t>
  </si>
  <si>
    <t>경상남도거제교육청 신현초등학교</t>
  </si>
  <si>
    <t>신현초등학교 2020학년도 학교급식용 우유 구매</t>
  </si>
  <si>
    <t>37,582,000</t>
  </si>
  <si>
    <t>이인숙</t>
  </si>
  <si>
    <t>055-633-3015</t>
  </si>
  <si>
    <t>131</t>
  </si>
  <si>
    <t>대구광역시교육청 오성고등학교</t>
  </si>
  <si>
    <t>오성중고등학교 3월 급식식재료(일반미) 구매</t>
  </si>
  <si>
    <t>7,200,000</t>
  </si>
  <si>
    <t>오성고등학교</t>
  </si>
  <si>
    <t>박원호</t>
  </si>
  <si>
    <t>053-235-5180</t>
  </si>
  <si>
    <t>132</t>
  </si>
  <si>
    <t>경기도교육청 경기도군포의왕교육지원청 모락초등학교</t>
  </si>
  <si>
    <t>모락초 2020학년도 학교급식용 우유 구매 소액수의(단가) 전자견적  제출 공고</t>
  </si>
  <si>
    <t>45,000</t>
  </si>
  <si>
    <t>19,350,000</t>
  </si>
  <si>
    <t>031-459-9733</t>
  </si>
  <si>
    <t>133</t>
  </si>
  <si>
    <t>대구광역시교육청 함지고등학교</t>
  </si>
  <si>
    <t>함지고등학교 2020년 3월 급식용 일반미 구입</t>
  </si>
  <si>
    <t>2,429,500</t>
  </si>
  <si>
    <t>권혜영</t>
  </si>
  <si>
    <t>053-231-6806</t>
  </si>
  <si>
    <t>134</t>
  </si>
  <si>
    <t>오성중고등학교 3월 급식식재료(부식) 입찰 공고</t>
  </si>
  <si>
    <t>88,610,359</t>
  </si>
  <si>
    <t>135</t>
  </si>
  <si>
    <t>오성중고등학교 3월 급식식재료(육류) 구매</t>
  </si>
  <si>
    <t>21,903,600</t>
  </si>
  <si>
    <t>136</t>
  </si>
  <si>
    <t>137</t>
  </si>
  <si>
    <t>함지고등학교 2020년 3월 급식용 육류 구입</t>
  </si>
  <si>
    <t>13,555,000</t>
  </si>
  <si>
    <t>138</t>
  </si>
  <si>
    <t>경상남도 창원시 진해구</t>
  </si>
  <si>
    <t>위협관리(TMS)시스템 교체 설치</t>
  </si>
  <si>
    <t>4323300101</t>
  </si>
  <si>
    <t>전제관</t>
  </si>
  <si>
    <t>055-548-4054</t>
  </si>
  <si>
    <t>139</t>
  </si>
  <si>
    <t>충청남도홍성교육청 홍남초등학교</t>
  </si>
  <si>
    <t>2020학년도 초등돌봄교실 간식 위탁 용역 2단계(규격.가격 동시) 입찰 공고</t>
  </si>
  <si>
    <t>25,000</t>
  </si>
  <si>
    <t>45,000,000</t>
  </si>
  <si>
    <t>고명신</t>
  </si>
  <si>
    <t>041-632-2648</t>
  </si>
  <si>
    <t>140</t>
  </si>
  <si>
    <t>한국정보통신기술협회</t>
  </si>
  <si>
    <t>산업용 드론 기본성능 평가 지원장비 구축</t>
  </si>
  <si>
    <t>2513189901</t>
  </si>
  <si>
    <t>130,000,000</t>
  </si>
  <si>
    <t>총무부</t>
  </si>
  <si>
    <t>김창중</t>
  </si>
  <si>
    <t>031-780-9022</t>
  </si>
  <si>
    <t>141</t>
  </si>
  <si>
    <t>함지고 2020년 3월 급식용 부식품 구입</t>
  </si>
  <si>
    <t>31,998,540</t>
  </si>
  <si>
    <t>142</t>
  </si>
  <si>
    <t>충청북도교육청 충주중산고등학교</t>
  </si>
  <si>
    <t>2020학년도 3월분 충주중산고등학교외 2개교 학교급식용 육류 물품 공동구매 입찰공고</t>
  </si>
  <si>
    <t>32,518,400</t>
  </si>
  <si>
    <t>나지영</t>
  </si>
  <si>
    <t>070-7841-4242</t>
  </si>
  <si>
    <t>143</t>
  </si>
  <si>
    <t>광주광역시교육청 광주광역시서부교육지원청 치평초등학교</t>
  </si>
  <si>
    <t>2020학년도 치평초등학교 학교급식 우유 구입 수의계약 안내 공고</t>
  </si>
  <si>
    <t>77,550</t>
  </si>
  <si>
    <t>33,346,500</t>
  </si>
  <si>
    <t>김민경</t>
  </si>
  <si>
    <t>062-370-5804</t>
  </si>
  <si>
    <t>144</t>
  </si>
  <si>
    <t>경기도수원교육청 수원선일초등학교</t>
  </si>
  <si>
    <t>2020학년도 수원선일초 학교급식용 우유 구매 소액수의 전자견적 제출 공고</t>
  </si>
  <si>
    <t>64,889</t>
  </si>
  <si>
    <t>김지혜</t>
  </si>
  <si>
    <t>031-233-1793</t>
  </si>
  <si>
    <t>145</t>
  </si>
  <si>
    <t>2020학년도 3월분 충주중산고등학교외 2개교 학교급식용 부식 물품 공동구매 입찰공고</t>
  </si>
  <si>
    <t>358</t>
  </si>
  <si>
    <t>107,294,218</t>
  </si>
  <si>
    <t>146</t>
  </si>
  <si>
    <t>산업용 드론 비행정보 관리시스템 구축</t>
  </si>
  <si>
    <t>230,000,000</t>
  </si>
  <si>
    <t>147</t>
  </si>
  <si>
    <t>충청남도교육청 충청남도천안교육청 천안용소초등학교</t>
  </si>
  <si>
    <t>2020학년도 천안용소초등학교 급식용 우유구매</t>
  </si>
  <si>
    <t>46,440,000</t>
  </si>
  <si>
    <t>이은혜</t>
  </si>
  <si>
    <t>041-579-8140</t>
  </si>
  <si>
    <t>148</t>
  </si>
  <si>
    <t>2020년 3월 학교급식용 부식품 공동구매 소액수의 견적제출 안내공고(경서중,강림초,옥빛유)</t>
  </si>
  <si>
    <t>5017155301</t>
  </si>
  <si>
    <t>49,991,810</t>
  </si>
  <si>
    <t>경서중학교 행정실</t>
  </si>
  <si>
    <t>149</t>
  </si>
  <si>
    <t>중소기업은행</t>
  </si>
  <si>
    <t>2020년 기업은행 하계티셔츠 제작입찰</t>
  </si>
  <si>
    <t>5310271001</t>
  </si>
  <si>
    <t>3,000</t>
  </si>
  <si>
    <t>100,650,000</t>
  </si>
  <si>
    <t>전수민</t>
  </si>
  <si>
    <t>02-729-7360</t>
  </si>
  <si>
    <t>150</t>
  </si>
  <si>
    <t>강원도평창교육청 평창중학교</t>
  </si>
  <si>
    <t>2020학년도 평창중학교 교복 학교주관구매 입찰 공고</t>
  </si>
  <si>
    <t>305,380</t>
  </si>
  <si>
    <t>평창중학교 행정실</t>
  </si>
  <si>
    <t>안현중</t>
  </si>
  <si>
    <t>033-339-7906</t>
  </si>
  <si>
    <t>151</t>
  </si>
  <si>
    <t>급식실/행정실</t>
  </si>
  <si>
    <t>152</t>
  </si>
  <si>
    <t>(재)정동극장</t>
  </si>
  <si>
    <t>2020년 정동극장 (월명) 무대 및 대도구 제작</t>
  </si>
  <si>
    <t>73,100,000</t>
  </si>
  <si>
    <t>정지웅</t>
  </si>
  <si>
    <t>02-751-1922</t>
  </si>
  <si>
    <t>153</t>
  </si>
  <si>
    <t>대구광역시교육청 대구광역시서부교육청 대구함지초등학교</t>
  </si>
  <si>
    <t>1,769,000</t>
  </si>
  <si>
    <t>김시은</t>
  </si>
  <si>
    <t>053-233-4512</t>
  </si>
  <si>
    <t>154</t>
  </si>
  <si>
    <t>경상북도경산교육청 부림초등학교</t>
  </si>
  <si>
    <t>2020학년도 부림초등학교 급식용 우유 구매</t>
  </si>
  <si>
    <t>45,625</t>
  </si>
  <si>
    <t>19,618,750</t>
  </si>
  <si>
    <t>권정현</t>
  </si>
  <si>
    <t>053-851-9522</t>
  </si>
  <si>
    <t>155</t>
  </si>
  <si>
    <t>경기도교육청 경기도고양교육지원청 도래울초등학교</t>
  </si>
  <si>
    <t>2020학년도 도래울초등학교 급식물품(우유) 구매</t>
  </si>
  <si>
    <t>111,600</t>
  </si>
  <si>
    <t>47,988,000</t>
  </si>
  <si>
    <t>박송원</t>
  </si>
  <si>
    <t>031-963-6896</t>
  </si>
  <si>
    <t>156</t>
  </si>
  <si>
    <t>경상북도교육청 죽변고등학교</t>
  </si>
  <si>
    <t>2020학년도 학교급식용 및 다목적강당 난방용 LPG가스 구매 소액수의 견적공고</t>
  </si>
  <si>
    <t>4,914</t>
  </si>
  <si>
    <t>이상현</t>
  </si>
  <si>
    <t>054-783-7440</t>
  </si>
  <si>
    <t>157</t>
  </si>
  <si>
    <t>대구광역시서부교육청 대구내서초등학교</t>
  </si>
  <si>
    <t>2020학년도 3월 학교급식용 농수공산품 공동구매 소액수의 견적제출 안내 공고</t>
  </si>
  <si>
    <t>5046709801</t>
  </si>
  <si>
    <t>28,382,870</t>
  </si>
  <si>
    <t>김옥분</t>
  </si>
  <si>
    <t>053-233-2859</t>
  </si>
  <si>
    <t>158</t>
  </si>
  <si>
    <t>11,690,700</t>
  </si>
  <si>
    <t>159</t>
  </si>
  <si>
    <t>경기도 부천시</t>
  </si>
  <si>
    <t>코로나19 감염예방을 위한 물품(일회용마스크) 구입</t>
  </si>
  <si>
    <t>4618200103</t>
  </si>
  <si>
    <t>300,000</t>
  </si>
  <si>
    <t>180,000,000</t>
  </si>
  <si>
    <t>건강정책과</t>
  </si>
  <si>
    <t>이혜승</t>
  </si>
  <si>
    <t>032-625-4192</t>
  </si>
  <si>
    <t>160</t>
  </si>
  <si>
    <t>전라남도교육청 전라남도순천교육지원청 좌야초등학교</t>
  </si>
  <si>
    <t>2020.좌야초등학교 급식용 우유구매소액수의 견적 제출안내공고</t>
  </si>
  <si>
    <t>175,000</t>
  </si>
  <si>
    <t>75,250,000</t>
  </si>
  <si>
    <t>장세련</t>
  </si>
  <si>
    <t>061-804-8472</t>
  </si>
  <si>
    <t>161</t>
  </si>
  <si>
    <t>충청북도교육청 충청북도청주교육지원청 운호중학교</t>
  </si>
  <si>
    <t>2020학년도 학교급식용 우유 구입</t>
  </si>
  <si>
    <t>30,000</t>
  </si>
  <si>
    <t>운호중학교</t>
  </si>
  <si>
    <t>조정빈</t>
  </si>
  <si>
    <t>043-287-1231</t>
  </si>
  <si>
    <t>162</t>
  </si>
  <si>
    <t>163</t>
  </si>
  <si>
    <t>2020년 3월 학교급식용 부식 구매</t>
  </si>
  <si>
    <t>21,701,670</t>
  </si>
  <si>
    <t>164</t>
  </si>
  <si>
    <t>경기도교육청 경기도군포의왕교육지원청 백운초등학교</t>
  </si>
  <si>
    <t>2020학년도 백운초 급식물품(우유)구입</t>
  </si>
  <si>
    <t>100,650</t>
  </si>
  <si>
    <t>43,279,500</t>
  </si>
  <si>
    <t>이성아</t>
  </si>
  <si>
    <t>031-421-3719</t>
  </si>
  <si>
    <t>165</t>
  </si>
  <si>
    <t>광주광역시동부교육청 고려중학교</t>
  </si>
  <si>
    <t>고려중학교 3월 학교급식 식재료(수산품) 구매 소액수의견적 제출 공고</t>
  </si>
  <si>
    <t>5012159801</t>
  </si>
  <si>
    <t>2,872,100</t>
  </si>
  <si>
    <t>김동석</t>
  </si>
  <si>
    <t>062-570-9272</t>
  </si>
  <si>
    <t>166</t>
  </si>
  <si>
    <t>충청북도충주교육청 충주북여자중학교</t>
  </si>
  <si>
    <t>2020학년도 학교급식 우유구매 소액수의 견적공고</t>
  </si>
  <si>
    <t>63,000</t>
  </si>
  <si>
    <t>27,090,000</t>
  </si>
  <si>
    <t>임금자</t>
  </si>
  <si>
    <t>043-840-2514</t>
  </si>
  <si>
    <t>고려중학교 3월 학교급식 식재료(축산품) 구매 소액수의견적 제출 공고</t>
  </si>
  <si>
    <t>8,033,300</t>
  </si>
  <si>
    <t>168</t>
  </si>
  <si>
    <t>충청북도교육청 충청북도청주교육지원청 사직초등학교</t>
  </si>
  <si>
    <t>2020학년도 학교급식용 우유</t>
  </si>
  <si>
    <t>55,500</t>
  </si>
  <si>
    <t>23,865,000</t>
  </si>
  <si>
    <t>이정희</t>
  </si>
  <si>
    <t>043-265-7386</t>
  </si>
  <si>
    <t>169</t>
  </si>
  <si>
    <t>고려중학교 3월 학교급식 식재료(농산품) 구매 소액수의견적 제출 공고</t>
  </si>
  <si>
    <t>1015151501</t>
  </si>
  <si>
    <t>7,707,400</t>
  </si>
  <si>
    <t>170</t>
  </si>
  <si>
    <t>대구광역시교육청 대구광역시동부교육지원청 자연누리유치원</t>
  </si>
  <si>
    <t>3월 유치원급식용</t>
  </si>
  <si>
    <t>7,092,610</t>
  </si>
  <si>
    <t>정은주</t>
  </si>
  <si>
    <t>053-232-9915</t>
  </si>
  <si>
    <t>경상북도 상주시 국제승마장관리사업소</t>
  </si>
  <si>
    <t>상주국제승마장 승용마 구입</t>
  </si>
  <si>
    <t>1010150601</t>
  </si>
  <si>
    <t>35,000,000</t>
  </si>
  <si>
    <t>국제승마장관리사업소</t>
  </si>
  <si>
    <t>이선경</t>
  </si>
  <si>
    <t>054-537-5753</t>
  </si>
  <si>
    <t>172</t>
  </si>
  <si>
    <t>부산광역시 수영구 보건소</t>
  </si>
  <si>
    <t>2020년 병리검사실 시약 및 소모품 구입</t>
  </si>
  <si>
    <t>627</t>
  </si>
  <si>
    <t>39,570,000</t>
  </si>
  <si>
    <t>강남희</t>
  </si>
  <si>
    <t>051-610-5602</t>
  </si>
  <si>
    <t>173</t>
  </si>
  <si>
    <t>고려중학교 3월 학교급식 식재료(공산품) 구매 소액수의견적 제출 공고</t>
  </si>
  <si>
    <t>5017183103</t>
  </si>
  <si>
    <t>16,100,710</t>
  </si>
  <si>
    <t>174</t>
  </si>
  <si>
    <t>경상북도예천교육청 예천동부초등학교</t>
  </si>
  <si>
    <t>2020년 예천동부초등학교 학교급식용 우유구매</t>
  </si>
  <si>
    <t>34,398</t>
  </si>
  <si>
    <t>14,791,140</t>
  </si>
  <si>
    <t>윤성우</t>
  </si>
  <si>
    <t>054-654-2047</t>
  </si>
  <si>
    <t>175</t>
  </si>
  <si>
    <t>대구광역시서부교육청 칠곡중학교</t>
  </si>
  <si>
    <t>2020년 3월 부식품 소액수의 전자견적  제출 공고(칠곡중, 관음중)</t>
  </si>
  <si>
    <t>47,202,514</t>
  </si>
  <si>
    <t>칠곡중학교 행정실</t>
  </si>
  <si>
    <t>김명주</t>
  </si>
  <si>
    <t>053-233-6473</t>
  </si>
  <si>
    <t>176</t>
  </si>
  <si>
    <t>2020학년도 남외초 1학기 학교급식용 우유 구매</t>
  </si>
  <si>
    <t>19,853,100</t>
  </si>
  <si>
    <t>남외초 급식소</t>
  </si>
  <si>
    <t>하미경</t>
  </si>
  <si>
    <t>052-285-5306</t>
  </si>
  <si>
    <t>대전광역시교육청 대전광역시서부교육지원청 대전봉명초등학교</t>
  </si>
  <si>
    <t>2020학년도 대전봉명초등학교 우유 구매 입찰(단가)공고</t>
  </si>
  <si>
    <t>한제아</t>
  </si>
  <si>
    <t>042-820-8881</t>
  </si>
  <si>
    <t>178</t>
  </si>
  <si>
    <t>179</t>
  </si>
  <si>
    <t>대구광역시교육청 성화여자고등학교</t>
  </si>
  <si>
    <t>2020학년도 성화중학교 성화여자고등학교 급식물품(우유)구매</t>
  </si>
  <si>
    <t>120,000</t>
  </si>
  <si>
    <t>김병운</t>
  </si>
  <si>
    <t>053-233-8644</t>
  </si>
  <si>
    <t>180</t>
  </si>
  <si>
    <t>한국농어촌공사 새만금산업단지사업단</t>
  </si>
  <si>
    <t>새만금지구 산업단지1공구 초기우수시설(B-2) 분전반 제조구매</t>
  </si>
  <si>
    <t>3912110101</t>
  </si>
  <si>
    <t>3,020,000</t>
  </si>
  <si>
    <t>경영지원부</t>
  </si>
  <si>
    <t>박덕인</t>
  </si>
  <si>
    <t>063-450-9012</t>
  </si>
  <si>
    <t>경기도 파주시</t>
  </si>
  <si>
    <t>운정호수공원 상부산책로 재포장공사</t>
  </si>
  <si>
    <t>3011159701</t>
  </si>
  <si>
    <t>1,149</t>
  </si>
  <si>
    <t>113,750,000</t>
  </si>
  <si>
    <t>공원관리사업소</t>
  </si>
  <si>
    <t>송춘석</t>
  </si>
  <si>
    <t>031-940-8691</t>
  </si>
  <si>
    <t>182</t>
  </si>
  <si>
    <t>2020학년도 여수중학교 교복(하복, 동복) 구매 2단계(규격,가격 동시분리) 입찰 공고</t>
  </si>
  <si>
    <t>305,388</t>
  </si>
  <si>
    <t>183</t>
  </si>
  <si>
    <t>경기도교육청 경기도구리남양주교육청 화봉초등학교</t>
  </si>
  <si>
    <t>2020학년도 화봉초 돌봄교실 간식 납품 업체 선정</t>
  </si>
  <si>
    <t>26,672,400</t>
  </si>
  <si>
    <t>유정민</t>
  </si>
  <si>
    <t>031-573-2044</t>
  </si>
  <si>
    <t>184</t>
  </si>
  <si>
    <t>185</t>
  </si>
  <si>
    <t>(재)연구개발특구진흥재단</t>
  </si>
  <si>
    <t>게스트하우스 객실 관리시스템 도입</t>
  </si>
  <si>
    <t>4323260801</t>
  </si>
  <si>
    <t>31,400,000</t>
  </si>
  <si>
    <t>안전관리팀</t>
  </si>
  <si>
    <t>하도영</t>
  </si>
  <si>
    <t>042-865-8891</t>
  </si>
  <si>
    <t>186</t>
  </si>
  <si>
    <t>전라남도 보성군</t>
  </si>
  <si>
    <t>2020년 저소득층 마스크 구입</t>
  </si>
  <si>
    <t>128,977,500</t>
  </si>
  <si>
    <t>자치행정국 주민복지과</t>
  </si>
  <si>
    <t>정주영</t>
  </si>
  <si>
    <t>061-850-5081</t>
  </si>
  <si>
    <t>187</t>
  </si>
  <si>
    <t>LED컨버터 등 39종 구매</t>
  </si>
  <si>
    <t>4320155301</t>
  </si>
  <si>
    <t>47,787,300</t>
  </si>
  <si>
    <t>전기사업소</t>
  </si>
  <si>
    <t>이태환</t>
  </si>
  <si>
    <t>055-370-0569</t>
  </si>
  <si>
    <t>188</t>
  </si>
  <si>
    <t>전북대학교 산학협력단</t>
  </si>
  <si>
    <t>나노탄소기반 에너지소재 응용기술 지역혁신 선도연구센터</t>
  </si>
  <si>
    <t>4111363301</t>
  </si>
  <si>
    <t>29,450,000</t>
  </si>
  <si>
    <t>김은화</t>
  </si>
  <si>
    <t>063-270-4244</t>
  </si>
  <si>
    <t>전라남도 강진군</t>
  </si>
  <si>
    <t>2020년 방문보건사업 등 소모품 구입</t>
  </si>
  <si>
    <t>4218220101</t>
  </si>
  <si>
    <t>49,023,800</t>
  </si>
  <si>
    <t>보건소</t>
  </si>
  <si>
    <t>김선화</t>
  </si>
  <si>
    <t>061-430-3563</t>
  </si>
  <si>
    <t>190</t>
  </si>
  <si>
    <t>191</t>
  </si>
  <si>
    <t>한국화학연구원</t>
  </si>
  <si>
    <t>트랙터 구매</t>
  </si>
  <si>
    <t>2510190101</t>
  </si>
  <si>
    <t>24,750,000</t>
  </si>
  <si>
    <t>구매자산실</t>
  </si>
  <si>
    <t>우수연</t>
  </si>
  <si>
    <t>042-860-7856</t>
  </si>
  <si>
    <t>192</t>
  </si>
  <si>
    <t>경기도 남양주시</t>
  </si>
  <si>
    <t>시각장애인음향신호기 설치공사 관급자재 구입-시각장애인용음성안내기</t>
  </si>
  <si>
    <t>4616152901</t>
  </si>
  <si>
    <t>38,280,000</t>
  </si>
  <si>
    <t>교통정책과</t>
  </si>
  <si>
    <t>김현성</t>
  </si>
  <si>
    <t>031-590-8637</t>
  </si>
  <si>
    <t>193</t>
  </si>
  <si>
    <t>해양경찰청 중부지방해양경찰청 서해5도특별경비단</t>
  </si>
  <si>
    <t>서해5도특별경비단 경유 연간 단가 계약 (연평도)</t>
  </si>
  <si>
    <t>1510150501</t>
  </si>
  <si>
    <t>144,000</t>
  </si>
  <si>
    <t>216,000,000</t>
  </si>
  <si>
    <t>서해5도특별경비단 경리계</t>
  </si>
  <si>
    <t>고성용</t>
  </si>
  <si>
    <t>032-835-3217</t>
  </si>
  <si>
    <t>194</t>
  </si>
  <si>
    <t>서해5도특별경비단 경유 연간 단가 계약 (대청도)</t>
  </si>
  <si>
    <t>195</t>
  </si>
  <si>
    <t>한국농어촌공사 전남지역본부 진도지사</t>
  </si>
  <si>
    <t>천망지구 수리시설개보수사업 지급자재(급수개폐기)</t>
  </si>
  <si>
    <t>4014178403</t>
  </si>
  <si>
    <t>32,996,000</t>
  </si>
  <si>
    <t>한국농어촌공사 진도지사</t>
  </si>
  <si>
    <t>061-540-5471</t>
  </si>
  <si>
    <t>196</t>
  </si>
  <si>
    <t>대구광역시달성교육청 현풍중학교</t>
  </si>
  <si>
    <t>2020학년도 현풍중학교 학교급식용 우유 구매 소액수의(단가)견적 제출 공고</t>
  </si>
  <si>
    <t>곽정혜</t>
  </si>
  <si>
    <t>053-235-3942</t>
  </si>
  <si>
    <t>197</t>
  </si>
  <si>
    <t>대구광역시교육청 대구광역시달성교육지원청 대구포산초등학교</t>
  </si>
  <si>
    <t>2020. 3월 학교급식 식재료(육류) 공동구매 소액수의 견적제출 공고</t>
  </si>
  <si>
    <t>17,270,200</t>
  </si>
  <si>
    <t>서효원</t>
  </si>
  <si>
    <t>053-233-5563</t>
  </si>
  <si>
    <t>198</t>
  </si>
  <si>
    <t>경상남도김해교육청 장유중학교</t>
  </si>
  <si>
    <t>2020학년도 학교급식용 우유구매 소액수의견적 제출공고</t>
  </si>
  <si>
    <t>91,630</t>
  </si>
  <si>
    <t>39,400,900</t>
  </si>
  <si>
    <t>김경민</t>
  </si>
  <si>
    <t>055-314-0360</t>
  </si>
  <si>
    <t>199</t>
  </si>
  <si>
    <t>한국지역난방공사</t>
  </si>
  <si>
    <t>상암열원 냉방동 증설 UPS용 복권변압기 구매설치</t>
  </si>
  <si>
    <t>39121070</t>
  </si>
  <si>
    <t>4,542,500</t>
  </si>
  <si>
    <t>중앙지사 공무1부</t>
  </si>
  <si>
    <t>김동현</t>
  </si>
  <si>
    <t>02)300-3336</t>
  </si>
  <si>
    <t>200</t>
  </si>
  <si>
    <t>국민연금공단(청풍 리조트사무소)</t>
  </si>
  <si>
    <t>청풍리조트 식자재(육류) 계약</t>
  </si>
  <si>
    <t>273,400</t>
  </si>
  <si>
    <t>지원팀</t>
  </si>
  <si>
    <t>김대열</t>
  </si>
  <si>
    <t>043-640-7189</t>
  </si>
  <si>
    <t>201</t>
  </si>
  <si>
    <t>제주특별자치도</t>
  </si>
  <si>
    <t>토양 및 축산분뇨액비 분석용 장비 구입</t>
  </si>
  <si>
    <t>4111304101</t>
  </si>
  <si>
    <t>94,000,000</t>
  </si>
  <si>
    <t>서귀포농업기술원</t>
  </si>
  <si>
    <t>강지호</t>
  </si>
  <si>
    <t>064-760-7842</t>
  </si>
  <si>
    <t>202</t>
  </si>
  <si>
    <t>영농조합법인용성에그팜</t>
  </si>
  <si>
    <t>2019년 퇴비화시설 구조개선 지원사업</t>
  </si>
  <si>
    <t>2110189901</t>
  </si>
  <si>
    <t>71,511,000</t>
  </si>
  <si>
    <t>총무</t>
  </si>
  <si>
    <t>고인숙</t>
  </si>
  <si>
    <t>063-542-3325</t>
  </si>
  <si>
    <t>203</t>
  </si>
  <si>
    <t>2020년 공동구 내부 자동제어판넬 구매설치</t>
  </si>
  <si>
    <t>3912110401</t>
  </si>
  <si>
    <t>22,082,200</t>
  </si>
  <si>
    <t>공동구관리팀</t>
  </si>
  <si>
    <t>염태선</t>
  </si>
  <si>
    <t>042-486-1951</t>
  </si>
  <si>
    <t>204</t>
  </si>
  <si>
    <t>205</t>
  </si>
  <si>
    <t>경상남도교육청 경상남도김해교육지원청 장유유치원</t>
  </si>
  <si>
    <t>2020학년도 장유유치원 급식우유 구매</t>
  </si>
  <si>
    <t>29,305</t>
  </si>
  <si>
    <t>12,601,150</t>
  </si>
  <si>
    <t>강미정</t>
  </si>
  <si>
    <t>055-329-8623</t>
  </si>
  <si>
    <t>206</t>
  </si>
  <si>
    <t>국방기술품질원</t>
  </si>
  <si>
    <t>엔진톱 및 전정기 구매</t>
  </si>
  <si>
    <t>2711270901</t>
  </si>
  <si>
    <t>1,070,000</t>
  </si>
  <si>
    <t>이화학평가팀</t>
  </si>
  <si>
    <t>김유리</t>
  </si>
  <si>
    <t>042-251-5545</t>
  </si>
  <si>
    <t>207</t>
  </si>
  <si>
    <t>청풍리조트 식자재(야채, 청과, 공산품, 수산물) 계약</t>
  </si>
  <si>
    <t>5016181401</t>
  </si>
  <si>
    <t>1,798,520</t>
  </si>
  <si>
    <t>208</t>
  </si>
  <si>
    <t>환경부 금강홍수통제소</t>
  </si>
  <si>
    <t>20년 수문조사 통신시설 개선</t>
  </si>
  <si>
    <t>4617163001</t>
  </si>
  <si>
    <t>1,526,300,000</t>
  </si>
  <si>
    <t>이인구</t>
  </si>
  <si>
    <t>041-851-0512</t>
  </si>
  <si>
    <t>209</t>
  </si>
  <si>
    <t>경기도교육청 경기도화성오산교육청 오산초등학교</t>
  </si>
  <si>
    <t>2020학년도 오산초등학교 우유급식 구매 계약</t>
  </si>
  <si>
    <t>5013170204</t>
  </si>
  <si>
    <t>113,400</t>
  </si>
  <si>
    <t>송상윤</t>
  </si>
  <si>
    <t>031-373-7853</t>
  </si>
  <si>
    <t>210</t>
  </si>
  <si>
    <t>경상북도교육청 경상북도상주교육지원청 상주중앙초등학교</t>
  </si>
  <si>
    <t>2020학년도 상주중앙초등학교 우유급식 공급업체 선정공고</t>
  </si>
  <si>
    <t>105,420</t>
  </si>
  <si>
    <t>이상일</t>
  </si>
  <si>
    <t>054-534-4664</t>
  </si>
  <si>
    <t>211</t>
  </si>
  <si>
    <t>경기도교육청 경기도화성오산교육지원청 효행초등학교</t>
  </si>
  <si>
    <t>2020학년도 효행초등학교 우유급식 공급업체 선정 공고(긴급)</t>
  </si>
  <si>
    <t>182,310</t>
  </si>
  <si>
    <t>78,393,300</t>
  </si>
  <si>
    <t>효행초등학교 급식실</t>
  </si>
  <si>
    <t>노인옥</t>
  </si>
  <si>
    <t>031-224-2693</t>
  </si>
  <si>
    <t>212</t>
  </si>
  <si>
    <t>2020. 3월 학교급식 식재료(부식품) 공동구매 소액수의 견적제출 공고</t>
  </si>
  <si>
    <t>44,751,920</t>
  </si>
  <si>
    <t>213</t>
  </si>
  <si>
    <t>천망지구 수리시설개보수사업 지급자쟤(자립식지수판)</t>
  </si>
  <si>
    <t>3010221504</t>
  </si>
  <si>
    <t>256</t>
  </si>
  <si>
    <t>8,857,600</t>
  </si>
  <si>
    <t>214</t>
  </si>
  <si>
    <t>세종특별자치시교육청 글벗초등학교</t>
  </si>
  <si>
    <t>2020학년도 글벗초등학교 우유급식 공급업체 선정 소액수의 견적 제출 안내 공고</t>
  </si>
  <si>
    <t>71,400</t>
  </si>
  <si>
    <t>30,702,000</t>
  </si>
  <si>
    <t>황정아</t>
  </si>
  <si>
    <t>044-999-5305</t>
  </si>
  <si>
    <t>215</t>
  </si>
  <si>
    <t>울산광역시강남교육청 학성중학교</t>
  </si>
  <si>
    <t>학성중 2020년 3월 학교급식용 부식 구매</t>
  </si>
  <si>
    <t>39,457,770</t>
  </si>
  <si>
    <t>최현순</t>
  </si>
  <si>
    <t>052-272-7480</t>
  </si>
  <si>
    <t>216</t>
  </si>
  <si>
    <t>성남도시개발공사</t>
  </si>
  <si>
    <t>버스승강장 노선안내도 연간단가 구매(제작·설치)</t>
  </si>
  <si>
    <t>5512161204</t>
  </si>
  <si>
    <t>1,684</t>
  </si>
  <si>
    <t>이범정</t>
  </si>
  <si>
    <t>031-725-9469</t>
  </si>
  <si>
    <t>217</t>
  </si>
  <si>
    <t>전라남도완도교육청 소안중학교</t>
  </si>
  <si>
    <t>2020학년도 소안중학교 우유급식</t>
  </si>
  <si>
    <t>480</t>
  </si>
  <si>
    <t>소안중학교행정실</t>
  </si>
  <si>
    <t>최철호</t>
  </si>
  <si>
    <t>061-553-7224</t>
  </si>
  <si>
    <t>218</t>
  </si>
  <si>
    <t>2020년도 상록수,단원보건소 금연보조제 구매</t>
  </si>
  <si>
    <t>28,578</t>
  </si>
  <si>
    <t>110,744,000</t>
  </si>
  <si>
    <t>219</t>
  </si>
  <si>
    <t>국가보안기술연구소</t>
  </si>
  <si>
    <t>코드 커버리지 분석 툴</t>
  </si>
  <si>
    <t>2525032001</t>
  </si>
  <si>
    <t>260,370,000</t>
  </si>
  <si>
    <t>재무관리실</t>
  </si>
  <si>
    <t>최병운</t>
  </si>
  <si>
    <t>042-870-2305</t>
  </si>
  <si>
    <t>220</t>
  </si>
  <si>
    <t>한국기계연구원 (경남 창원)</t>
  </si>
  <si>
    <t>고점도 진공 복합페이스트 믹서</t>
  </si>
  <si>
    <t>4110380201</t>
  </si>
  <si>
    <t>88,000,000</t>
  </si>
  <si>
    <t>총무구매실</t>
  </si>
  <si>
    <t>하명숙</t>
  </si>
  <si>
    <t>055-280-3721</t>
  </si>
  <si>
    <t>221</t>
  </si>
  <si>
    <t>강원도교육청 강원도춘천교육청 성원초등학교</t>
  </si>
  <si>
    <t>2020학년도 성원초 급식용 우유 구매</t>
  </si>
  <si>
    <t>140,800</t>
  </si>
  <si>
    <t>60,544,000</t>
  </si>
  <si>
    <t>이수현</t>
  </si>
  <si>
    <t>033-259-0793</t>
  </si>
  <si>
    <t>222</t>
  </si>
  <si>
    <t>전라남도교육청 전라남도고흥평생교육관</t>
  </si>
  <si>
    <t>전라남도고흥평생교육관 2020. 1차 비도서(DVD-오디오북CD) 구입</t>
  </si>
  <si>
    <t>5511151401</t>
  </si>
  <si>
    <t>5,659,100</t>
  </si>
  <si>
    <t>전라남도고흥평생교육관 총무팀</t>
  </si>
  <si>
    <t>이은영</t>
  </si>
  <si>
    <t>061-830-2583</t>
  </si>
  <si>
    <t>223</t>
  </si>
  <si>
    <t>2020년도 상록수,단원보건소 검사시약 구매</t>
  </si>
  <si>
    <t>2,126</t>
  </si>
  <si>
    <t>254,631,980</t>
  </si>
  <si>
    <t>224</t>
  </si>
  <si>
    <t>경상북도안동교육청 안동송현초등학교</t>
  </si>
  <si>
    <t>2020학년도 안동송현초등학교 급식용 우유 구매</t>
  </si>
  <si>
    <t>176,000</t>
  </si>
  <si>
    <t>75,680,000</t>
  </si>
  <si>
    <t>장정민</t>
  </si>
  <si>
    <t>054-852-7724</t>
  </si>
  <si>
    <t>225</t>
  </si>
  <si>
    <t>3Fiber PBC, 1550 ± 40 nm, 3 PM Ports, FC/PC 등 29건</t>
  </si>
  <si>
    <t>3124210401</t>
  </si>
  <si>
    <t>73,521,000</t>
  </si>
  <si>
    <t>226</t>
  </si>
  <si>
    <t>전라남도보성교육청 보성초등학교</t>
  </si>
  <si>
    <t>보성초 학교급식 우유구매</t>
  </si>
  <si>
    <t>51,300</t>
  </si>
  <si>
    <t>22,059,000</t>
  </si>
  <si>
    <t>보성초 행정실</t>
  </si>
  <si>
    <t>김다미</t>
  </si>
  <si>
    <t>061-850-6300</t>
  </si>
  <si>
    <t>227</t>
  </si>
  <si>
    <t>2020학년도 백운초등학교 급식물품(우유)구매</t>
  </si>
  <si>
    <t>228</t>
  </si>
  <si>
    <t>진성IC앞 회전교차로 분수대 설치 전기공사-계장제어장치</t>
  </si>
  <si>
    <t>73,648,300</t>
  </si>
  <si>
    <t>건설과</t>
  </si>
  <si>
    <t>박희문</t>
  </si>
  <si>
    <t>055-749-8794</t>
  </si>
  <si>
    <t>229</t>
  </si>
  <si>
    <t>대구광역시교육청 대구남양학교</t>
  </si>
  <si>
    <t>2020년 대구남양학교 학교급식용 우유 구매</t>
  </si>
  <si>
    <t>68,500</t>
  </si>
  <si>
    <t>29,455,000</t>
  </si>
  <si>
    <t>이윤희</t>
  </si>
  <si>
    <t>053-231-3011</t>
  </si>
  <si>
    <t>230</t>
  </si>
  <si>
    <t>충청남도교육청 충청남도천안교육청 천안불당초등학교</t>
  </si>
  <si>
    <t>2020학년도 학교급식 우유구매</t>
  </si>
  <si>
    <t>153,000</t>
  </si>
  <si>
    <t>65,790,000</t>
  </si>
  <si>
    <t>천안불당초등학교 행정실</t>
  </si>
  <si>
    <t>이정민</t>
  </si>
  <si>
    <t>041-622-2094</t>
  </si>
  <si>
    <t>231</t>
  </si>
  <si>
    <t>2020년 한뫼초 초등돌봄 및 병설유치원 간식구입</t>
  </si>
  <si>
    <t>232</t>
  </si>
  <si>
    <t>전라북도 전주시 완산구</t>
  </si>
  <si>
    <t>2020년 개방화장실 편의용품(화장지) 구입</t>
  </si>
  <si>
    <t>1411170401</t>
  </si>
  <si>
    <t>548</t>
  </si>
  <si>
    <t>24,180,640</t>
  </si>
  <si>
    <t>생태공원녹지과</t>
  </si>
  <si>
    <t>이형준</t>
  </si>
  <si>
    <t>063-220-5332</t>
  </si>
  <si>
    <t>233</t>
  </si>
  <si>
    <t>충청북도교육청 충청북도충주교육청 금능초등학교</t>
  </si>
  <si>
    <t>2020학년도 충주금릉초등학교(유치원포함) 학교급식물품(우유) 소액수의 견적공고</t>
  </si>
  <si>
    <t>99,610</t>
  </si>
  <si>
    <t>42,832,300</t>
  </si>
  <si>
    <t>최미경</t>
  </si>
  <si>
    <t>043-846-9780</t>
  </si>
  <si>
    <t>234</t>
  </si>
  <si>
    <t>전라남도교육청 호남원예고등학교</t>
  </si>
  <si>
    <t>2020학년도 호남원예고등학교 학교급식용 우유 구매</t>
  </si>
  <si>
    <t>50,000</t>
  </si>
  <si>
    <t>21,500,000</t>
  </si>
  <si>
    <t>최주애</t>
  </si>
  <si>
    <t>061-337-7665</t>
  </si>
  <si>
    <t>235</t>
  </si>
  <si>
    <t>광주광역시교육청 광주광역시동부교육지원청 태봉초등학교</t>
  </si>
  <si>
    <t>2020학년도 태봉초등학교 학교급식 우유구매</t>
  </si>
  <si>
    <t>47,515,000</t>
  </si>
  <si>
    <t>태봉초등학교 행정실</t>
  </si>
  <si>
    <t>최이정</t>
  </si>
  <si>
    <t>062-519-1704</t>
  </si>
  <si>
    <t>236</t>
  </si>
  <si>
    <t>대구광역시남부교육청 심인중학교</t>
  </si>
  <si>
    <t>2020년 3월분 급식 쌀(일반미) 공동구매 입찰 공고</t>
  </si>
  <si>
    <t>3,600,000</t>
  </si>
  <si>
    <t>심인중학교</t>
  </si>
  <si>
    <t>이영달</t>
  </si>
  <si>
    <t>053-234-8494</t>
  </si>
  <si>
    <t>237</t>
  </si>
  <si>
    <t>2020년 3월분 학교급식용 육류구매 소액수의 공동구매 견적제출 공고</t>
  </si>
  <si>
    <t>13,501,450</t>
  </si>
  <si>
    <t>238</t>
  </si>
  <si>
    <t>2020년 3월분 급식품(친환경품목포함) 공동구매입찰 공고</t>
  </si>
  <si>
    <t>5018200501</t>
  </si>
  <si>
    <t>36,942,181</t>
  </si>
  <si>
    <t>239</t>
  </si>
  <si>
    <t>경상북도구미교육청  도산초등학교</t>
  </si>
  <si>
    <t>2020학년도 학교 급식용 우유 구매</t>
  </si>
  <si>
    <t>105,450</t>
  </si>
  <si>
    <t>054-455-2096</t>
  </si>
  <si>
    <t>240</t>
  </si>
  <si>
    <t>경기도 하남시</t>
  </si>
  <si>
    <t>2020년 하남시 버스정보안내단말기 구매설치</t>
  </si>
  <si>
    <t>4321151403</t>
  </si>
  <si>
    <t>99,990,000</t>
  </si>
  <si>
    <t>성철민</t>
  </si>
  <si>
    <t>031-790-5456</t>
  </si>
  <si>
    <t>241</t>
  </si>
  <si>
    <t>한국농어촌공사 화안사업단</t>
  </si>
  <si>
    <t>화옹지구 4공구 지급자재(레미콘 25-16-80)규격 구매</t>
  </si>
  <si>
    <t>3011150501</t>
  </si>
  <si>
    <t>16,090,000</t>
  </si>
  <si>
    <t>김주진</t>
  </si>
  <si>
    <t>031-412-1412</t>
  </si>
  <si>
    <t>242</t>
  </si>
  <si>
    <t>전라남도구례교육청 구례중학교</t>
  </si>
  <si>
    <t>2020학년도 구례중학교 우유급식 소액 수의견적 제출 안내 공고</t>
  </si>
  <si>
    <t>김해미</t>
  </si>
  <si>
    <t>061-782-2375</t>
  </si>
  <si>
    <t>243</t>
  </si>
  <si>
    <t>Single photon Avalanche diode</t>
  </si>
  <si>
    <t>3211151101</t>
  </si>
  <si>
    <t>96,848,400</t>
  </si>
  <si>
    <t>244</t>
  </si>
  <si>
    <t>경상남도교육청 경상남도창원교육지원청 제황초등학교</t>
  </si>
  <si>
    <t>2020학년도 제황초등학교 학교급식품(우유) 구매</t>
  </si>
  <si>
    <t>34,010</t>
  </si>
  <si>
    <t>14,624,300</t>
  </si>
  <si>
    <t>안욱자</t>
  </si>
  <si>
    <t>055-551-3963</t>
  </si>
  <si>
    <t>245</t>
  </si>
  <si>
    <t>대구광역시교육청 영남공업고등학교</t>
  </si>
  <si>
    <t>2020년 3월 급식용 쌀(일반미) 구매</t>
  </si>
  <si>
    <t>5,500,000</t>
  </si>
  <si>
    <t>영남공업고등학교 행정실</t>
  </si>
  <si>
    <t>김수한</t>
  </si>
  <si>
    <t>053-235-8610</t>
  </si>
  <si>
    <t>246</t>
  </si>
  <si>
    <t>2020년 3월 급식용 육류 구매</t>
  </si>
  <si>
    <t>18,557,500</t>
  </si>
  <si>
    <t>247</t>
  </si>
  <si>
    <t>2020년 3월 급식용 부식품 구매</t>
  </si>
  <si>
    <t>76,019,000</t>
  </si>
  <si>
    <t>248</t>
  </si>
  <si>
    <t>전라남도교육청 목포여자고등학교</t>
  </si>
  <si>
    <t>2020학년도 학교급식용 우유구매 소액수의견적 제출 안내 공고</t>
  </si>
  <si>
    <t>박광식</t>
  </si>
  <si>
    <t>061-800-8551</t>
  </si>
  <si>
    <t>249</t>
  </si>
  <si>
    <t>온습도 챔버</t>
  </si>
  <si>
    <t>4111230501</t>
  </si>
  <si>
    <t>29,920,000</t>
  </si>
  <si>
    <t>250</t>
  </si>
  <si>
    <t>경기도용인교육청 용인대일초등학교</t>
  </si>
  <si>
    <t>용인대일초 2019학년도 급식용 우유 구매 소액수의 견적제출 안내 공고</t>
  </si>
  <si>
    <t>39,560</t>
  </si>
  <si>
    <t>17,010,800</t>
  </si>
  <si>
    <t>김정혜</t>
  </si>
  <si>
    <t>031-276-2261</t>
  </si>
  <si>
    <t>3월 방과후과정 간식구입</t>
  </si>
  <si>
    <t>7,161,688</t>
  </si>
  <si>
    <t>252</t>
  </si>
  <si>
    <t>전라북도전주교육청 전주전라초등학교</t>
  </si>
  <si>
    <t>2020학년도 돌봄교실 간식 구매</t>
  </si>
  <si>
    <t>18,075</t>
  </si>
  <si>
    <t>27,112,500</t>
  </si>
  <si>
    <t>전주전라초등학교</t>
  </si>
  <si>
    <t>김미선</t>
  </si>
  <si>
    <t>063-245-3271</t>
  </si>
  <si>
    <t>253</t>
  </si>
  <si>
    <t>경상남도</t>
  </si>
  <si>
    <t>농업기술원 연구실 환경 개선을 위한 장비 구입</t>
  </si>
  <si>
    <t>4110420201</t>
  </si>
  <si>
    <t>59,000,000</t>
  </si>
  <si>
    <t>경상남도 농업기술원 환경농업연구과</t>
  </si>
  <si>
    <t>조현지</t>
  </si>
  <si>
    <t>055-254-1314</t>
  </si>
  <si>
    <t>254</t>
  </si>
  <si>
    <t>세종특별자치시교육청 두루초등학교</t>
  </si>
  <si>
    <t>두루초등학교 우유공급업체 선정</t>
  </si>
  <si>
    <t>112,800</t>
  </si>
  <si>
    <t>두루초등학교</t>
  </si>
  <si>
    <t>백지윤</t>
  </si>
  <si>
    <t>044-903-2707</t>
  </si>
  <si>
    <t>255</t>
  </si>
  <si>
    <t>경상북도교육청 경상북도상주교육지원청 상주중학교</t>
  </si>
  <si>
    <t>2020학년도 급식용 액화석유가스 구매</t>
  </si>
  <si>
    <t>4,300</t>
  </si>
  <si>
    <t>4,941</t>
  </si>
  <si>
    <t>박소윤</t>
  </si>
  <si>
    <t>054-533-1081</t>
  </si>
  <si>
    <t>코로나19 대응 장비(열화상카메라, 2차)(질병관리과)</t>
  </si>
  <si>
    <t>4229509901</t>
  </si>
  <si>
    <t>623,920,000</t>
  </si>
  <si>
    <t>질병관리과</t>
  </si>
  <si>
    <t>문소윤</t>
  </si>
  <si>
    <t>02-2133-7665</t>
  </si>
  <si>
    <t>257</t>
  </si>
  <si>
    <t>사과 과원 생력화 연구를 위한 장비 구입</t>
  </si>
  <si>
    <t>118,030,000</t>
  </si>
  <si>
    <t>경상남도 농업기술원 사과이용연구소</t>
  </si>
  <si>
    <t>김현수</t>
  </si>
  <si>
    <t>055-254-1664</t>
  </si>
  <si>
    <t>258</t>
  </si>
  <si>
    <t>강원도원주교육청 흥업초등학교</t>
  </si>
  <si>
    <t>2020학년도 흥업초등학교 급식용 우유 구매</t>
  </si>
  <si>
    <t>류동석</t>
  </si>
  <si>
    <t>033-766-4229</t>
  </si>
  <si>
    <t>259</t>
  </si>
  <si>
    <t>대구광역시서부교육청 대구비산초등학교</t>
  </si>
  <si>
    <t>2020년 3월 대구비산초.대구인지초 학교급식용 부식품</t>
  </si>
  <si>
    <t>281</t>
  </si>
  <si>
    <t>36,720,000</t>
  </si>
  <si>
    <t>대구비산초등학교장</t>
  </si>
  <si>
    <t>조주연</t>
  </si>
  <si>
    <t>053-233-1346</t>
  </si>
  <si>
    <t>260</t>
  </si>
  <si>
    <t>대구광역시교육청 대구일마이스터고등학교</t>
  </si>
  <si>
    <t>2020년 3월 급식용 일반미 구매 소액수의 견적제출 공고</t>
  </si>
  <si>
    <t>4,800,000</t>
  </si>
  <si>
    <t>서영해</t>
  </si>
  <si>
    <t>053-231-8794</t>
  </si>
  <si>
    <t>261</t>
  </si>
  <si>
    <t>2020년 3월 급식용 육류 구매 소액수의 견적제출 공고</t>
  </si>
  <si>
    <t>17,239,440</t>
  </si>
  <si>
    <t>262</t>
  </si>
  <si>
    <t>대구광역시교육청 대구예담학교</t>
  </si>
  <si>
    <t>2020년 3월분 학교급식식재료(부식) 구매 소액수의 견적제출 안내 공고</t>
  </si>
  <si>
    <t>21,379,940</t>
  </si>
  <si>
    <t>대구예담학교</t>
  </si>
  <si>
    <t>진현정</t>
  </si>
  <si>
    <t>053-231-9842</t>
  </si>
  <si>
    <t>263</t>
  </si>
  <si>
    <t>전라남도교육청 전라남도목포교육지원청 목포부주초등학교</t>
  </si>
  <si>
    <t>2020학년 목포부주초등학교 우유급식</t>
  </si>
  <si>
    <t>목포부주초행정실</t>
  </si>
  <si>
    <t>주은실</t>
  </si>
  <si>
    <t>061-260-2807</t>
  </si>
  <si>
    <t>264</t>
  </si>
  <si>
    <t>2020년 3월 급식용 부식류 구매 소액수의 견적제출 공고</t>
  </si>
  <si>
    <t>54,169,280</t>
  </si>
  <si>
    <t>265</t>
  </si>
  <si>
    <t>충청북도교육청 충청북도청주교육지원청 수곡중학교</t>
  </si>
  <si>
    <t>2020학년도 학교급식 우유 물품</t>
  </si>
  <si>
    <t>49,210</t>
  </si>
  <si>
    <t>21,160,300</t>
  </si>
  <si>
    <t>수곡중학교</t>
  </si>
  <si>
    <t>김순화</t>
  </si>
  <si>
    <t>043-291-0234</t>
  </si>
  <si>
    <t>266</t>
  </si>
  <si>
    <t>강원도태백교육청 황지중학교</t>
  </si>
  <si>
    <t>2020학년도 황지중학교 우유급식 소액수의(단가) 견적제출 공고</t>
  </si>
  <si>
    <t>41,400</t>
  </si>
  <si>
    <t>17,802,000</t>
  </si>
  <si>
    <t>신윤희</t>
  </si>
  <si>
    <t>033-550-5114</t>
  </si>
  <si>
    <t>267</t>
  </si>
  <si>
    <t>전라남도완도교육청 완도중학교</t>
  </si>
  <si>
    <t>2020학년도 완도중학교 급식용 우유 견적 제출</t>
  </si>
  <si>
    <t>45,090</t>
  </si>
  <si>
    <t>19,388,700</t>
  </si>
  <si>
    <t>완도중학교 행정실</t>
  </si>
  <si>
    <t>김성진</t>
  </si>
  <si>
    <t>061-552-2388</t>
  </si>
  <si>
    <t>268</t>
  </si>
  <si>
    <t>울산광역시강북교육청 이화중학교</t>
  </si>
  <si>
    <t>2020.3월 학교급식용 부식구매</t>
  </si>
  <si>
    <t>5017200201</t>
  </si>
  <si>
    <t>11,667,320</t>
  </si>
  <si>
    <t>박상미</t>
  </si>
  <si>
    <t>052-286-4120</t>
  </si>
  <si>
    <t>269</t>
  </si>
  <si>
    <t>대구광역시교육청 원화여자고등학교</t>
  </si>
  <si>
    <t>2020년 3월 학교급식용 부식품 구매 전자입찰 공고(긴급)</t>
  </si>
  <si>
    <t>58,556,430</t>
  </si>
  <si>
    <t>원화여고 행정실</t>
  </si>
  <si>
    <t>김동훈</t>
  </si>
  <si>
    <t>053-235-7042</t>
  </si>
  <si>
    <t>270</t>
  </si>
  <si>
    <t>(사)한국한센복지협회 울산경남지부</t>
  </si>
  <si>
    <t>2020년도 진료의약품 구매 단가총액 입찰</t>
  </si>
  <si>
    <t>정현규</t>
  </si>
  <si>
    <t>055-232-1248</t>
  </si>
  <si>
    <t>271</t>
  </si>
  <si>
    <t>한국해양과학기술원 부설 극지연구소</t>
  </si>
  <si>
    <t>미량금속용 청정해수채수기(Niskin) 구매 (재공고)</t>
  </si>
  <si>
    <t>4110400701</t>
  </si>
  <si>
    <t>29,000,000</t>
  </si>
  <si>
    <t>총무자재팀</t>
  </si>
  <si>
    <t>서현지</t>
  </si>
  <si>
    <t>032-770-8734</t>
  </si>
  <si>
    <t>272</t>
  </si>
  <si>
    <t>수냉GPU워크스테이션 등 4건</t>
  </si>
  <si>
    <t>4321150301</t>
  </si>
  <si>
    <t>190,262,000</t>
  </si>
  <si>
    <t>273</t>
  </si>
  <si>
    <t>김대중컨벤션센터</t>
  </si>
  <si>
    <t>음향설비 개선공사 관급자재 제조구매 설치 입찰공고(긴급)</t>
  </si>
  <si>
    <t>4511170501</t>
  </si>
  <si>
    <t>343</t>
  </si>
  <si>
    <t>231,317,000</t>
  </si>
  <si>
    <t>시설사업팀</t>
  </si>
  <si>
    <t>김병진</t>
  </si>
  <si>
    <t>062-611-2133</t>
  </si>
  <si>
    <t>274</t>
  </si>
  <si>
    <t>부산광역시북부교육청 감전초등학교</t>
  </si>
  <si>
    <t>감전초등학교 돌봄교실 및 병설유치원 간식 제출견적공고</t>
  </si>
  <si>
    <t>15,990</t>
  </si>
  <si>
    <t>1,500</t>
  </si>
  <si>
    <t>감전초등학교</t>
  </si>
  <si>
    <t>이승진</t>
  </si>
  <si>
    <t>051-310-8306</t>
  </si>
  <si>
    <t>275</t>
  </si>
  <si>
    <t>엘리베이터용 인버터 등 322종 단가계약 구매</t>
  </si>
  <si>
    <t>2410160101</t>
  </si>
  <si>
    <t>136,668,234</t>
  </si>
  <si>
    <t>기계설비사업소</t>
  </si>
  <si>
    <t>안수호</t>
  </si>
  <si>
    <t>051-678-6487</t>
  </si>
  <si>
    <t>276</t>
  </si>
  <si>
    <t>전라남도교육청 전라남도무안교육지원청 오룡초등학교</t>
  </si>
  <si>
    <t>2020학년도 오룡초등학교 급식용 우유 구매</t>
  </si>
  <si>
    <t>180,000</t>
  </si>
  <si>
    <t>77,400,000</t>
  </si>
  <si>
    <t>오룡초등학교</t>
  </si>
  <si>
    <t>이미나</t>
  </si>
  <si>
    <t>061-281-6183</t>
  </si>
  <si>
    <t>277</t>
  </si>
  <si>
    <t>고부가 곤충산업 실용화를 위한 연구장비 구입</t>
  </si>
  <si>
    <t>4110590901</t>
  </si>
  <si>
    <t>160,000,000</t>
  </si>
  <si>
    <t>김종원</t>
  </si>
  <si>
    <t>055-254-1334</t>
  </si>
  <si>
    <t>278</t>
  </si>
  <si>
    <t>인천국제공항공사</t>
  </si>
  <si>
    <t>화물터미널E 및 쿨카고센터 LED조명 구매</t>
  </si>
  <si>
    <t>500,000,000</t>
  </si>
  <si>
    <t>279</t>
  </si>
  <si>
    <t>전라남도 무안군</t>
  </si>
  <si>
    <t>횡단보도 시각장애인용 음향신호기 교체공사 관급자재 구입(음향신호기)</t>
  </si>
  <si>
    <t>45,600,000</t>
  </si>
  <si>
    <t>건설교통과</t>
  </si>
  <si>
    <t>신재우</t>
  </si>
  <si>
    <t>061-450-5455</t>
  </si>
  <si>
    <t>280</t>
  </si>
  <si>
    <t>충청남도서산교육청 인지중학교</t>
  </si>
  <si>
    <t>2020학년도 인지중학교 우유급식</t>
  </si>
  <si>
    <t>22,100</t>
  </si>
  <si>
    <t>9,503,000</t>
  </si>
  <si>
    <t>전도희</t>
  </si>
  <si>
    <t>041-669-1143</t>
  </si>
  <si>
    <t>청풍리조트 식자재(주류) 납품 단가계약</t>
  </si>
  <si>
    <t>5020220901</t>
  </si>
  <si>
    <t>11,358</t>
  </si>
  <si>
    <t>15,649,699</t>
  </si>
  <si>
    <t>282</t>
  </si>
  <si>
    <t>서버 등 3건</t>
  </si>
  <si>
    <t>4321150102</t>
  </si>
  <si>
    <t>96,653,000</t>
  </si>
  <si>
    <t>283</t>
  </si>
  <si>
    <t>한국도로공사</t>
  </si>
  <si>
    <t>경부선 기흥나들목 개량공사 지급자재(레미콘, 비규격) 구매</t>
  </si>
  <si>
    <t>30111505</t>
  </si>
  <si>
    <t>13,000,000</t>
  </si>
  <si>
    <t>중부 도로개량사업단 공사관리팀</t>
  </si>
  <si>
    <t>김영주</t>
  </si>
  <si>
    <t>031-8089-6932</t>
  </si>
  <si>
    <t>284</t>
  </si>
  <si>
    <t>강원도교육청 강원도춘천교육지원청 봉의중학교</t>
  </si>
  <si>
    <t>2020학년도 봉의중학교 교복(하복,동복) 학교주관구매</t>
  </si>
  <si>
    <t>50,693,080</t>
  </si>
  <si>
    <t>김영순</t>
  </si>
  <si>
    <t>033-250-9205</t>
  </si>
  <si>
    <t>285</t>
  </si>
  <si>
    <t>경상남도김해교육청 삼방초등학교</t>
  </si>
  <si>
    <t>2020학년도 삼방초 급식용 우유 구입</t>
  </si>
  <si>
    <t>60,669</t>
  </si>
  <si>
    <t>26,087,670</t>
  </si>
  <si>
    <t>이선아</t>
  </si>
  <si>
    <t>055-337-7404</t>
  </si>
  <si>
    <t>286</t>
  </si>
  <si>
    <t>대구광역시교육청 대구광역시동부교육지원청 대구봉무초등학교</t>
  </si>
  <si>
    <t>2020년 3월 학교급식용 식재료 부식품 구매 전자견적제출 안내공고</t>
  </si>
  <si>
    <t>44,128,485</t>
  </si>
  <si>
    <t>대구봉무초등학교</t>
  </si>
  <si>
    <t>최정화</t>
  </si>
  <si>
    <t>053-232-5708</t>
  </si>
  <si>
    <t>287</t>
  </si>
  <si>
    <t>대구광역시남부교육청 대구와룡초등학교</t>
  </si>
  <si>
    <t>2020년 3월 학교급식용 농수공산품 구매 소액수의 견적제출 공고</t>
  </si>
  <si>
    <t>21,708,330</t>
  </si>
  <si>
    <t>이현진</t>
  </si>
  <si>
    <t>053-234-3088</t>
  </si>
  <si>
    <t>288</t>
  </si>
  <si>
    <t>농업중앙회 황등농업협동조합</t>
  </si>
  <si>
    <t>2020년 쌀 경쟁력 제고사업 농업용 무인헬기 구입</t>
  </si>
  <si>
    <t>2513160301</t>
  </si>
  <si>
    <t>220,000,000</t>
  </si>
  <si>
    <t>경제사업소</t>
  </si>
  <si>
    <t>이춘래</t>
  </si>
  <si>
    <t>063-856-0338</t>
  </si>
  <si>
    <t>289</t>
  </si>
  <si>
    <t>대구광역시교육청 대구광역시남부교육청 대진중학교</t>
  </si>
  <si>
    <t>2020년 3월 학교급식 부식품(친환경포함) 구매 수의계약 안내공고</t>
  </si>
  <si>
    <t>45,142,090</t>
  </si>
  <si>
    <t>대진중학교</t>
  </si>
  <si>
    <t>김지연</t>
  </si>
  <si>
    <t>053-234-8042</t>
  </si>
  <si>
    <t>한국항공우주연구원</t>
  </si>
  <si>
    <t>우주과학관 무빙워크 핸드레일 구매 설치</t>
  </si>
  <si>
    <t>2410168001</t>
  </si>
  <si>
    <t>28,806,120</t>
  </si>
  <si>
    <t>나로우주센터 시설안전기술부</t>
  </si>
  <si>
    <t>김민석</t>
  </si>
  <si>
    <t>061-830-8079</t>
  </si>
  <si>
    <t>291</t>
  </si>
  <si>
    <t>(재)경기도경제과학진흥원</t>
  </si>
  <si>
    <t>훈련기자재 소프트웨어(AutoCAD Inventor Pro)구매</t>
  </si>
  <si>
    <t>4323210201</t>
  </si>
  <si>
    <t>63,700,000</t>
  </si>
  <si>
    <t>재무회계팀</t>
  </si>
  <si>
    <t>이형구</t>
  </si>
  <si>
    <t>031-259-6543</t>
  </si>
  <si>
    <t>292</t>
  </si>
  <si>
    <t>충청북도교육청 충청북도청주교육지원청 분평초등학교</t>
  </si>
  <si>
    <t>2020학년도 학교급식용 우유구매 소액수의 단가견적 공고</t>
  </si>
  <si>
    <t>59,334</t>
  </si>
  <si>
    <t>분평초등학교</t>
  </si>
  <si>
    <t>신향숙</t>
  </si>
  <si>
    <t>043-295-3244</t>
  </si>
  <si>
    <t>293</t>
  </si>
  <si>
    <t>대구광역시달성교육청 화원중학교</t>
  </si>
  <si>
    <t>2020학년도 화원중 교복(하복) 단가 구매 2단계(규격-가격동시) 입찰 공고</t>
  </si>
  <si>
    <t>1115150801</t>
  </si>
  <si>
    <t>10,370,400</t>
  </si>
  <si>
    <t>신정원</t>
  </si>
  <si>
    <t>053-235-3333</t>
  </si>
  <si>
    <t>294</t>
  </si>
  <si>
    <t>대구광역시교육청 화원고등학교</t>
  </si>
  <si>
    <t>학교급식용 농수산공산품 구입</t>
  </si>
  <si>
    <t>정유정</t>
  </si>
  <si>
    <t>053-231-5452</t>
  </si>
  <si>
    <t>295</t>
  </si>
  <si>
    <t>전라남도여수교육청 무선초등학교</t>
  </si>
  <si>
    <t>2020학년도 무선초등학교 학교급식용 우유 구매</t>
  </si>
  <si>
    <t>37,400</t>
  </si>
  <si>
    <t>16,082,000</t>
  </si>
  <si>
    <t>무선초등학교 행정실</t>
  </si>
  <si>
    <t>황태경</t>
  </si>
  <si>
    <t>061-684-0463</t>
  </si>
  <si>
    <t>296</t>
  </si>
  <si>
    <t>제주특별자치도교육청 제주시교육청 백록초등학교</t>
  </si>
  <si>
    <t>2020학년도 백록초등학교 급식용 우유 구매 공급단가 계약 입찰 공고</t>
  </si>
  <si>
    <t>156,300</t>
  </si>
  <si>
    <t>67,209,000</t>
  </si>
  <si>
    <t>백록초등학교 행정실</t>
  </si>
  <si>
    <t>이주영</t>
  </si>
  <si>
    <t>064-746-9452</t>
  </si>
  <si>
    <t>297</t>
  </si>
  <si>
    <t>강원도교육청 정선고등학교</t>
  </si>
  <si>
    <t>정선중고등학교 우류 구매</t>
  </si>
  <si>
    <t>142,250</t>
  </si>
  <si>
    <t>61,675,000</t>
  </si>
  <si>
    <t>서봉균</t>
  </si>
  <si>
    <t>033-562-0935</t>
  </si>
  <si>
    <t>298</t>
  </si>
  <si>
    <t>울산광역시강남교육청 야음중학교</t>
  </si>
  <si>
    <t>30,668,210</t>
  </si>
  <si>
    <t>야음중학교 행정실</t>
  </si>
  <si>
    <t>심율령</t>
  </si>
  <si>
    <t>052-256-6876</t>
  </si>
  <si>
    <t>299</t>
  </si>
  <si>
    <t>충청북도교육청 충청북도청주교육지원청 서경중학교</t>
  </si>
  <si>
    <t>2020학년도 서경중 학교급식용 우유구매 긴급입찰공고</t>
  </si>
  <si>
    <t>152,250</t>
  </si>
  <si>
    <t>65,467,500</t>
  </si>
  <si>
    <t>이상숙</t>
  </si>
  <si>
    <t>043-236-9171</t>
  </si>
  <si>
    <t>300</t>
  </si>
  <si>
    <t>충청남도교육청 충청남도천안교육지원청 환서중학교</t>
  </si>
  <si>
    <t>2020학년도 환서중 급식용 우유 구매</t>
  </si>
  <si>
    <t>60,000</t>
  </si>
  <si>
    <t>25,800,000</t>
  </si>
  <si>
    <t>김상희</t>
  </si>
  <si>
    <t>041-412-7001</t>
  </si>
  <si>
    <t>301</t>
  </si>
  <si>
    <t>서울특별시교육청 서울디자인고등학교</t>
  </si>
  <si>
    <t>서울디자인고등학교 3월 급식물품(축산품)</t>
  </si>
  <si>
    <t>30,253,273</t>
  </si>
  <si>
    <t>이관후</t>
  </si>
  <si>
    <t>02-716-8211</t>
  </si>
  <si>
    <t>302</t>
  </si>
  <si>
    <t>충청남도아산교육청 온양온천초등학교</t>
  </si>
  <si>
    <t>2020학년도 온양온천초등학교 돌봄교실 및 병설유치원 간식 위탁</t>
  </si>
  <si>
    <t>23,180</t>
  </si>
  <si>
    <t>33,626,000</t>
  </si>
  <si>
    <t>주용현</t>
  </si>
  <si>
    <t>041-544-9828</t>
  </si>
  <si>
    <t>303</t>
  </si>
  <si>
    <t>서울특별시 영등포소방서</t>
  </si>
  <si>
    <t>2020년도 1분기 제세동기 패치 구매</t>
  </si>
  <si>
    <t>4619167101</t>
  </si>
  <si>
    <t>14,043,400</t>
  </si>
  <si>
    <t>영등포소방서 소방행정과</t>
  </si>
  <si>
    <t>유희장</t>
  </si>
  <si>
    <t>02-6981-7021</t>
  </si>
  <si>
    <t>304</t>
  </si>
  <si>
    <t>서울디자인고등학교 3월 급식물품(공산품)</t>
  </si>
  <si>
    <t>57,994,875</t>
  </si>
  <si>
    <t>305</t>
  </si>
  <si>
    <t>경기도가평교육청 청평중학교</t>
  </si>
  <si>
    <t>2020학년도 우유급식 소액수의 견적제출</t>
  </si>
  <si>
    <t>28,000</t>
  </si>
  <si>
    <t>12,040,000</t>
  </si>
  <si>
    <t>청평중학교 행정실</t>
  </si>
  <si>
    <t>031-584-2391</t>
  </si>
  <si>
    <t>306</t>
  </si>
  <si>
    <t>대구광역시교육청 강북고등학교</t>
  </si>
  <si>
    <t>3월 학교급식용 부식구매 전자입찰공고</t>
  </si>
  <si>
    <t>59,546,382</t>
  </si>
  <si>
    <t>강북고등학교 행정실</t>
  </si>
  <si>
    <t>손민애</t>
  </si>
  <si>
    <t>053-235-5905</t>
  </si>
  <si>
    <t>307</t>
  </si>
  <si>
    <t>경상북도칠곡교육청 장곡중학교</t>
  </si>
  <si>
    <t>2020학년도 장곡중학교 급식용 우유 구매</t>
  </si>
  <si>
    <t>190,000</t>
  </si>
  <si>
    <t>81,700,000</t>
  </si>
  <si>
    <t>조민구</t>
  </si>
  <si>
    <t>054-977-6500</t>
  </si>
  <si>
    <t>308</t>
  </si>
  <si>
    <t>울산광역시교육청 울산광역시강북교육청 달천중학교</t>
  </si>
  <si>
    <t>달천중 2020년 3월 학교급식용 부식구매 소액수의 견적제출 안내공고</t>
  </si>
  <si>
    <t>34,780,110</t>
  </si>
  <si>
    <t>김수영</t>
  </si>
  <si>
    <t>052-710-4903</t>
  </si>
  <si>
    <t>309</t>
  </si>
  <si>
    <t>강원도교육청 강원도원주교육지원청 버들초등학교</t>
  </si>
  <si>
    <t>버들초등학교 학교우유급식 공급계약</t>
  </si>
  <si>
    <t>167,200</t>
  </si>
  <si>
    <t>이수진</t>
  </si>
  <si>
    <t>033-769-6790</t>
  </si>
  <si>
    <t>310</t>
  </si>
  <si>
    <t>과학기술정보통신부 중앙전파관리소 서울전파관리소</t>
  </si>
  <si>
    <t>전파감시시설(항공기국 검사용 장비)구매</t>
  </si>
  <si>
    <t>4111372301</t>
  </si>
  <si>
    <t>38,924,600</t>
  </si>
  <si>
    <t>서울전파관리소 운영지원과 회계계</t>
  </si>
  <si>
    <t>윤은영</t>
  </si>
  <si>
    <t>02-2680-1706</t>
  </si>
  <si>
    <t>311</t>
  </si>
  <si>
    <t>신종 코로나바이러스감염증 선별진료소 장비(이동형 X-ray) 구입</t>
  </si>
  <si>
    <t>67,881,000</t>
  </si>
  <si>
    <t>풍양보건소 보건정책과</t>
  </si>
  <si>
    <t>장욱</t>
  </si>
  <si>
    <t>031-590-4072</t>
  </si>
  <si>
    <t>312</t>
  </si>
  <si>
    <t>2020년 인명구조 장비(소모품) 구매</t>
  </si>
  <si>
    <t>4618160501</t>
  </si>
  <si>
    <t>485</t>
  </si>
  <si>
    <t>14,240,000</t>
  </si>
  <si>
    <t>313</t>
  </si>
  <si>
    <t>충청북도보은교육청 동광초등학교</t>
  </si>
  <si>
    <t>2020. 3월 동광초 외 2교(수정초,속리초) 학교급식용 부식 공동구매 소액수의 견적 공고</t>
  </si>
  <si>
    <t>31,928,940</t>
  </si>
  <si>
    <t>동광초 행정실</t>
  </si>
  <si>
    <t>안미현</t>
  </si>
  <si>
    <t>043-543-2627</t>
  </si>
  <si>
    <t>314</t>
  </si>
  <si>
    <t>315</t>
  </si>
  <si>
    <t>대구광역시교육청 구암고등학교</t>
  </si>
  <si>
    <t>2020년 3월 학교밥상용 일반미 구매 소액수의 전자견적 제출 공고</t>
  </si>
  <si>
    <t>2,650,000</t>
  </si>
  <si>
    <t>구암고등학교</t>
  </si>
  <si>
    <t>하창준</t>
  </si>
  <si>
    <t>053-231-4507</t>
  </si>
  <si>
    <t>316</t>
  </si>
  <si>
    <t>체력단련기구 구매</t>
  </si>
  <si>
    <t>4920160801</t>
  </si>
  <si>
    <t>13,426,000</t>
  </si>
  <si>
    <t>317</t>
  </si>
  <si>
    <t>전라북도교육청 전라북도전주교육지원청 전주양현초등학교</t>
  </si>
  <si>
    <t>2020학년도 전주양현초등학교 우유급식 소액수의 공고</t>
  </si>
  <si>
    <t>강지향</t>
  </si>
  <si>
    <t>063-717-1702</t>
  </si>
  <si>
    <t>318</t>
  </si>
  <si>
    <t>경상남도창녕교육청 동포초등학교</t>
  </si>
  <si>
    <t>2020학년도 동포초등학교 급식용 우유 구매</t>
  </si>
  <si>
    <t>63,650</t>
  </si>
  <si>
    <t>27,369,500</t>
  </si>
  <si>
    <t>동포초등학교 행정실</t>
  </si>
  <si>
    <t>김미향</t>
  </si>
  <si>
    <t>055-536-0777</t>
  </si>
  <si>
    <t>319</t>
  </si>
  <si>
    <t>한국환경공단 호남권지역본부</t>
  </si>
  <si>
    <t>한국환경공단 호남권지역본부 실험실 및 측정소 고순도 특수가스 연간 단가계약</t>
  </si>
  <si>
    <t>1214190301</t>
  </si>
  <si>
    <t>91,090,000</t>
  </si>
  <si>
    <t>사업게획부</t>
  </si>
  <si>
    <t>손수인</t>
  </si>
  <si>
    <t>062-949-0704</t>
  </si>
  <si>
    <t>320</t>
  </si>
  <si>
    <t>2020년 3월 구암고등학교 부식 소액수의 견적제출 안내공고</t>
  </si>
  <si>
    <t>45,625,760</t>
  </si>
  <si>
    <t>321</t>
  </si>
  <si>
    <t>한국공항공사 양양지사</t>
  </si>
  <si>
    <t>양양공항 폭음경보기 구매</t>
  </si>
  <si>
    <t>1019179902</t>
  </si>
  <si>
    <t>10,500,000</t>
  </si>
  <si>
    <t>시설부</t>
  </si>
  <si>
    <t>황석식</t>
  </si>
  <si>
    <t>033-670-7319</t>
  </si>
  <si>
    <t>322</t>
  </si>
  <si>
    <t>사회복지법인어린이재단 경남지역본부</t>
  </si>
  <si>
    <t>어린이재단 경남지역본부 지역아동센터 공기청정기 구입 및 설치</t>
  </si>
  <si>
    <t>4016160201</t>
  </si>
  <si>
    <t>100,000,000</t>
  </si>
  <si>
    <t>운영지원팀</t>
  </si>
  <si>
    <t>성미정</t>
  </si>
  <si>
    <t>055-237-9398</t>
  </si>
  <si>
    <t>323</t>
  </si>
  <si>
    <t>대구광역시교육청 대구광역시달성교육지원청 대구비슬초등학교</t>
  </si>
  <si>
    <t>2020학년도 비슬초 돌봄교실 간식 납품업체 선정2단계(규격,가격동시)입찰 공고</t>
  </si>
  <si>
    <t>21,600</t>
  </si>
  <si>
    <t>34,560,000</t>
  </si>
  <si>
    <t>김민영</t>
  </si>
  <si>
    <t>053-235-2382</t>
  </si>
  <si>
    <t>324</t>
  </si>
  <si>
    <t>(재)한국기계전기전자시험연구원</t>
  </si>
  <si>
    <t>냉장고 성능시스템 챔버 제작 및 냉동부하기 구매</t>
  </si>
  <si>
    <t>4110341801</t>
  </si>
  <si>
    <t>653,730,000</t>
  </si>
  <si>
    <t>총무관리부</t>
  </si>
  <si>
    <t>손재승</t>
  </si>
  <si>
    <t>031-428-7402</t>
  </si>
  <si>
    <t>325</t>
  </si>
  <si>
    <t>울산광역시강북교육청 화진초등학교</t>
  </si>
  <si>
    <t>2020년 3월 화진초 급식용 가금류 구매</t>
  </si>
  <si>
    <t>3,107,900</t>
  </si>
  <si>
    <t>화진초 행정실</t>
  </si>
  <si>
    <t>김진형</t>
  </si>
  <si>
    <t>052-235-7492</t>
  </si>
  <si>
    <t>326</t>
  </si>
  <si>
    <t>전라남도교육청 전라남도보성교육지원청 용정중학교</t>
  </si>
  <si>
    <t>용정중 학교우유급식</t>
  </si>
  <si>
    <t>32,250</t>
  </si>
  <si>
    <t>13,867,500</t>
  </si>
  <si>
    <t>이수연</t>
  </si>
  <si>
    <t>061-852-9604</t>
  </si>
  <si>
    <t>327</t>
  </si>
  <si>
    <t>2020년 3월 화진초 급식용 육류 구매</t>
  </si>
  <si>
    <t>7,717,500</t>
  </si>
  <si>
    <t>328</t>
  </si>
  <si>
    <t>서울교통공사</t>
  </si>
  <si>
    <t>전동차용 GDA유니트 등 2종 제조 구매</t>
  </si>
  <si>
    <t>2522194101</t>
  </si>
  <si>
    <t>22,698,000</t>
  </si>
  <si>
    <t>구매물류센터</t>
  </si>
  <si>
    <t>최영기</t>
  </si>
  <si>
    <t>02-6110-8477</t>
  </si>
  <si>
    <t>329</t>
  </si>
  <si>
    <t>굴포하수처리시설 1,2단계 1차 침전지 슬러지배관 개선공사 펌프 구매</t>
  </si>
  <si>
    <t>4015152501</t>
  </si>
  <si>
    <t>43,929,600</t>
  </si>
  <si>
    <t>하수과</t>
  </si>
  <si>
    <t>전진우</t>
  </si>
  <si>
    <t>032-625-4965</t>
  </si>
  <si>
    <t>330</t>
  </si>
  <si>
    <t>경상남도 사천시</t>
  </si>
  <si>
    <t>국도3호선~금문길간 도시계획도로 개설공사-관급:투수콘</t>
  </si>
  <si>
    <t>3011159601</t>
  </si>
  <si>
    <t>28,495,000</t>
  </si>
  <si>
    <t>도시과</t>
  </si>
  <si>
    <t>최호준</t>
  </si>
  <si>
    <t>055-831-3166</t>
  </si>
  <si>
    <t>331</t>
  </si>
  <si>
    <t>2020년 3월 화진초 급식용 부식 구매</t>
  </si>
  <si>
    <t>36,753,690</t>
  </si>
  <si>
    <t>332</t>
  </si>
  <si>
    <t>공주대학교 공과대학 학생생활관분관</t>
  </si>
  <si>
    <t>공주대학교 학생생활관 공과대학분관 구내식당 급식재료(육류 및 계육류) 구입(재공고, 긴급)</t>
  </si>
  <si>
    <t>81,503,180</t>
  </si>
  <si>
    <t>학생생활관 공과대학분관</t>
  </si>
  <si>
    <t>이원혁</t>
  </si>
  <si>
    <t>041-521-9704</t>
  </si>
  <si>
    <t>333</t>
  </si>
  <si>
    <t>대구광역시교육청 대구광역시달성교육청 대구왕선초등학교</t>
  </si>
  <si>
    <t>2020년 3월 학교급식 부식류 구입 소액수의 견적제출 공고</t>
  </si>
  <si>
    <t>28,507,853</t>
  </si>
  <si>
    <t>김민성</t>
  </si>
  <si>
    <t>053-235-1905</t>
  </si>
  <si>
    <t>334</t>
  </si>
  <si>
    <t>축열조 Wireless Transmitter Battery 자재구매</t>
  </si>
  <si>
    <t>26111711</t>
  </si>
  <si>
    <t>세종지사 공무부</t>
  </si>
  <si>
    <t>노천호</t>
  </si>
  <si>
    <t>366</t>
  </si>
  <si>
    <t>335</t>
  </si>
  <si>
    <t>336</t>
  </si>
  <si>
    <t>계명대학교</t>
  </si>
  <si>
    <t>2020년 3월 ~ 4월 학교급식 육류(축산물) 구매 전자입찰 공고</t>
  </si>
  <si>
    <t>41,230,000</t>
  </si>
  <si>
    <t>명교생활관 행정팀</t>
  </si>
  <si>
    <t>윤태숙</t>
  </si>
  <si>
    <t>053-580-6870</t>
  </si>
  <si>
    <t>337</t>
  </si>
  <si>
    <t>강원도강릉교육청 강릉중학교</t>
  </si>
  <si>
    <t>2020학년도 강릉중학교 학교급식용 우유 공급업체 선정 소액수의 견적제출 안내공고</t>
  </si>
  <si>
    <t>109,800</t>
  </si>
  <si>
    <t>47,214,000</t>
  </si>
  <si>
    <t>조신현</t>
  </si>
  <si>
    <t>033-650-6004</t>
  </si>
  <si>
    <t>338</t>
  </si>
  <si>
    <t>한국광해관리공단</t>
  </si>
  <si>
    <t>분석소모품 구매</t>
  </si>
  <si>
    <t>분석평가실</t>
  </si>
  <si>
    <t>조진선</t>
  </si>
  <si>
    <t>033-902-6797</t>
  </si>
  <si>
    <t>339</t>
  </si>
  <si>
    <t>석면분야 분석소모품 구매</t>
  </si>
  <si>
    <t>20,000,000</t>
  </si>
  <si>
    <t>340</t>
  </si>
  <si>
    <t>개인정보처리시스템 접속기록 솔루션 구매</t>
  </si>
  <si>
    <t>41,500,000</t>
  </si>
  <si>
    <t>경영지원실</t>
  </si>
  <si>
    <t>이희범</t>
  </si>
  <si>
    <t>0339026354</t>
  </si>
  <si>
    <t>341</t>
  </si>
  <si>
    <t>windows 서버용 운영체제 라이선스 구매</t>
  </si>
  <si>
    <t>4323320101</t>
  </si>
  <si>
    <t>20,049,000</t>
  </si>
  <si>
    <t>033-902-6355</t>
  </si>
  <si>
    <t>342</t>
  </si>
  <si>
    <t>물리적 망분리에 따른 보안솔루션 구매</t>
  </si>
  <si>
    <t>603</t>
  </si>
  <si>
    <t>153,570,000</t>
  </si>
  <si>
    <t>최호택</t>
  </si>
  <si>
    <t>033-902-6352</t>
  </si>
  <si>
    <t>공무직 대상자 업무지원을 위한 소프트웨어 구매</t>
  </si>
  <si>
    <t>10,210,860</t>
  </si>
  <si>
    <t>344</t>
  </si>
  <si>
    <t>공단 봉투 및 쇼핑백 구매</t>
  </si>
  <si>
    <t>6000</t>
  </si>
  <si>
    <t>3,828,000</t>
  </si>
  <si>
    <t>성호준</t>
  </si>
  <si>
    <t>0339026366</t>
  </si>
  <si>
    <t>345</t>
  </si>
  <si>
    <t>휴·폐광산 유출수 현장조사 분석소모품 구매</t>
  </si>
  <si>
    <t>1,474,000</t>
  </si>
  <si>
    <t>충청지사</t>
  </si>
  <si>
    <t>조은지</t>
  </si>
  <si>
    <t>042-334-0138</t>
  </si>
  <si>
    <t>346</t>
  </si>
  <si>
    <t>석탄회관 정화조 탈취제 구매</t>
  </si>
  <si>
    <t>4713181601</t>
  </si>
  <si>
    <t>10,000,000</t>
  </si>
  <si>
    <t>석탄회관</t>
  </si>
  <si>
    <t>박선용</t>
  </si>
  <si>
    <t>02-3702-6603</t>
  </si>
  <si>
    <t>347</t>
  </si>
  <si>
    <t>토양분석소모품 구매</t>
  </si>
  <si>
    <t>박선주</t>
  </si>
  <si>
    <t>033-902-6746</t>
  </si>
  <si>
    <t>348</t>
  </si>
  <si>
    <t>2020년 상반기 강원지사 피복 구매</t>
  </si>
  <si>
    <t>5310290201</t>
  </si>
  <si>
    <t>2,000,000</t>
  </si>
  <si>
    <t>강원지사</t>
  </si>
  <si>
    <t>한나리</t>
  </si>
  <si>
    <t>033-550-9117</t>
  </si>
  <si>
    <t>349</t>
  </si>
  <si>
    <t>석연탄 분석소모품 구매</t>
  </si>
  <si>
    <t>이승철</t>
  </si>
  <si>
    <t>033-902-6743</t>
  </si>
  <si>
    <t>350</t>
  </si>
  <si>
    <t>광해분석</t>
  </si>
  <si>
    <t>서지혜</t>
  </si>
  <si>
    <t>033-902-4798</t>
  </si>
  <si>
    <t>351</t>
  </si>
  <si>
    <t>공단 공기구비품 구매 1분기</t>
  </si>
  <si>
    <t>5610159501</t>
  </si>
  <si>
    <t>352</t>
  </si>
  <si>
    <t>분석소모품구매</t>
  </si>
  <si>
    <t>4,000,000</t>
  </si>
  <si>
    <t>353</t>
  </si>
  <si>
    <t>분석소모품</t>
  </si>
  <si>
    <t>10,300,000</t>
  </si>
  <si>
    <t>354</t>
  </si>
  <si>
    <t>8,700,000</t>
  </si>
  <si>
    <t>033-902-6798</t>
  </si>
  <si>
    <t>355</t>
  </si>
  <si>
    <t>2020년 상반기 현장근무복  구매</t>
  </si>
  <si>
    <t>1,000,000</t>
  </si>
  <si>
    <t>홍영구</t>
  </si>
  <si>
    <t>042-334-0125</t>
  </si>
  <si>
    <t>356</t>
  </si>
  <si>
    <t>내PC지키미 점검도구 구매</t>
  </si>
  <si>
    <t>4323349901</t>
  </si>
  <si>
    <t>15,536,400</t>
  </si>
  <si>
    <t>357</t>
  </si>
  <si>
    <t>사회복지법인 공영복지재단</t>
  </si>
  <si>
    <t>사회복지법인 공영복지재단 급식 물품 납품</t>
  </si>
  <si>
    <t>120,000,000</t>
  </si>
  <si>
    <t>기획행정팀</t>
  </si>
  <si>
    <t>조춘애</t>
  </si>
  <si>
    <t>054-777-2600</t>
  </si>
  <si>
    <t>66,341,000</t>
  </si>
  <si>
    <t>남양주보건소 보건정책과</t>
  </si>
  <si>
    <t>조정희</t>
  </si>
  <si>
    <t>031-590-4452</t>
  </si>
  <si>
    <t>359</t>
  </si>
  <si>
    <t>전라남도교육청 장흥고등학교</t>
  </si>
  <si>
    <t>2020학년 장흥고등학교 우유급식 업체 선정</t>
  </si>
  <si>
    <t>55,800</t>
  </si>
  <si>
    <t>23,994,000</t>
  </si>
  <si>
    <t>장흥고등학교</t>
  </si>
  <si>
    <t>김영운</t>
  </si>
  <si>
    <t>061-863-2705</t>
  </si>
  <si>
    <t>360</t>
  </si>
  <si>
    <t>2020년 에너지복지요금 시행 안내 포스터 제작 구매</t>
  </si>
  <si>
    <t>82121599</t>
  </si>
  <si>
    <t>5,766,000</t>
  </si>
  <si>
    <t>고객서비스처 영업부</t>
  </si>
  <si>
    <t>김혜리</t>
  </si>
  <si>
    <t>03180186315</t>
  </si>
  <si>
    <t>361</t>
  </si>
  <si>
    <t>경상북도포항교육청 두호초등학교</t>
  </si>
  <si>
    <t>2020학년도 두호초등학교 급식용 우유 구매</t>
  </si>
  <si>
    <t>김선영</t>
  </si>
  <si>
    <t>054-253-0437</t>
  </si>
  <si>
    <t>362</t>
  </si>
  <si>
    <t>경기도교육청 경기도의정부교육지원 훈민초등학교</t>
  </si>
  <si>
    <t>2020학년도 훈민초등학교 급식물품(우유) 구매 계약</t>
  </si>
  <si>
    <t>84,150</t>
  </si>
  <si>
    <t>36,184,500</t>
  </si>
  <si>
    <t>박아름</t>
  </si>
  <si>
    <t>031-820-9950</t>
  </si>
  <si>
    <t>363</t>
  </si>
  <si>
    <t>천안공주낙농축산업협동조합 천안경제사업소</t>
  </si>
  <si>
    <t>젖소 생산성 향상사업</t>
  </si>
  <si>
    <t>1012159901</t>
  </si>
  <si>
    <t>40,000</t>
  </si>
  <si>
    <t>200,000,000</t>
  </si>
  <si>
    <t>천안공주낙농농협 공주경제사업본부</t>
  </si>
  <si>
    <t>정창엽</t>
  </si>
  <si>
    <t>041-856-2581</t>
  </si>
  <si>
    <t>364</t>
  </si>
  <si>
    <t>전라남도교육청 보성고등학교</t>
  </si>
  <si>
    <t>2020학년도 보성고등학교 학교급식용 우유구매 소액수의(단가) 견적제출 안내 공고</t>
  </si>
  <si>
    <t>52,657</t>
  </si>
  <si>
    <t>보성고등학교 행정실</t>
  </si>
  <si>
    <t>임가희</t>
  </si>
  <si>
    <t>061-850-7706</t>
  </si>
  <si>
    <t>365</t>
  </si>
  <si>
    <t>경기도시흥교육청 서해초등학교</t>
  </si>
  <si>
    <t>2020학년도 서해초등학교 급식물품(우유)구매 소액수의 견적제출 공고</t>
  </si>
  <si>
    <t>최경진</t>
  </si>
  <si>
    <t>070-7014-4605</t>
  </si>
  <si>
    <t>부산도시공사</t>
  </si>
  <si>
    <t>에코델타시티 3단계 2공구 조성공사</t>
  </si>
  <si>
    <t>3011180201</t>
  </si>
  <si>
    <t>15,072</t>
  </si>
  <si>
    <t>223,819,200</t>
  </si>
  <si>
    <t>개발사업처</t>
  </si>
  <si>
    <t>김상엽</t>
  </si>
  <si>
    <t>051-810-1384</t>
  </si>
  <si>
    <t>367</t>
  </si>
  <si>
    <t>2020. 3월 동광초 외 2교(수정초,속리초) 학교 급식용 육류 공동구매 소액수의 견적 공고</t>
  </si>
  <si>
    <t>7,942,580</t>
  </si>
  <si>
    <t>368</t>
  </si>
  <si>
    <t>보건복지부 질병관리본부</t>
  </si>
  <si>
    <t>80-4-16/국가비축 개인보호구(KF마스크) 구매</t>
  </si>
  <si>
    <t>500,000</t>
  </si>
  <si>
    <t>445,500,000</t>
  </si>
  <si>
    <t>방역대책본부</t>
  </si>
  <si>
    <t>전은경</t>
  </si>
  <si>
    <t>043-719-9165</t>
  </si>
  <si>
    <t>369</t>
  </si>
  <si>
    <t>대구광역시동부교육청 대구반야월초등학교</t>
  </si>
  <si>
    <t>29,016,120</t>
  </si>
  <si>
    <t>반야월초등학교 행정실</t>
  </si>
  <si>
    <t>서은영</t>
  </si>
  <si>
    <t>053-232-2435</t>
  </si>
  <si>
    <t>370</t>
  </si>
  <si>
    <t>경기도의정부교육청 의순초등학교</t>
  </si>
  <si>
    <t>2020학년도 의순초 급식용 우유 구매 소액수의 견적 제출 공고</t>
  </si>
  <si>
    <t>이승연</t>
  </si>
  <si>
    <t>031-852-8021</t>
  </si>
  <si>
    <t>371</t>
  </si>
  <si>
    <t>대구광역시동부교육청 대구안일초등학교</t>
  </si>
  <si>
    <t>2020년 3월 학교급식 일반미 소액수의 전자견적제출 공고(안일초)</t>
  </si>
  <si>
    <t>900,000</t>
  </si>
  <si>
    <t>행정</t>
  </si>
  <si>
    <t>양필상</t>
  </si>
  <si>
    <t>053-233-2511</t>
  </si>
  <si>
    <t>372</t>
  </si>
  <si>
    <t>3012170202</t>
  </si>
  <si>
    <t>67,016</t>
  </si>
  <si>
    <t>59,192,000</t>
  </si>
  <si>
    <t>373</t>
  </si>
  <si>
    <t>부산광역시해운대교육청 재송초등학교</t>
  </si>
  <si>
    <t>2020학년도 재송초등학교 돌봄교실 간식 구매 소액수의 견적(단가)공고</t>
  </si>
  <si>
    <t>9,120</t>
  </si>
  <si>
    <t>13,680,000</t>
  </si>
  <si>
    <t>김옥란</t>
  </si>
  <si>
    <t>051-780-3506</t>
  </si>
  <si>
    <t>374</t>
  </si>
  <si>
    <t>경상북도 영천시</t>
  </si>
  <si>
    <t>도계권역단위 종합정비사업/오수처리시설</t>
  </si>
  <si>
    <t>4710153501</t>
  </si>
  <si>
    <t>31,720,000</t>
  </si>
  <si>
    <t>영천시 건설과</t>
  </si>
  <si>
    <t>김용달</t>
  </si>
  <si>
    <t>054-339-6730</t>
  </si>
  <si>
    <t>375</t>
  </si>
  <si>
    <t>3012170201</t>
  </si>
  <si>
    <t>670,171</t>
  </si>
  <si>
    <t>489,224,830</t>
  </si>
  <si>
    <t>376</t>
  </si>
  <si>
    <t>경기도교육청 경기도안산교육지원청 각골초등학교</t>
  </si>
  <si>
    <t>2020년 각골초 학교급식물품(우유) 구매</t>
  </si>
  <si>
    <t>71,060</t>
  </si>
  <si>
    <t>30,555,800</t>
  </si>
  <si>
    <t>031-502-1744</t>
  </si>
  <si>
    <t>377</t>
  </si>
  <si>
    <t>울산광역시교육청 울산광역시강북교육지원청 울산중학교</t>
  </si>
  <si>
    <t>2020년 3월 학교급식용 식재료(가금류) 구입</t>
  </si>
  <si>
    <t>2,482,900</t>
  </si>
  <si>
    <t>울산중학교 행정실</t>
  </si>
  <si>
    <t>김선경</t>
  </si>
  <si>
    <t>052-244-0620</t>
  </si>
  <si>
    <t>378</t>
  </si>
  <si>
    <t>2020년 3월 학교급식 육류 소액수의 전자 견적제출 공고(안일초)</t>
  </si>
  <si>
    <t>8,732,000</t>
  </si>
  <si>
    <t>최미영</t>
  </si>
  <si>
    <t>379</t>
  </si>
  <si>
    <t>서울특별시 서울기록원</t>
  </si>
  <si>
    <t>서울기록원 건립백서 인쇄</t>
  </si>
  <si>
    <t>5510159901</t>
  </si>
  <si>
    <t>1,000</t>
  </si>
  <si>
    <t>19,800,000</t>
  </si>
  <si>
    <t>기록정책과</t>
  </si>
  <si>
    <t>박희연</t>
  </si>
  <si>
    <t>02-350-3824</t>
  </si>
  <si>
    <t>380</t>
  </si>
  <si>
    <t>381</t>
  </si>
  <si>
    <t>울산광역시교육청</t>
  </si>
  <si>
    <t>영상촬영 장비 업체 구매</t>
  </si>
  <si>
    <t>15,624,400</t>
  </si>
  <si>
    <t>공보담당관</t>
  </si>
  <si>
    <t>채충희</t>
  </si>
  <si>
    <t>052-210-5225</t>
  </si>
  <si>
    <t>382</t>
  </si>
  <si>
    <t>질량특성측정시험 치구 설계 제작</t>
  </si>
  <si>
    <t>2711219101</t>
  </si>
  <si>
    <t>99,233,820</t>
  </si>
  <si>
    <t>우주환경시험부</t>
  </si>
  <si>
    <t>전종협</t>
  </si>
  <si>
    <t>042-860-2705</t>
  </si>
  <si>
    <t>383</t>
  </si>
  <si>
    <t>2020년 3월 학교급식용 식재료(육류) 구입</t>
  </si>
  <si>
    <t>3,809,500</t>
  </si>
  <si>
    <t>384</t>
  </si>
  <si>
    <t>2020년 3월 학교급식용 식재료(부식) 구입</t>
  </si>
  <si>
    <t>14,054,975</t>
  </si>
  <si>
    <t>385</t>
  </si>
  <si>
    <t>광주광역시교육청 광주광역시서부교육지원청 장산초등학교</t>
  </si>
  <si>
    <t>2020학년도 장산초등학교 돌봄교실 간식구입</t>
  </si>
  <si>
    <t>16,949,640</t>
  </si>
  <si>
    <t>장산초등학교 행정실</t>
  </si>
  <si>
    <t>고주희</t>
  </si>
  <si>
    <t>062-650-2391</t>
  </si>
  <si>
    <t>386</t>
  </si>
  <si>
    <t>2020년 3월 학교급식 농수공산품 소액수의 전자견적제출 공고(안일초)</t>
  </si>
  <si>
    <t>19,967,230</t>
  </si>
  <si>
    <t>387</t>
  </si>
  <si>
    <t>서울특별시 농업기술센터</t>
  </si>
  <si>
    <t>2020년 귀촌(전원생활)교육 교재 등 제작</t>
  </si>
  <si>
    <t>3,295,500</t>
  </si>
  <si>
    <t>귀농지원팀</t>
  </si>
  <si>
    <t>이정윤</t>
  </si>
  <si>
    <t>02-6959-9366</t>
  </si>
  <si>
    <t>388</t>
  </si>
  <si>
    <t>경기도교육청 경기도평택교육청 반지초등학교</t>
  </si>
  <si>
    <t>반지초등학교 2020학년도 급식용 우유 구매 입찰 공고</t>
  </si>
  <si>
    <t>150,000</t>
  </si>
  <si>
    <t>64,500,000</t>
  </si>
  <si>
    <t>김연비</t>
  </si>
  <si>
    <t>031-610-8606</t>
  </si>
  <si>
    <t>389</t>
  </si>
  <si>
    <t>(80-4-7)자가격리 위생키트 구매(2차)</t>
  </si>
  <si>
    <t>5,000</t>
  </si>
  <si>
    <t>185,000,000</t>
  </si>
  <si>
    <t>중앙방역대책본부</t>
  </si>
  <si>
    <t>390</t>
  </si>
  <si>
    <t>울산광역시강북교육청 유곡중학교</t>
  </si>
  <si>
    <t>2020년 3월 유곡중학교 학교급식용 부식 구매 소액소의견적 제출 공고</t>
  </si>
  <si>
    <t>36,251,600</t>
  </si>
  <si>
    <t>052-246-9140</t>
  </si>
  <si>
    <t>391</t>
  </si>
  <si>
    <t>충청북도 괴산군</t>
  </si>
  <si>
    <t>농기계임대사업소임대농기계구입</t>
  </si>
  <si>
    <t>2510195801</t>
  </si>
  <si>
    <t>170,467,000</t>
  </si>
  <si>
    <t>농업기술센터 기술지원과</t>
  </si>
  <si>
    <t>정창훈</t>
  </si>
  <si>
    <t>043-830-2713</t>
  </si>
  <si>
    <t>392</t>
  </si>
  <si>
    <t>충주시시설관리공단</t>
  </si>
  <si>
    <t>선별시설장비차량타이어구매</t>
  </si>
  <si>
    <t>2517250302</t>
  </si>
  <si>
    <t>66,814,500</t>
  </si>
  <si>
    <t>환경사업부</t>
  </si>
  <si>
    <t>이승훈</t>
  </si>
  <si>
    <t>043-870-7990</t>
  </si>
  <si>
    <t>393</t>
  </si>
  <si>
    <t>대구광역시동부교육청 계성초등학교</t>
  </si>
  <si>
    <t>2020년 3월 학교급식물품(일반미)소액수의 견적제출 공고</t>
  </si>
  <si>
    <t>2,315,270</t>
  </si>
  <si>
    <t>박준</t>
  </si>
  <si>
    <t>053-253-4191</t>
  </si>
  <si>
    <t>394</t>
  </si>
  <si>
    <t>서울특별시 서울시립과학관</t>
  </si>
  <si>
    <t>2020 서울시립과학관 과학교육을 위한 내자물품(광다이오드 어레이 자외선-가시광선 분광광도계) 구먀ㅐ</t>
  </si>
  <si>
    <t>18,040,000</t>
  </si>
  <si>
    <t>서울시립과학관 교육지원과</t>
  </si>
  <si>
    <t>서형석</t>
  </si>
  <si>
    <t>02-970-4522</t>
  </si>
  <si>
    <t>395</t>
  </si>
  <si>
    <t>강원도 강릉시 상하수도사업소</t>
  </si>
  <si>
    <t>홍제3정수장 개량사업(기계) 2차분 관급자재 구입(역세송풍기)</t>
  </si>
  <si>
    <t>4010160101</t>
  </si>
  <si>
    <t>198,000,000</t>
  </si>
  <si>
    <t>수도과</t>
  </si>
  <si>
    <t>박재환</t>
  </si>
  <si>
    <t>033-660-3183</t>
  </si>
  <si>
    <t>396</t>
  </si>
  <si>
    <t>4단계 제4활주로 항공등화시설공사 LED투광등기구 구매사업</t>
  </si>
  <si>
    <t>39111611</t>
  </si>
  <si>
    <t>30,506,758</t>
  </si>
  <si>
    <t>397</t>
  </si>
  <si>
    <t>전라남도순천교육청 동명초등학교</t>
  </si>
  <si>
    <t>2020학년도 학교우유급식 업체선정 수의계약안내공고</t>
  </si>
  <si>
    <t>60,120</t>
  </si>
  <si>
    <t>25,851,600</t>
  </si>
  <si>
    <t>동명초등학교 행정실</t>
  </si>
  <si>
    <t>이일남</t>
  </si>
  <si>
    <t>061-722-2459</t>
  </si>
  <si>
    <t>398</t>
  </si>
  <si>
    <t>대구비산초등학교</t>
  </si>
  <si>
    <t>399</t>
  </si>
  <si>
    <t>강원도 고성군</t>
  </si>
  <si>
    <t>농촌형 교통모델(마을버스) 환승 및 운영시스템 설치사업</t>
  </si>
  <si>
    <t>4321172801</t>
  </si>
  <si>
    <t>32,037,500</t>
  </si>
  <si>
    <t>안전교통과</t>
  </si>
  <si>
    <t>김영준</t>
  </si>
  <si>
    <t>033-680-3748</t>
  </si>
  <si>
    <t>400</t>
  </si>
  <si>
    <t>1호선 승강장 기관사 모니터 영상표출장치 등 3종 구매</t>
  </si>
  <si>
    <t>4617162201</t>
  </si>
  <si>
    <t>69,310,000</t>
  </si>
  <si>
    <t>허성훈</t>
  </si>
  <si>
    <t>051-509-4252</t>
  </si>
  <si>
    <t>401</t>
  </si>
  <si>
    <t>충청북도교육청 충청북도청주교육지원청 청주여자중학교</t>
  </si>
  <si>
    <t>2020년 3월 학교급식물품(부식) 공동구매 입찰 공고(긴급)</t>
  </si>
  <si>
    <t>72,379,613</t>
  </si>
  <si>
    <t>유중열</t>
  </si>
  <si>
    <t>043-273-7106</t>
  </si>
  <si>
    <t>402</t>
  </si>
  <si>
    <t>대구광역시교육청 대구고등학교</t>
  </si>
  <si>
    <t>4,300,000</t>
  </si>
  <si>
    <t>강주희</t>
  </si>
  <si>
    <t>053-231-4151</t>
  </si>
  <si>
    <t>403</t>
  </si>
  <si>
    <t>8,132,110</t>
  </si>
  <si>
    <t>404</t>
  </si>
  <si>
    <t>대구광역시 보건환경연구원</t>
  </si>
  <si>
    <t>대구보건환경연구원 라돈측정기 구매 소액수의 견적 입찰 공고</t>
  </si>
  <si>
    <t>4111311801</t>
  </si>
  <si>
    <t>대구 보건환경연구원 총무과</t>
  </si>
  <si>
    <t>권미희</t>
  </si>
  <si>
    <t>053-760-1371</t>
  </si>
  <si>
    <t>405</t>
  </si>
  <si>
    <t>2020년 3월 학교급식용 부식품 구매</t>
  </si>
  <si>
    <t>40,091,994</t>
  </si>
  <si>
    <t>406</t>
  </si>
  <si>
    <t>충청남도 계룡시</t>
  </si>
  <si>
    <t>공군기상단 삼거리~괴목정 도로확포장공사</t>
  </si>
  <si>
    <t>3010990401</t>
  </si>
  <si>
    <t>3,629</t>
  </si>
  <si>
    <t>47,902,800</t>
  </si>
  <si>
    <t>윤석원</t>
  </si>
  <si>
    <t>042-840-2564</t>
  </si>
  <si>
    <t>407</t>
  </si>
  <si>
    <t>울산광역시강남교육청 옥현유치원</t>
  </si>
  <si>
    <t>2020학년도 유치원 급식용 우유 구매 소액수의 견적 공고</t>
  </si>
  <si>
    <t>28,598</t>
  </si>
  <si>
    <t>12,297,140</t>
  </si>
  <si>
    <t>052-249-6620</t>
  </si>
  <si>
    <t>408</t>
  </si>
  <si>
    <t>2020년 3월 학교급식물품(육류)소액수의 견적제출 공고</t>
  </si>
  <si>
    <t>11,327,900</t>
  </si>
  <si>
    <t>409</t>
  </si>
  <si>
    <t>충청남도천안교육청 복자여자중학교</t>
  </si>
  <si>
    <t>2020학년도 복자여자중학교 학교급식 우유구매 소액수의(단가) 견적 제출 공고</t>
  </si>
  <si>
    <t>51,000</t>
  </si>
  <si>
    <t>복자여자중학교</t>
  </si>
  <si>
    <t>서윤아</t>
  </si>
  <si>
    <t>041-565-2001</t>
  </si>
  <si>
    <t>2020년 방문보건사업 등 일반의약품 구입</t>
  </si>
  <si>
    <t>26,782,192</t>
  </si>
  <si>
    <t>411</t>
  </si>
  <si>
    <t>경상북도경주교육청 감포초등학교</t>
  </si>
  <si>
    <t>급식용 우유 구매</t>
  </si>
  <si>
    <t>22,800</t>
  </si>
  <si>
    <t>9,804,000</t>
  </si>
  <si>
    <t>감포초등학교</t>
  </si>
  <si>
    <t>구미자</t>
  </si>
  <si>
    <t>054-776-2684</t>
  </si>
  <si>
    <t>412</t>
  </si>
  <si>
    <t>2020학년도 장산초등학교 학교급식용 우유 구매</t>
  </si>
  <si>
    <t>56,100</t>
  </si>
  <si>
    <t>24,123,000</t>
  </si>
  <si>
    <t>413</t>
  </si>
  <si>
    <t>경상남도 창원시 마산소방서</t>
  </si>
  <si>
    <t>2020년 마산소방서 구조장비 구입</t>
  </si>
  <si>
    <t>4616170301</t>
  </si>
  <si>
    <t>44,300,000</t>
  </si>
  <si>
    <t>마산소방서 소방행정과</t>
  </si>
  <si>
    <t>박경태</t>
  </si>
  <si>
    <t>055-249-9227</t>
  </si>
  <si>
    <t>414</t>
  </si>
  <si>
    <t>대전광역시교육청 대전광역시동부교육지원청 새일초등학교</t>
  </si>
  <si>
    <t>새일초등학교 2020학년도 급식용 우유 구매 소액수의 견적 제출</t>
  </si>
  <si>
    <t>57,000</t>
  </si>
  <si>
    <t>24,510,000</t>
  </si>
  <si>
    <t>박나리</t>
  </si>
  <si>
    <t>042-931-1414</t>
  </si>
  <si>
    <t>415</t>
  </si>
  <si>
    <t>충청북도교육청 충청북도청주교육지원청 송절중학교</t>
  </si>
  <si>
    <t>학교급식</t>
  </si>
  <si>
    <t>57,645</t>
  </si>
  <si>
    <t>24,787,350</t>
  </si>
  <si>
    <t>이금옥</t>
  </si>
  <si>
    <t>043-267-9275</t>
  </si>
  <si>
    <t>416</t>
  </si>
  <si>
    <t>대구광역시남부교육청 대구효명초등학교</t>
  </si>
  <si>
    <t>2020년 3월 효명초,봉덕초 농수공산품 공동구매</t>
  </si>
  <si>
    <t>43,175,400</t>
  </si>
  <si>
    <t>대구효명초등학교 행정실</t>
  </si>
  <si>
    <t>배현정</t>
  </si>
  <si>
    <t>053-234-1706</t>
  </si>
  <si>
    <t>417</t>
  </si>
  <si>
    <t>충청북도교육청 충북공업고등학교</t>
  </si>
  <si>
    <t>난방용 실내등유 구매 단가 입찰 재공고(긴급)</t>
  </si>
  <si>
    <t>1510150201</t>
  </si>
  <si>
    <t>56,000</t>
  </si>
  <si>
    <t>53,030,880</t>
  </si>
  <si>
    <t>이재현</t>
  </si>
  <si>
    <t>043-230-5211</t>
  </si>
  <si>
    <t>418</t>
  </si>
  <si>
    <t>서울주택도시공사</t>
  </si>
  <si>
    <t>고덕강일 공공주택지구 11단지 아파트 건설공사 금속제창 제작구매설치</t>
  </si>
  <si>
    <t>3017169801</t>
  </si>
  <si>
    <t>538,416,000</t>
  </si>
  <si>
    <t>건설사업부</t>
  </si>
  <si>
    <t>오온유</t>
  </si>
  <si>
    <t>02-3410-8909</t>
  </si>
  <si>
    <t>419</t>
  </si>
  <si>
    <t>경상북도 경산시</t>
  </si>
  <si>
    <t>옥산2지구 지하공영주차장 출입구 변경 공사 엘리베이터 구입</t>
  </si>
  <si>
    <t>95,800,000</t>
  </si>
  <si>
    <t>건축과</t>
  </si>
  <si>
    <t>허동욱</t>
  </si>
  <si>
    <t>053-810-5551</t>
  </si>
  <si>
    <t>420</t>
  </si>
  <si>
    <t>충청북도교육청 청주대성고등학교</t>
  </si>
  <si>
    <t>2020년 3월 청주대성고, 청주대성조 학교급식 식재료 공동구매 입찰공고</t>
  </si>
  <si>
    <t>91,054,890</t>
  </si>
  <si>
    <t>박혜림</t>
  </si>
  <si>
    <t>043-215-4911</t>
  </si>
  <si>
    <t>421</t>
  </si>
  <si>
    <t>강원도교육청 강원도원주교육지원청 북원중학교</t>
  </si>
  <si>
    <t>북원중학교 급식용 우유 소액수의 견적제출</t>
  </si>
  <si>
    <t>49,750</t>
  </si>
  <si>
    <t>21,392,500</t>
  </si>
  <si>
    <t>이수민</t>
  </si>
  <si>
    <t>033-769-3852</t>
  </si>
  <si>
    <t>422</t>
  </si>
  <si>
    <t>대전광역시교육청 대전광역시동부교육지원청 신탄진초등학교</t>
  </si>
  <si>
    <t>돌봄교실 간식업체 선정</t>
  </si>
  <si>
    <t>5016150901</t>
  </si>
  <si>
    <t>15,840,000</t>
  </si>
  <si>
    <t>오민진</t>
  </si>
  <si>
    <t>042-366-2221</t>
  </si>
  <si>
    <t>423</t>
  </si>
  <si>
    <t>경상북도구미교육청 구평초등학교</t>
  </si>
  <si>
    <t>2020학년도 구평초등학교 학교급식용 우유</t>
  </si>
  <si>
    <t>57,090</t>
  </si>
  <si>
    <t>24,548,700</t>
  </si>
  <si>
    <t>김정연</t>
  </si>
  <si>
    <t>054-472-7240</t>
  </si>
  <si>
    <t>424</t>
  </si>
  <si>
    <t>광주광역시교육청 광주광역시서부교육지원청 하남중앙초등학교</t>
  </si>
  <si>
    <t>2020학년도 하남중앙초등학교 학교급식 우유 구매</t>
  </si>
  <si>
    <t>50,900</t>
  </si>
  <si>
    <t>21,887,000</t>
  </si>
  <si>
    <t>하남중앙초등학교 행정실</t>
  </si>
  <si>
    <t>이지연</t>
  </si>
  <si>
    <t>062-958-9108</t>
  </si>
  <si>
    <t>425</t>
  </si>
  <si>
    <t>전라북도 전주시</t>
  </si>
  <si>
    <t>특색있는 공원조성공사(팔복공원) 관급자재(인조잔디) 제작설치</t>
  </si>
  <si>
    <t>3012189701</t>
  </si>
  <si>
    <t>62,976,000</t>
  </si>
  <si>
    <t>전주시 천만그루정원도시과</t>
  </si>
  <si>
    <t>박영길</t>
  </si>
  <si>
    <t>063-281-2437</t>
  </si>
  <si>
    <t>426</t>
  </si>
  <si>
    <t>2020년 3월분 학교급식용 육류 구매 전자견적 제출 공고</t>
  </si>
  <si>
    <t>20,543,900</t>
  </si>
  <si>
    <t>박진홍</t>
  </si>
  <si>
    <t>053-235-7770</t>
  </si>
  <si>
    <t>427</t>
  </si>
  <si>
    <t>428</t>
  </si>
  <si>
    <t>2020년 3월 학교급식물품(농수공)소액수의 견적제출 공고</t>
  </si>
  <si>
    <t>44,576,050</t>
  </si>
  <si>
    <t>429</t>
  </si>
  <si>
    <t>2020년 3월분 학교급식용 부식품 구매(우수식재료 포함) 긴급 전자입찰 공고</t>
  </si>
  <si>
    <t>140,627,480</t>
  </si>
  <si>
    <t>대구광역시교육청 대구광역시서부교육청 매천중학교</t>
  </si>
  <si>
    <t>2020년 3월 학교밥상 일반미 구매</t>
  </si>
  <si>
    <t>2,900,000</t>
  </si>
  <si>
    <t>매천중학교</t>
  </si>
  <si>
    <t>권영선</t>
  </si>
  <si>
    <t>053-233-8249</t>
  </si>
  <si>
    <t>431</t>
  </si>
  <si>
    <t>2020년 3월 학교밥상 육류 구매</t>
  </si>
  <si>
    <t>11,631,500</t>
  </si>
  <si>
    <t>432</t>
  </si>
  <si>
    <t>충청남도 공주소방서</t>
  </si>
  <si>
    <t>2020년 공주소방서 구급물품(소모품 및 의약품) 구입</t>
  </si>
  <si>
    <t>4214260901</t>
  </si>
  <si>
    <t>2,308</t>
  </si>
  <si>
    <t>20,847,540</t>
  </si>
  <si>
    <t>공주소방서 소방행정과</t>
  </si>
  <si>
    <t>여운영</t>
  </si>
  <si>
    <t>041-851-0221</t>
  </si>
  <si>
    <t>433</t>
  </si>
  <si>
    <t>2020년 3월 학교밥상 농수공산품 구매</t>
  </si>
  <si>
    <t>35,652,020</t>
  </si>
  <si>
    <t>434</t>
  </si>
  <si>
    <t>파주지사 2020년 가스터빈 압축기 세정약품 구매</t>
  </si>
  <si>
    <t>47131824</t>
  </si>
  <si>
    <t>4,960,000</t>
  </si>
  <si>
    <t>파주지사 운영부</t>
  </si>
  <si>
    <t>김민환</t>
  </si>
  <si>
    <t>031-950-0622</t>
  </si>
  <si>
    <t>435</t>
  </si>
  <si>
    <t>세종특별자치시교육청 대평초등학교</t>
  </si>
  <si>
    <t>2020학년도 대평초등학교 우유급식 구입</t>
  </si>
  <si>
    <t>85,500</t>
  </si>
  <si>
    <t>36,765,000</t>
  </si>
  <si>
    <t>곽노성</t>
  </si>
  <si>
    <t>044-902-4121</t>
  </si>
  <si>
    <t>436</t>
  </si>
  <si>
    <t>워크인대형냉장고 및 우유냉장고 제조 구매</t>
  </si>
  <si>
    <t>2413150301</t>
  </si>
  <si>
    <t>16,730,360</t>
  </si>
  <si>
    <t>이정연</t>
  </si>
  <si>
    <t>437</t>
  </si>
  <si>
    <t>경상북도 고령군 보건소</t>
  </si>
  <si>
    <t>금연보조제 및 금연행동요법물품 구입</t>
  </si>
  <si>
    <t>27,983,400</t>
  </si>
  <si>
    <t>보건소 건강증진담당</t>
  </si>
  <si>
    <t>문순희</t>
  </si>
  <si>
    <t>054-950-7912</t>
  </si>
  <si>
    <t>438</t>
  </si>
  <si>
    <t>서울특별시 물재생센터 난지물재생센터</t>
  </si>
  <si>
    <t>사무실 직원 안전화 구매</t>
  </si>
  <si>
    <t>9,854,000</t>
  </si>
  <si>
    <t>시설보수과</t>
  </si>
  <si>
    <t>하지훈</t>
  </si>
  <si>
    <t>02-300-8584</t>
  </si>
  <si>
    <t>439</t>
  </si>
  <si>
    <t>대구광역시동부교육청 덕원중학교</t>
  </si>
  <si>
    <t>3월 학교밥상 부식품 구매 소액수의 견적 입찰 공고</t>
  </si>
  <si>
    <t>40,897,280</t>
  </si>
  <si>
    <t>이현수</t>
  </si>
  <si>
    <t>053-232-8553</t>
  </si>
  <si>
    <t>440</t>
  </si>
  <si>
    <t>대구광역시서부교육청 대구달산초등학교</t>
  </si>
  <si>
    <t>2020년 3월 학교급식용 농수공산품 소액수의 전자견적제출 안내공고</t>
  </si>
  <si>
    <t>41,578,640</t>
  </si>
  <si>
    <t>대구달산초등학교 행정실</t>
  </si>
  <si>
    <t>김소현</t>
  </si>
  <si>
    <t>053-233-2541</t>
  </si>
  <si>
    <t>441</t>
  </si>
  <si>
    <t>강원도교육청 동해상업고등학교</t>
  </si>
  <si>
    <t>동해상고 우유급식 소액수의견적제출</t>
  </si>
  <si>
    <t>23,800</t>
  </si>
  <si>
    <t>10,234,000</t>
  </si>
  <si>
    <t>동해상고 행정실</t>
  </si>
  <si>
    <t>김완수</t>
  </si>
  <si>
    <t>033-520-2604</t>
  </si>
  <si>
    <t>442</t>
  </si>
  <si>
    <t>서울대학교생활협동조합호암교수회관지점</t>
  </si>
  <si>
    <t>2020년 3월 호암교수회관 식자재(수산물/생물) 납품업체 선정</t>
  </si>
  <si>
    <t>9,805,100</t>
  </si>
  <si>
    <t>윤완서</t>
  </si>
  <si>
    <t>02-880-0308</t>
  </si>
  <si>
    <t>443</t>
  </si>
  <si>
    <t>2020년 3월 호암교수회관 식자재(야채) 납품업체 선정</t>
  </si>
  <si>
    <t>12,152,690</t>
  </si>
  <si>
    <t>444</t>
  </si>
  <si>
    <t>2020년 3월 호암교수회관 식자재(과일) 납품업체 선정</t>
  </si>
  <si>
    <t>5,641,560</t>
  </si>
  <si>
    <t>445</t>
  </si>
  <si>
    <t>경상북도 울진군 농업기술센터</t>
  </si>
  <si>
    <t>2020년 여성친화형 농기계 구입</t>
  </si>
  <si>
    <t>2110160202</t>
  </si>
  <si>
    <t>80,840,000</t>
  </si>
  <si>
    <t>농업기계T/F팀</t>
  </si>
  <si>
    <t>정진욱</t>
  </si>
  <si>
    <t>054-789-5280</t>
  </si>
  <si>
    <t>446</t>
  </si>
  <si>
    <t>경상남도 산청군</t>
  </si>
  <si>
    <t>쓰레기 종량제 규격봉투(PP포대) 제작</t>
  </si>
  <si>
    <t>4712170101</t>
  </si>
  <si>
    <t>94,800,000</t>
  </si>
  <si>
    <t>재무과</t>
  </si>
  <si>
    <t>055-970-6233</t>
  </si>
  <si>
    <t>447</t>
  </si>
  <si>
    <t>한국수력원자력주식회사</t>
  </si>
  <si>
    <t>램프,백열등(INCANDESCENT LAMP),E39,220VAC,30 외  41 종</t>
  </si>
  <si>
    <t>210,271,635</t>
  </si>
  <si>
    <t>김도식</t>
  </si>
  <si>
    <t>054-785-4451</t>
  </si>
  <si>
    <t>448</t>
  </si>
  <si>
    <t>연장샤프트,동력전달용,FOOT SHAFT,CONN ROD,62*440m</t>
  </si>
  <si>
    <t>2,511,256</t>
  </si>
  <si>
    <t>전현우</t>
  </si>
  <si>
    <t>054-704-5348</t>
  </si>
  <si>
    <t>449</t>
  </si>
  <si>
    <t>오-링,47.7㎜,54.7㎜,3.5㎜,NBR,A10048A, 외   3 종</t>
  </si>
  <si>
    <t>25,268,826</t>
  </si>
  <si>
    <t>450</t>
  </si>
  <si>
    <t>펌프,썸프펌프,일축 단단,수직,1950mm,630mm,390mm,STS 외   3 종</t>
  </si>
  <si>
    <t>178,486,000</t>
  </si>
  <si>
    <t>451</t>
  </si>
  <si>
    <t>부품키트,산소 분석기용,DO MAINTENANCE KIT,ELECTRO 외  37 종</t>
  </si>
  <si>
    <t>111,287,654</t>
  </si>
  <si>
    <t>이창원</t>
  </si>
  <si>
    <t>054-704-5346</t>
  </si>
  <si>
    <t>452</t>
  </si>
  <si>
    <t>개스킷,SWM(IR+GRAPHITE FILLER),206*216㎜,23 외  14 종</t>
  </si>
  <si>
    <t>30,041,514</t>
  </si>
  <si>
    <t>453</t>
  </si>
  <si>
    <t>메커니컬실,SINGLE N1,130MM,CARBON/SILICON CA</t>
  </si>
  <si>
    <t>49,548,200</t>
  </si>
  <si>
    <t>454</t>
  </si>
  <si>
    <t>INSERT,COUPLING BOLT RUBBER,FOR COUPLIN 외  10 종</t>
  </si>
  <si>
    <t>99,151,616</t>
  </si>
  <si>
    <t>455</t>
  </si>
  <si>
    <t>구조물,특수형,LK2-1/2*2-1/2*1/4"(65X65X6㎜),LK</t>
  </si>
  <si>
    <t>1,003,379</t>
  </si>
  <si>
    <t>궉성환</t>
  </si>
  <si>
    <t>061-357-2142</t>
  </si>
  <si>
    <t>456</t>
  </si>
  <si>
    <t>티,파이프용,REDUCING TEE,1IN,1/2IN,ASTM A182</t>
  </si>
  <si>
    <t>62,314</t>
  </si>
  <si>
    <t>457</t>
  </si>
  <si>
    <t>램프,수은등,E39,295,122,220V,300W,16500LM,HF 외   7 종</t>
  </si>
  <si>
    <t>16,656,080</t>
  </si>
  <si>
    <t>구나영</t>
  </si>
  <si>
    <t>054-704-5344</t>
  </si>
  <si>
    <t>458</t>
  </si>
  <si>
    <t>바스켓,ICI TRASH BASKET,프레임형,206*206*4497.</t>
  </si>
  <si>
    <t>24,212,360</t>
  </si>
  <si>
    <t>김재영</t>
  </si>
  <si>
    <t>054-704-5349</t>
  </si>
  <si>
    <t>459</t>
  </si>
  <si>
    <t>캐스크,배럴및드럼,방사성폐기물 드럼,CONCENTRATED WASTE,</t>
  </si>
  <si>
    <t>29,526,600</t>
  </si>
  <si>
    <t>460</t>
  </si>
  <si>
    <t>안면인식기 등 10품목</t>
  </si>
  <si>
    <t>123,289,905</t>
  </si>
  <si>
    <t>김상민</t>
  </si>
  <si>
    <t>054-785-2956</t>
  </si>
  <si>
    <t>461</t>
  </si>
  <si>
    <t>공구박스,RCP 메카니칼씰 자재보관,RCP 전용 자재 보관함,이동식서랍 외   1 종</t>
  </si>
  <si>
    <t>1,748,736</t>
  </si>
  <si>
    <t>김해나</t>
  </si>
  <si>
    <t>462</t>
  </si>
  <si>
    <t>PROBE,고압급수가열기 ECT,곡관용 BOBBIN PROBE,11.5 외   3 종</t>
  </si>
  <si>
    <t>87,450,000</t>
  </si>
  <si>
    <t>463</t>
  </si>
  <si>
    <t>파이프,금속제,VALVE LEAK OFF LINE NIPPLE,0.5i</t>
  </si>
  <si>
    <t>35,600,000</t>
  </si>
  <si>
    <t>464</t>
  </si>
  <si>
    <t>온도계,모세관식,0~125DEG C,±1% OF FULL SCALE,S 외   4 종</t>
  </si>
  <si>
    <t>25,953,228</t>
  </si>
  <si>
    <t>465</t>
  </si>
  <si>
    <t>호스,FLEXIBLE,STRAIGHT,1/2in,ASTM A240-30</t>
  </si>
  <si>
    <t>393,952</t>
  </si>
  <si>
    <t>466</t>
  </si>
  <si>
    <t>가스,아세틸렌,99.5% MIN,1KG=853L,HIGH PURITY, 외   1 종</t>
  </si>
  <si>
    <t>1,416,000</t>
  </si>
  <si>
    <t>467</t>
  </si>
  <si>
    <t>통합제어컨트롤러 외 8종</t>
  </si>
  <si>
    <t>99,300,000</t>
  </si>
  <si>
    <t>성상훈</t>
  </si>
  <si>
    <t>042-870-5863</t>
  </si>
  <si>
    <t>468</t>
  </si>
  <si>
    <t>전라남도 고흥군</t>
  </si>
  <si>
    <t>2020년 영양플러스사업 보충식품 구매[단가입찰]</t>
  </si>
  <si>
    <t>5022129901</t>
  </si>
  <si>
    <t>83,589,000</t>
  </si>
  <si>
    <t>김현정</t>
  </si>
  <si>
    <t>061-830-6632</t>
  </si>
  <si>
    <t>469</t>
  </si>
  <si>
    <t>충청남도 아산시</t>
  </si>
  <si>
    <t>관용차량 외관디자인 개선(랩핑) 시공 물품구매</t>
  </si>
  <si>
    <t>81,292,000</t>
  </si>
  <si>
    <t>미래전략과</t>
  </si>
  <si>
    <t>윤상훈</t>
  </si>
  <si>
    <t>041-530-6154</t>
  </si>
  <si>
    <t>470</t>
  </si>
  <si>
    <t>전라남도 광양시</t>
  </si>
  <si>
    <t>광양 초남화물자동차 공영차고지 건설공사(2차분) 관급자재(순환골재)구매</t>
  </si>
  <si>
    <t>227,224,375</t>
  </si>
  <si>
    <t>교통과</t>
  </si>
  <si>
    <t>이정훈</t>
  </si>
  <si>
    <t>061-797-2871</t>
  </si>
  <si>
    <t>471</t>
  </si>
  <si>
    <t>경기도포천교육청 추산초등학교</t>
  </si>
  <si>
    <t>2020학년도 추산초 급식물품(우유) 구매</t>
  </si>
  <si>
    <t>105,600</t>
  </si>
  <si>
    <t>45,408,000</t>
  </si>
  <si>
    <t>추산초등학교 행정실</t>
  </si>
  <si>
    <t>황선임</t>
  </si>
  <si>
    <t>031-543-4876</t>
  </si>
  <si>
    <t>472</t>
  </si>
  <si>
    <t>2020년 대형폐기물 스티커 제작</t>
  </si>
  <si>
    <t>46,900,000</t>
  </si>
  <si>
    <t>자원순환과</t>
  </si>
  <si>
    <t>윤승열</t>
  </si>
  <si>
    <t>041-540-2755</t>
  </si>
  <si>
    <t>473</t>
  </si>
  <si>
    <t>울산광역시강북교육청 울산양정초등학교</t>
  </si>
  <si>
    <t>2020년 3월~7월분(1학기) 학교 급식용 우유 구매 소액수의 견적 제출 공고</t>
  </si>
  <si>
    <t>40,500</t>
  </si>
  <si>
    <t>17,415,000</t>
  </si>
  <si>
    <t>박영롱</t>
  </si>
  <si>
    <t>052-289-2977</t>
  </si>
  <si>
    <t>474</t>
  </si>
  <si>
    <t>서울특별시북부교육청 서울을지초등학교</t>
  </si>
  <si>
    <t>2020학년도 서울을지초등학교 급식 우유 구매</t>
  </si>
  <si>
    <t>282,000</t>
  </si>
  <si>
    <t>121,260,000</t>
  </si>
  <si>
    <t>노진희</t>
  </si>
  <si>
    <t>02-2092-2499</t>
  </si>
  <si>
    <t>475</t>
  </si>
  <si>
    <t>광주광역시교육청 광주광역시동부교육지원청 한울초등학교</t>
  </si>
  <si>
    <t>2020학년도 한울초등학교 학교급식 우유구매 수의계약 안내공고</t>
  </si>
  <si>
    <t>78,750</t>
  </si>
  <si>
    <t>33,862,500</t>
  </si>
  <si>
    <t>주안나</t>
  </si>
  <si>
    <t>062-510-3605</t>
  </si>
  <si>
    <t>476</t>
  </si>
  <si>
    <t>인천광역시 강화군</t>
  </si>
  <si>
    <t>CCTV 통합관제센터 영상저장장치(스토리지) 증설</t>
  </si>
  <si>
    <t>4320180201</t>
  </si>
  <si>
    <t>60,500,000</t>
  </si>
  <si>
    <t>안전총괄과</t>
  </si>
  <si>
    <t>유영석</t>
  </si>
  <si>
    <t>032-930-3495</t>
  </si>
  <si>
    <t>477</t>
  </si>
  <si>
    <t>대구광역시남부교육청 월배중학교</t>
  </si>
  <si>
    <t>2020.3월 학교급식용 부식품 구매</t>
  </si>
  <si>
    <t>35,989,450</t>
  </si>
  <si>
    <t>임구섭</t>
  </si>
  <si>
    <t>053-234-7553</t>
  </si>
  <si>
    <t>478</t>
  </si>
  <si>
    <t>충청북도교육청 충주고등학교</t>
  </si>
  <si>
    <t>충주고등학교 학교급식 우유구매</t>
  </si>
  <si>
    <t>충주고등학교</t>
  </si>
  <si>
    <t>전연화</t>
  </si>
  <si>
    <t>043-840-6803</t>
  </si>
  <si>
    <t>479</t>
  </si>
  <si>
    <t>대구가톨릭대학교 산학협력단</t>
  </si>
  <si>
    <t>안광학렌즈(콘택트렌즈, 안내렌즈) 소재기술 및 신뢰성기반 구축사업</t>
  </si>
  <si>
    <t>4111174901</t>
  </si>
  <si>
    <t>구매팀</t>
  </si>
  <si>
    <t>김현진</t>
  </si>
  <si>
    <t>053-850-3562</t>
  </si>
  <si>
    <t>진상면 농촌중심지 활성화사업 1차분 관급자재(티타늄아연판) 제조.설치</t>
  </si>
  <si>
    <t>3015180209</t>
  </si>
  <si>
    <t>107,207,100</t>
  </si>
  <si>
    <t>최상민</t>
  </si>
  <si>
    <t>061-797-3446</t>
  </si>
  <si>
    <t>481</t>
  </si>
  <si>
    <t>경상남도 남해군</t>
  </si>
  <si>
    <t>네트워크 스위치 구입 설치</t>
  </si>
  <si>
    <t>4322261201</t>
  </si>
  <si>
    <t>89,904,000</t>
  </si>
  <si>
    <t>신주익</t>
  </si>
  <si>
    <t>055-860-8813</t>
  </si>
  <si>
    <t>482</t>
  </si>
  <si>
    <t>2315290801</t>
  </si>
  <si>
    <t>483</t>
  </si>
  <si>
    <t>충청북도</t>
  </si>
  <si>
    <t>2020년 조류인플루엔자(AI)검진사업용 진단킷트 구입</t>
  </si>
  <si>
    <t>5132020901</t>
  </si>
  <si>
    <t>277,843,500</t>
  </si>
  <si>
    <t>동물위생시험소</t>
  </si>
  <si>
    <t>이명숙</t>
  </si>
  <si>
    <t>043-220-6222</t>
  </si>
  <si>
    <t>484</t>
  </si>
  <si>
    <t>2020년 의료장비 구입</t>
  </si>
  <si>
    <t>129,460,000</t>
  </si>
  <si>
    <t>산청군보건의료원</t>
  </si>
  <si>
    <t>055-970-7512</t>
  </si>
  <si>
    <t>충청남도교육청 천안인애학교</t>
  </si>
  <si>
    <t>2020학년도 천안인애학교 급식용 우유 구입</t>
  </si>
  <si>
    <t>67,100</t>
  </si>
  <si>
    <t>28,853,000</t>
  </si>
  <si>
    <t>김영호</t>
  </si>
  <si>
    <t>041-629-9000</t>
  </si>
  <si>
    <t>486</t>
  </si>
  <si>
    <t>전라남도</t>
  </si>
  <si>
    <t>해양수산과학원 여수지원 푸른바다호 유류 단가계약</t>
  </si>
  <si>
    <t>23,772</t>
  </si>
  <si>
    <t>33,080,000</t>
  </si>
  <si>
    <t>해양수산과학원 여수지원</t>
  </si>
  <si>
    <t>정석관</t>
  </si>
  <si>
    <t>061-655-6916</t>
  </si>
  <si>
    <t>487</t>
  </si>
  <si>
    <t>해양수산과학원 장흥지원 바다누리호 유류 단가계약</t>
  </si>
  <si>
    <t>24,441</t>
  </si>
  <si>
    <t>34,000,000</t>
  </si>
  <si>
    <t>해양수산과학원 장흥지원</t>
  </si>
  <si>
    <t>장재오</t>
  </si>
  <si>
    <t>061-863-7511</t>
  </si>
  <si>
    <t>488</t>
  </si>
  <si>
    <t>세종특별자치시교육청 여울초등학교</t>
  </si>
  <si>
    <t>2020학년도 여울초등학교 급식용 우유 구매</t>
  </si>
  <si>
    <t>여울초등학교</t>
  </si>
  <si>
    <t>여울초등계약담당자</t>
  </si>
  <si>
    <t>044-999-6172</t>
  </si>
  <si>
    <t>489</t>
  </si>
  <si>
    <t>경상남도 합천군</t>
  </si>
  <si>
    <t>가야야로 공공하수처리시설 증설사업 원심탈수기 약품투입 기자재 등 제작·설치</t>
  </si>
  <si>
    <t>4710996001</t>
  </si>
  <si>
    <t>65,560,000</t>
  </si>
  <si>
    <t>상하수도과</t>
  </si>
  <si>
    <t>055-930-4675</t>
  </si>
  <si>
    <t>490</t>
  </si>
  <si>
    <t>경상남도교육청 경상남도창원교육지원청 교방초등학교</t>
  </si>
  <si>
    <t>144,400</t>
  </si>
  <si>
    <t>62,092,000</t>
  </si>
  <si>
    <t>055-246-7606</t>
  </si>
  <si>
    <t>491</t>
  </si>
  <si>
    <t>울산광역시강남교육청 삼산초등학교</t>
  </si>
  <si>
    <t>109,200</t>
  </si>
  <si>
    <t>46,956,000</t>
  </si>
  <si>
    <t>삼산초등학교 행정실</t>
  </si>
  <si>
    <t>유숙희</t>
  </si>
  <si>
    <t>052-260-4782</t>
  </si>
  <si>
    <t>492</t>
  </si>
  <si>
    <t>강원도춘천교육청 남부초등학교</t>
  </si>
  <si>
    <t>2020학년도 남부초등학교 급식 우유 구매</t>
  </si>
  <si>
    <t>159,800</t>
  </si>
  <si>
    <t>68,714,000</t>
  </si>
  <si>
    <t>이채린</t>
  </si>
  <si>
    <t>033-258-9505</t>
  </si>
  <si>
    <t>493</t>
  </si>
  <si>
    <t>494</t>
  </si>
  <si>
    <t>산림청 국립산림품종관리센터</t>
  </si>
  <si>
    <t>2020년 산림생명자원 보존 관련 시약 및 소모품 구매 공고</t>
  </si>
  <si>
    <t>1216150301</t>
  </si>
  <si>
    <t>94,934,000</t>
  </si>
  <si>
    <t>생명자원팀</t>
  </si>
  <si>
    <t>김영미</t>
  </si>
  <si>
    <t>043-850-3386</t>
  </si>
  <si>
    <t>495</t>
  </si>
  <si>
    <t>창원문성대학교</t>
  </si>
  <si>
    <t>노후 백업시스템(본관,3호관) 교체 사업</t>
  </si>
  <si>
    <t>8111159901</t>
  </si>
  <si>
    <t>165,000,000</t>
  </si>
  <si>
    <t>이혜은</t>
  </si>
  <si>
    <t>055-279-5126</t>
  </si>
  <si>
    <t>496</t>
  </si>
  <si>
    <t>인천광역시 중구</t>
  </si>
  <si>
    <t>CNG(천연가스) 장애인버스(리프트버스)</t>
  </si>
  <si>
    <t>2510150201</t>
  </si>
  <si>
    <t>191,294,500</t>
  </si>
  <si>
    <t>어르신장애인과</t>
  </si>
  <si>
    <t>정지현</t>
  </si>
  <si>
    <t>032-760-7662</t>
  </si>
  <si>
    <t>497</t>
  </si>
  <si>
    <t>전주비전대학</t>
  </si>
  <si>
    <t>한컴오피스 CLA S/W 1set 외 1종 연간사용권 구매</t>
  </si>
  <si>
    <t>4323151301</t>
  </si>
  <si>
    <t>24,370,000</t>
  </si>
  <si>
    <t>총무지원팀</t>
  </si>
  <si>
    <t>오환탁</t>
  </si>
  <si>
    <t>063-220-3624</t>
  </si>
  <si>
    <t>498</t>
  </si>
  <si>
    <t>산림청 국립산림과학원 산림기술경영연구소</t>
  </si>
  <si>
    <t>(자산) 바이오매스 연소가스 포집장치 구매</t>
  </si>
  <si>
    <t>4110400801</t>
  </si>
  <si>
    <t>연구행정지원팀</t>
  </si>
  <si>
    <t>이춘임</t>
  </si>
  <si>
    <t>031-540-1112</t>
  </si>
  <si>
    <t>499</t>
  </si>
  <si>
    <t>울산광역시교육청 현대공업고등학교</t>
  </si>
  <si>
    <t>2020학년도 3월 학교급식용 부식 구입</t>
  </si>
  <si>
    <t>27,149,950</t>
  </si>
  <si>
    <t>신동렬</t>
  </si>
  <si>
    <t>052-250-0321</t>
  </si>
  <si>
    <t>500</t>
  </si>
  <si>
    <t>대전광역시교육청 대전광역시서부교육지원청 대전송강초등학교</t>
  </si>
  <si>
    <t>2020학년도 대전송강초등학교 우유구매 소액수의 견적제출 공고</t>
  </si>
  <si>
    <t>장숙자</t>
  </si>
  <si>
    <t>042-934-6658</t>
  </si>
  <si>
    <t>501</t>
  </si>
  <si>
    <t>특색있는 공원조성공사(거마공원) 관급자재(인조잔디) 제작설치</t>
  </si>
  <si>
    <t>28,672,000</t>
  </si>
  <si>
    <t>502</t>
  </si>
  <si>
    <t>전라남도교육청 전라남도목포교육지원청 목포신흥초등학교</t>
  </si>
  <si>
    <t>2020학년도 학교 급식용 우유구매(단가) 소액 수의 견적 제출 안내 공고</t>
  </si>
  <si>
    <t>90,770</t>
  </si>
  <si>
    <t>39,031,100</t>
  </si>
  <si>
    <t>목포신흥초등학교 행정실</t>
  </si>
  <si>
    <t>조성웅</t>
  </si>
  <si>
    <t>061-281-7541</t>
  </si>
  <si>
    <t>503</t>
  </si>
  <si>
    <t>경기도 연천군 보건의료원</t>
  </si>
  <si>
    <t>2020년 진단검사 시약 및 소모품 구입</t>
  </si>
  <si>
    <t>49,359,000</t>
  </si>
  <si>
    <t>연천군보건의료원 의료지원과</t>
  </si>
  <si>
    <t>최병관</t>
  </si>
  <si>
    <t>031-839-4053</t>
  </si>
  <si>
    <t>504</t>
  </si>
  <si>
    <t>대구광역시 북구</t>
  </si>
  <si>
    <t>북구보건소 금연보조제 구입</t>
  </si>
  <si>
    <t>5132040101</t>
  </si>
  <si>
    <t>6,200</t>
  </si>
  <si>
    <t>81,450,000</t>
  </si>
  <si>
    <t>건강증진과</t>
  </si>
  <si>
    <t>박지성</t>
  </si>
  <si>
    <t>053-665-3222</t>
  </si>
  <si>
    <t>505</t>
  </si>
  <si>
    <t>위례지구 A1-3BL 아파트 정보통신공사 CCTV설비 구매</t>
  </si>
  <si>
    <t>150,965,100</t>
  </si>
  <si>
    <t>기전사업부</t>
  </si>
  <si>
    <t>김대한</t>
  </si>
  <si>
    <t>02-3410-7811</t>
  </si>
  <si>
    <t>506</t>
  </si>
  <si>
    <t>경기도 광주시</t>
  </si>
  <si>
    <t>2020년 광주시 수치정사영상(항공사진) 구매</t>
  </si>
  <si>
    <t>8115169901</t>
  </si>
  <si>
    <t>98,000,000</t>
  </si>
  <si>
    <t>광주시 정보통신과</t>
  </si>
  <si>
    <t>민병욱</t>
  </si>
  <si>
    <t>031-760-2323</t>
  </si>
  <si>
    <t>507</t>
  </si>
  <si>
    <t>한국원자력연구원</t>
  </si>
  <si>
    <t>SUPER KANTHAL BOX FURNACE(AJ-SKB5) 1SE 외 55종</t>
  </si>
  <si>
    <t>4110412701</t>
  </si>
  <si>
    <t>45,787,000</t>
  </si>
  <si>
    <t>노인영</t>
  </si>
  <si>
    <t>042-868-2161</t>
  </si>
  <si>
    <t>508</t>
  </si>
  <si>
    <t>전라남도교육청 순천매산고등학교</t>
  </si>
  <si>
    <t>2020학년도 순천매산고등학교 급식용우유 구매</t>
  </si>
  <si>
    <t>115,900</t>
  </si>
  <si>
    <t>49,837,000</t>
  </si>
  <si>
    <t>김대홍</t>
  </si>
  <si>
    <t>061-750-0117</t>
  </si>
  <si>
    <t>509</t>
  </si>
  <si>
    <t>새만금개발공사</t>
  </si>
  <si>
    <t>새만금개발공사 2020년도 전산소모품 소액수의 단가계약 안내공고</t>
  </si>
  <si>
    <t>43,998,500</t>
  </si>
  <si>
    <t>혁신경영본부 재무관리처</t>
  </si>
  <si>
    <t>서정현</t>
  </si>
  <si>
    <t>063-440-6765</t>
  </si>
  <si>
    <t>510</t>
  </si>
  <si>
    <t>인천광역시 옹진군 농업기술센터</t>
  </si>
  <si>
    <t>발전소 주변지역 지원(노후농기계 대체)사업 농기계 구입</t>
  </si>
  <si>
    <t>377,000,000</t>
  </si>
  <si>
    <t>인재육성팀</t>
  </si>
  <si>
    <t>윤기용</t>
  </si>
  <si>
    <t>032-899-3231</t>
  </si>
  <si>
    <t>511</t>
  </si>
  <si>
    <t>경상남도창녕교육청 부곡초등학교</t>
  </si>
  <si>
    <t>2020학년도 부곡초등학교 학교급식용 우유구매 수의견적(단가) 공고</t>
  </si>
  <si>
    <t>20,900</t>
  </si>
  <si>
    <t>8,987,000</t>
  </si>
  <si>
    <t>부곡초등학교 행정실</t>
  </si>
  <si>
    <t>설민경</t>
  </si>
  <si>
    <t>055-521-1216</t>
  </si>
  <si>
    <t>512</t>
  </si>
  <si>
    <t>충청남도교육청 홍성고등학교</t>
  </si>
  <si>
    <t>2020 홍성고등학교 급식용 우유 구매</t>
  </si>
  <si>
    <t>78,300</t>
  </si>
  <si>
    <t>33,669,000</t>
  </si>
  <si>
    <t>이소영</t>
  </si>
  <si>
    <t>041-630-0105</t>
  </si>
  <si>
    <t>513</t>
  </si>
  <si>
    <t>경찰청</t>
  </si>
  <si>
    <t>경찰청 호루라기(22,579개) 구매</t>
  </si>
  <si>
    <t>4617160202</t>
  </si>
  <si>
    <t>22,579</t>
  </si>
  <si>
    <t>36,126,000</t>
  </si>
  <si>
    <t>장비담당관실</t>
  </si>
  <si>
    <t>류향숙</t>
  </si>
  <si>
    <t>02-3150-1249</t>
  </si>
  <si>
    <t>514</t>
  </si>
  <si>
    <t>대구광역시 수성구</t>
  </si>
  <si>
    <t>수성파크골프장 조성공사 관급자재 (천연잔디) 구매</t>
  </si>
  <si>
    <t>1016189901</t>
  </si>
  <si>
    <t>29,207</t>
  </si>
  <si>
    <t>350,484,000</t>
  </si>
  <si>
    <t>체육진흥과</t>
  </si>
  <si>
    <t>김윤수</t>
  </si>
  <si>
    <t>053-666-2186</t>
  </si>
  <si>
    <t>515</t>
  </si>
  <si>
    <t>울산광역시 상수도사업본부 울주사업소</t>
  </si>
  <si>
    <t>하늘공원가압장 교체용 펌프 구매</t>
  </si>
  <si>
    <t>4015150301</t>
  </si>
  <si>
    <t>54,483,000</t>
  </si>
  <si>
    <t>김록길</t>
  </si>
  <si>
    <t>052-229-5799</t>
  </si>
  <si>
    <t>516</t>
  </si>
  <si>
    <t>인천광역시 동구</t>
  </si>
  <si>
    <t>인터넷방송 시스템 환경개선사업</t>
  </si>
  <si>
    <t>8111189901</t>
  </si>
  <si>
    <t>48,895,000</t>
  </si>
  <si>
    <t>인천광역시 동구청 안전관리과</t>
  </si>
  <si>
    <t>안현영 주무관</t>
  </si>
  <si>
    <t>032-770-6304</t>
  </si>
  <si>
    <t>517</t>
  </si>
  <si>
    <t>경상남도통영교육청 충렬초등학교</t>
  </si>
  <si>
    <t>2020학년도 충렬초등학교 급식용 우유 구매</t>
  </si>
  <si>
    <t>28,310</t>
  </si>
  <si>
    <t>12,173,300</t>
  </si>
  <si>
    <t>허성욱</t>
  </si>
  <si>
    <t>055-645-2353</t>
  </si>
  <si>
    <t>518</t>
  </si>
  <si>
    <t>환경부 국립환경인재개발원</t>
  </si>
  <si>
    <t>2020년도 환경교육 교재 발간</t>
  </si>
  <si>
    <t>10,100</t>
  </si>
  <si>
    <t>140,000,000</t>
  </si>
  <si>
    <t>교육운영과</t>
  </si>
  <si>
    <t>조모아</t>
  </si>
  <si>
    <t>032-560-7773</t>
  </si>
  <si>
    <t>519</t>
  </si>
  <si>
    <t>안전경보시스템 경보수신기 1종 제작구매</t>
  </si>
  <si>
    <t>2525050101</t>
  </si>
  <si>
    <t>8,294,000</t>
  </si>
  <si>
    <t>궤도2사업소</t>
  </si>
  <si>
    <t>구태현</t>
  </si>
  <si>
    <t>02-6110-5345</t>
  </si>
  <si>
    <t>520</t>
  </si>
  <si>
    <t>전라남도교육청 순천전자고등학교</t>
  </si>
  <si>
    <t>2020학년도 학교급식용 우유구매</t>
  </si>
  <si>
    <t>30,400</t>
  </si>
  <si>
    <t>13,072,000</t>
  </si>
  <si>
    <t>우희봉</t>
  </si>
  <si>
    <t>061-750-2612</t>
  </si>
  <si>
    <t>521</t>
  </si>
  <si>
    <t>522</t>
  </si>
  <si>
    <t>(주)한국가스기술공사</t>
  </si>
  <si>
    <t>LNG연료추진 조선기자재 지원기반 구축 2단계 설비공사 Overhead Crane 구매</t>
  </si>
  <si>
    <t>2410165301</t>
  </si>
  <si>
    <t>65,659,000</t>
  </si>
  <si>
    <t>계약팀</t>
  </si>
  <si>
    <t>전민선</t>
  </si>
  <si>
    <t>042-600-8193</t>
  </si>
  <si>
    <t>523</t>
  </si>
  <si>
    <t>돈 분뇨 원심 고액분리기 구입</t>
  </si>
  <si>
    <t>4016170101</t>
  </si>
  <si>
    <t>77,000,000</t>
  </si>
  <si>
    <t>경상남도 축산연구소</t>
  </si>
  <si>
    <t>안창섭</t>
  </si>
  <si>
    <t>055-254-3142</t>
  </si>
  <si>
    <t>524</t>
  </si>
  <si>
    <t>부산광역시 사하구 보건소</t>
  </si>
  <si>
    <t>2020년 영양플러스 사업 물품 구입</t>
  </si>
  <si>
    <t>89,016,000</t>
  </si>
  <si>
    <t>백은진</t>
  </si>
  <si>
    <t>051-220-5729</t>
  </si>
  <si>
    <t>525</t>
  </si>
  <si>
    <t>제주특별자치도교육청 제주시교육지원청 신촌초등학교</t>
  </si>
  <si>
    <t>신촌초등학교 급식용 우유 구매 소액수의 견적 제출 안내 공고</t>
  </si>
  <si>
    <t>40,310</t>
  </si>
  <si>
    <t>17,333,300</t>
  </si>
  <si>
    <t>황성&amp;#54700;</t>
  </si>
  <si>
    <t>064-780-5780</t>
  </si>
  <si>
    <t>526</t>
  </si>
  <si>
    <t>세종특별자치시교육청 아름유치원</t>
  </si>
  <si>
    <t>2020학년도 아름유치원 우유급식 구매..</t>
  </si>
  <si>
    <t>43,056</t>
  </si>
  <si>
    <t>18,514,080</t>
  </si>
  <si>
    <t>아름유치원</t>
  </si>
  <si>
    <t>044-998-3120</t>
  </si>
  <si>
    <t>527</t>
  </si>
  <si>
    <t>부산소테리아하우스</t>
  </si>
  <si>
    <t>2020년 부산소테리아하우스 부식업체 선정</t>
  </si>
  <si>
    <t>민혜진</t>
  </si>
  <si>
    <t>010-4484-7090</t>
  </si>
  <si>
    <t>528</t>
  </si>
  <si>
    <t>충북대학교병원</t>
  </si>
  <si>
    <t>한글 CLA 연간임대사용권 구매</t>
  </si>
  <si>
    <t>경리과</t>
  </si>
  <si>
    <t>김영환</t>
  </si>
  <si>
    <t>043-269-8903</t>
  </si>
  <si>
    <t>529</t>
  </si>
  <si>
    <t>서울특별시 서울역사박물관</t>
  </si>
  <si>
    <t>서울역사박물관 상설전시실(5존) 빔 프로젝터 교체구매</t>
  </si>
  <si>
    <t>4511161601</t>
  </si>
  <si>
    <t>150,000,000</t>
  </si>
  <si>
    <t>시설과</t>
  </si>
  <si>
    <t>이준의</t>
  </si>
  <si>
    <t>02-724-0297</t>
  </si>
  <si>
    <t>530</t>
  </si>
  <si>
    <t>경상남도 김해시</t>
  </si>
  <si>
    <t>2020년 버스정보안내기 신규, 교체 설치공사 관급자재(정류소안내기)구입</t>
  </si>
  <si>
    <t>48,700,000</t>
  </si>
  <si>
    <t>대중교통과</t>
  </si>
  <si>
    <t>박지훈</t>
  </si>
  <si>
    <t>055-330-6774</t>
  </si>
  <si>
    <t>531</t>
  </si>
  <si>
    <t>전라남도광양교육청 광양제철남초등학교</t>
  </si>
  <si>
    <t>2020학년도 광양제철남초등학교 급식용 우유 구매</t>
  </si>
  <si>
    <t>57,528</t>
  </si>
  <si>
    <t>24,737,040</t>
  </si>
  <si>
    <t>061-798-1408</t>
  </si>
  <si>
    <t>532</t>
  </si>
  <si>
    <t>인천광역시 의회사무처</t>
  </si>
  <si>
    <t>2020 인천의회저널 제작 및 DM발송</t>
  </si>
  <si>
    <t>109,200,000</t>
  </si>
  <si>
    <t>총무담당관실 홍보팀</t>
  </si>
  <si>
    <t>임지은</t>
  </si>
  <si>
    <t>032-440-6137</t>
  </si>
  <si>
    <t>533</t>
  </si>
  <si>
    <t>생활안전 길잡이 책자 제작</t>
  </si>
  <si>
    <t>11,900</t>
  </si>
  <si>
    <t>46,600,000</t>
  </si>
  <si>
    <t>안전정책과</t>
  </si>
  <si>
    <t>전규영</t>
  </si>
  <si>
    <t>043-201-1614</t>
  </si>
  <si>
    <t>534</t>
  </si>
  <si>
    <t>1~4호선 냉동기 및 부대시설 보수 단가계약</t>
  </si>
  <si>
    <t>4010171101</t>
  </si>
  <si>
    <t>1,132,389,640</t>
  </si>
  <si>
    <t>기계1사업소</t>
  </si>
  <si>
    <t>02-6110-5713</t>
  </si>
  <si>
    <t>535</t>
  </si>
  <si>
    <t>울산광역시 동구</t>
  </si>
  <si>
    <t>꽃바위 바다소리길 조성사업 관급자재(관제선터 스토리지 증설) 구입</t>
  </si>
  <si>
    <t>31,845,000</t>
  </si>
  <si>
    <t>해양관광정책실</t>
  </si>
  <si>
    <t>정철구</t>
  </si>
  <si>
    <t>052-209-3373</t>
  </si>
  <si>
    <t>536</t>
  </si>
  <si>
    <t>양산선 4공구 관급자재(벌크시멘트) 구매</t>
  </si>
  <si>
    <t>3011160102</t>
  </si>
  <si>
    <t>1,392.2</t>
  </si>
  <si>
    <t>104,749,128</t>
  </si>
  <si>
    <t>건설공사처</t>
  </si>
  <si>
    <t>장기원</t>
  </si>
  <si>
    <t>051-640-7432</t>
  </si>
  <si>
    <t>537</t>
  </si>
  <si>
    <t>한국화재보험협회</t>
  </si>
  <si>
    <t>교육용 CO2 소화기 구매 단가계약</t>
  </si>
  <si>
    <t>562</t>
  </si>
  <si>
    <t>40,000,000</t>
  </si>
  <si>
    <t>한국화재보험협회 총무팀</t>
  </si>
  <si>
    <t>김경옥 차장</t>
  </si>
  <si>
    <t>02-3780-0242</t>
  </si>
  <si>
    <t>538</t>
  </si>
  <si>
    <t>서울특별시서부교육청 서울용강초등학교</t>
  </si>
  <si>
    <t>2020학년도 서울용강초 급식우유 구매 소액수의 견적 제출 공고</t>
  </si>
  <si>
    <t>97,760</t>
  </si>
  <si>
    <t>42,036,800</t>
  </si>
  <si>
    <t>최유정</t>
  </si>
  <si>
    <t>02-715-1749</t>
  </si>
  <si>
    <t>539</t>
  </si>
  <si>
    <t>울산광역시교육청 성신고등학교</t>
  </si>
  <si>
    <t>성신고등학교 2020년 3월분 급식용 부식 구매 소액수의 견적 제출</t>
  </si>
  <si>
    <t>38,082,000</t>
  </si>
  <si>
    <t>성신고 행정실</t>
  </si>
  <si>
    <t>김태훈</t>
  </si>
  <si>
    <t>052-298-0882</t>
  </si>
  <si>
    <t>540</t>
  </si>
  <si>
    <t>한국교통안전공단</t>
  </si>
  <si>
    <t>종합검사장비 진로구축 및 검사기기 제작·설치</t>
  </si>
  <si>
    <t>2519193201</t>
  </si>
  <si>
    <t>1,566,400,000</t>
  </si>
  <si>
    <t>검사운영처</t>
  </si>
  <si>
    <t>054-459-7552</t>
  </si>
  <si>
    <t>541</t>
  </si>
  <si>
    <t>대구광역시교육청 경원고등학교</t>
  </si>
  <si>
    <t>3월 학교급식용 육류 구매</t>
  </si>
  <si>
    <t>4,050,100</t>
  </si>
  <si>
    <t>경원고등학교 행정실</t>
  </si>
  <si>
    <t>김택균</t>
  </si>
  <si>
    <t>053-235-5603</t>
  </si>
  <si>
    <t>542</t>
  </si>
  <si>
    <t>국립대구과학관</t>
  </si>
  <si>
    <t>국립대구과학관 야외체험 전시품 제작설치 사업</t>
  </si>
  <si>
    <t>6010989901</t>
  </si>
  <si>
    <t>700,000,000</t>
  </si>
  <si>
    <t>전시기획실</t>
  </si>
  <si>
    <t>김철희</t>
  </si>
  <si>
    <t>053-670-6216</t>
  </si>
  <si>
    <t>543</t>
  </si>
  <si>
    <t>방한복 및 방한안전화 구매</t>
  </si>
  <si>
    <t>4618169801</t>
  </si>
  <si>
    <t>20,594,800</t>
  </si>
  <si>
    <t>안전운영팀</t>
  </si>
  <si>
    <t>유진석</t>
  </si>
  <si>
    <t>033-480-3654</t>
  </si>
  <si>
    <t>544</t>
  </si>
  <si>
    <t>71,466,600</t>
  </si>
  <si>
    <t>545</t>
  </si>
  <si>
    <t>경기도교육청 경기도용인교육청 성서초등학교</t>
  </si>
  <si>
    <t>2020학년도 학교급식물품(우유)소액수의(단가)견적 입찰 공고</t>
  </si>
  <si>
    <t>강희경</t>
  </si>
  <si>
    <t>031-896-7242</t>
  </si>
  <si>
    <t>546</t>
  </si>
  <si>
    <t>저압기기류 43종 구매</t>
  </si>
  <si>
    <t>3912161601</t>
  </si>
  <si>
    <t>18,030,650</t>
  </si>
  <si>
    <t>전기통신사업소 전력부</t>
  </si>
  <si>
    <t>최병주</t>
  </si>
  <si>
    <t>053-640-2903</t>
  </si>
  <si>
    <t>547</t>
  </si>
  <si>
    <t>대한체육회 대전광역시지부 대전광역시체육회</t>
  </si>
  <si>
    <t>2020 전국생활체육대축전 대전광역시 선수단 단복 구입</t>
  </si>
  <si>
    <t>997</t>
  </si>
  <si>
    <t>66,495,000</t>
  </si>
  <si>
    <t>경기운영팀</t>
  </si>
  <si>
    <t>장민식</t>
  </si>
  <si>
    <t>042-250-3012</t>
  </si>
  <si>
    <t>재단법인 부산연구원</t>
  </si>
  <si>
    <t>노후 PC 및 의자 교체</t>
  </si>
  <si>
    <t>4321150701</t>
  </si>
  <si>
    <t>42,800,000</t>
  </si>
  <si>
    <t>도시정보센터</t>
  </si>
  <si>
    <t>박상기</t>
  </si>
  <si>
    <t>051-860-8855</t>
  </si>
  <si>
    <t>549</t>
  </si>
  <si>
    <t>광주광역시교육청 광주광역시동부교육지원청</t>
  </si>
  <si>
    <t>광주북초 교사 증축공사 관급자재(PE이중벽관) 구매</t>
  </si>
  <si>
    <t>4014219701</t>
  </si>
  <si>
    <t>18,280,000</t>
  </si>
  <si>
    <t>광주광역시동부교육지원청 학교운영지원과 계약팀</t>
  </si>
  <si>
    <t>박정화</t>
  </si>
  <si>
    <t>062-605-5622</t>
  </si>
  <si>
    <t>550</t>
  </si>
  <si>
    <t>통계분석 및 업무용소프트웨어</t>
  </si>
  <si>
    <t>4323230401</t>
  </si>
  <si>
    <t>26,400,000</t>
  </si>
  <si>
    <t>551</t>
  </si>
  <si>
    <t>GIS소프트웨어</t>
  </si>
  <si>
    <t>4323350601</t>
  </si>
  <si>
    <t>552</t>
  </si>
  <si>
    <t>강원도교육청 강원도원주교육지원청 버들중학교</t>
  </si>
  <si>
    <t>2020학년도 버들중학교 급식용 우유구매 소액수의 견적 제출 공고</t>
  </si>
  <si>
    <t>95,360</t>
  </si>
  <si>
    <t>41,004,800</t>
  </si>
  <si>
    <t>버들중학교 행정실</t>
  </si>
  <si>
    <t>조금주</t>
  </si>
  <si>
    <t>033-738-4592</t>
  </si>
  <si>
    <t>553</t>
  </si>
  <si>
    <t>2호선 승강장 비상통화장치 구매</t>
  </si>
  <si>
    <t>4319150401</t>
  </si>
  <si>
    <t>78,400,000</t>
  </si>
  <si>
    <t>통신관리부</t>
  </si>
  <si>
    <t>권찬섭</t>
  </si>
  <si>
    <t>053-640-2353</t>
  </si>
  <si>
    <t>554</t>
  </si>
  <si>
    <t>555</t>
  </si>
  <si>
    <t>강원도 철원군</t>
  </si>
  <si>
    <t>철원병원 분만산부인과 의료장비 구입</t>
  </si>
  <si>
    <t>4220170203</t>
  </si>
  <si>
    <t>240,346,000</t>
  </si>
  <si>
    <t>보건소 예방의약</t>
  </si>
  <si>
    <t>유현준</t>
  </si>
  <si>
    <t>033-450-4295</t>
  </si>
  <si>
    <t>556</t>
  </si>
  <si>
    <t>성장로용 3인치 백금 도가니 1EA</t>
  </si>
  <si>
    <t>4110150302</t>
  </si>
  <si>
    <t>44,473,528</t>
  </si>
  <si>
    <t>최세진</t>
  </si>
  <si>
    <t>042-868-4770</t>
  </si>
  <si>
    <t>557</t>
  </si>
  <si>
    <t>경상북도교육청 경상북도예천교육지원청</t>
  </si>
  <si>
    <t>(가칭)예담유치원 신축공사 관급자재(알루미늄복합패널) 제작 설치</t>
  </si>
  <si>
    <t>99,870,000</t>
  </si>
  <si>
    <t>행정지원과</t>
  </si>
  <si>
    <t>권영희</t>
  </si>
  <si>
    <t>054-650-2531</t>
  </si>
  <si>
    <t>558</t>
  </si>
  <si>
    <t>한국환경공단</t>
  </si>
  <si>
    <t>제작자동차 배출가스 시험용 표준가스 구매</t>
  </si>
  <si>
    <t>68,024,000</t>
  </si>
  <si>
    <t>자동차인증검사부</t>
  </si>
  <si>
    <t>김광철 과장</t>
  </si>
  <si>
    <t>032-590-5171</t>
  </si>
  <si>
    <t>559</t>
  </si>
  <si>
    <t>(긴급)강동초 교사증축공사 관급자재(냉난방기-GHP) 구매</t>
  </si>
  <si>
    <t>4010180602</t>
  </si>
  <si>
    <t>122,000,000</t>
  </si>
  <si>
    <t>교육시설과</t>
  </si>
  <si>
    <t>서영민</t>
  </si>
  <si>
    <t>052-210-5952</t>
  </si>
  <si>
    <t>560</t>
  </si>
  <si>
    <t>충청남도교육청 충청남도교육청서부평생교육원</t>
  </si>
  <si>
    <t>도서관리시스템(RFID) 물품 구매</t>
  </si>
  <si>
    <t>4321179701</t>
  </si>
  <si>
    <t>55,000,000</t>
  </si>
  <si>
    <t>김윤경</t>
  </si>
  <si>
    <t>041-661-8314</t>
  </si>
  <si>
    <t>561</t>
  </si>
  <si>
    <t>한국교원대학교 한국교원대학교부설고등학교</t>
  </si>
  <si>
    <t>한국교원대학교부설고등학교 2020학년도 물품(우유) 입찰 공고</t>
  </si>
  <si>
    <t>17,200,000</t>
  </si>
  <si>
    <t>손종훈</t>
  </si>
  <si>
    <t>043-261-5571</t>
  </si>
  <si>
    <t>부산광역시 기장군</t>
  </si>
  <si>
    <t>기장군 통합관제센터 스토리지(저장장치) 디스크 구입설치</t>
  </si>
  <si>
    <t>김근호</t>
  </si>
  <si>
    <t>051-709-5422</t>
  </si>
  <si>
    <t>563</t>
  </si>
  <si>
    <t>서울대학교산학협력단</t>
  </si>
  <si>
    <t>로보틱 토털스테이션(Robotic Total Station)_PA202000144</t>
  </si>
  <si>
    <t>4111161301</t>
  </si>
  <si>
    <t>35,750,000</t>
  </si>
  <si>
    <t>구매지원팀</t>
  </si>
  <si>
    <t>한혜정</t>
  </si>
  <si>
    <t>02-880-2049</t>
  </si>
  <si>
    <t>564</t>
  </si>
  <si>
    <t>문화재청 국립문화재연구소</t>
  </si>
  <si>
    <t>수소가스 발생장치</t>
  </si>
  <si>
    <t>4110351501</t>
  </si>
  <si>
    <t>13,200,000</t>
  </si>
  <si>
    <t>보존과학연구실</t>
  </si>
  <si>
    <t>유지아</t>
  </si>
  <si>
    <t>042-860-9251</t>
  </si>
  <si>
    <t>565</t>
  </si>
  <si>
    <t>단원청소년수련관내 AR/VR체험관 제작 설치(긴급)</t>
  </si>
  <si>
    <t>8111219901</t>
  </si>
  <si>
    <t>86,790,000</t>
  </si>
  <si>
    <t>교육청소년과</t>
  </si>
  <si>
    <t>031-481-2218</t>
  </si>
  <si>
    <t>566</t>
  </si>
  <si>
    <t>2020년 1학기분 곡류(쌀) 구매 전자입찰 공고</t>
  </si>
  <si>
    <t>950</t>
  </si>
  <si>
    <t>47,500,000</t>
  </si>
  <si>
    <t>장학복지팀</t>
  </si>
  <si>
    <t>차유미</t>
  </si>
  <si>
    <t>053-580-5351</t>
  </si>
  <si>
    <t>567</t>
  </si>
  <si>
    <t>대구광역시서부교육청 대구경운초등학교</t>
  </si>
  <si>
    <t>2020년 3월 학교밥상재료 육류 구매 전자 견적 제출 공고</t>
  </si>
  <si>
    <t>7,945,700</t>
  </si>
  <si>
    <t>대구경운초등학교</t>
  </si>
  <si>
    <t>한승엽</t>
  </si>
  <si>
    <t>053-233-1706</t>
  </si>
  <si>
    <t>568</t>
  </si>
  <si>
    <t>대구광역시서부교육청 경일중학교</t>
  </si>
  <si>
    <t>학교급식용 육류 구입</t>
  </si>
  <si>
    <t>7,716,540</t>
  </si>
  <si>
    <t>김현진, 김정남</t>
  </si>
  <si>
    <t>053-233-6150</t>
  </si>
  <si>
    <t>569</t>
  </si>
  <si>
    <t>2020년 3월 학교밥상재료 농수공산품 구매 전자 견적 제출 공고</t>
  </si>
  <si>
    <t>23,261,600</t>
  </si>
  <si>
    <t>570</t>
  </si>
  <si>
    <t>전라남도교육청 전라남도목포교육지원청 목포하당중학교</t>
  </si>
  <si>
    <t>목포하당중학교 2020학년도 학교급식용 우유구매 소액수의(단가) 견적 제출 안내 공고</t>
  </si>
  <si>
    <t>21,930,000</t>
  </si>
  <si>
    <t>유문정</t>
  </si>
  <si>
    <t>061-288-1420</t>
  </si>
  <si>
    <t>571</t>
  </si>
  <si>
    <t>2020년 3월 학교밥상재료 일반미 구매 전자 견적 제출 공고</t>
  </si>
  <si>
    <t>2,204,000</t>
  </si>
  <si>
    <t>572</t>
  </si>
  <si>
    <t>573</t>
  </si>
  <si>
    <t>경상북도구미교육청 도량초등학교</t>
  </si>
  <si>
    <t>도량초 급식용 우유 구매</t>
  </si>
  <si>
    <t>47,500</t>
  </si>
  <si>
    <t>20,425,000</t>
  </si>
  <si>
    <t>최소연</t>
  </si>
  <si>
    <t>054-442-8234</t>
  </si>
  <si>
    <t>574</t>
  </si>
  <si>
    <t>광주광역시교육청 광주광역시서부교육지원청 신창초등학교</t>
  </si>
  <si>
    <t>신창초등학교 2020학년도 학교급식용 우유 구매</t>
  </si>
  <si>
    <t>180,500</t>
  </si>
  <si>
    <t>77,615,000</t>
  </si>
  <si>
    <t>신창초등학교</t>
  </si>
  <si>
    <t>정혜원</t>
  </si>
  <si>
    <t>062-958-7180</t>
  </si>
  <si>
    <t>575</t>
  </si>
  <si>
    <t>경기도교육청 경기도용인교육지원청 중일초등학교</t>
  </si>
  <si>
    <t>2020학년도 중일초 급식물품(우유) 구매 소액수의(단가) 견적 제출 공고</t>
  </si>
  <si>
    <t>116,186</t>
  </si>
  <si>
    <t>49,959,980</t>
  </si>
  <si>
    <t>한명희</t>
  </si>
  <si>
    <t>031-546-3373</t>
  </si>
  <si>
    <t>576</t>
  </si>
  <si>
    <t>2020년 3월 ~4월분 농공산품 구매 전자입찰 공고</t>
  </si>
  <si>
    <t>233,073,350</t>
  </si>
  <si>
    <t>577</t>
  </si>
  <si>
    <t>인천광역시 계양구</t>
  </si>
  <si>
    <t>네트워크 ATM 백본스위치 신규 구매 설치</t>
  </si>
  <si>
    <t>77,990,000</t>
  </si>
  <si>
    <t>홍보미디어과</t>
  </si>
  <si>
    <t>김종기</t>
  </si>
  <si>
    <t>032-450-6782</t>
  </si>
  <si>
    <t>578</t>
  </si>
  <si>
    <t>경기도교육청 경기도고양교육지원청 백신초등학교</t>
  </si>
  <si>
    <t>2020학년도 백신초등학교 우유급식 소액수의 견적 제출 공고</t>
  </si>
  <si>
    <t>이순득</t>
  </si>
  <si>
    <t>031-904-2051</t>
  </si>
  <si>
    <t>579</t>
  </si>
  <si>
    <t>그리스(BioCurve)-전자감응식 도유기용 1종 구매</t>
  </si>
  <si>
    <t>1512190201</t>
  </si>
  <si>
    <t>6,262,400</t>
  </si>
  <si>
    <t>궤도1사업소</t>
  </si>
  <si>
    <t>우민용</t>
  </si>
  <si>
    <t>02-6110-5303</t>
  </si>
  <si>
    <t>580</t>
  </si>
  <si>
    <t>경기도교육청 경기도김포교육지원청 샘재유치원</t>
  </si>
  <si>
    <t>2020년도 샘재유치원 급식용우유(단가) 소액수의 전자견적 제출 공고</t>
  </si>
  <si>
    <t>50,864</t>
  </si>
  <si>
    <t>21,871,520</t>
  </si>
  <si>
    <t>샘재유치원 교육행정실</t>
  </si>
  <si>
    <t>양명숙</t>
  </si>
  <si>
    <t>031-387-2924</t>
  </si>
  <si>
    <t>581</t>
  </si>
  <si>
    <t>582</t>
  </si>
  <si>
    <t>대구광역시교육청 대구광역시서부교육청 대구관문초등학교</t>
  </si>
  <si>
    <t>2020학년도 3월 학교밥상용 일반미 구입</t>
  </si>
  <si>
    <t>3,190,000</t>
  </si>
  <si>
    <t>대구관문초등학교</t>
  </si>
  <si>
    <t>문경원</t>
  </si>
  <si>
    <t>053-233-4706</t>
  </si>
  <si>
    <t>583</t>
  </si>
  <si>
    <t>2020학년도 3월 학교밥상 육류구입</t>
  </si>
  <si>
    <t>11,649,200</t>
  </si>
  <si>
    <t>584</t>
  </si>
  <si>
    <t>울산광역시 소방본부</t>
  </si>
  <si>
    <t>중형 지휘차 제조 구매(1대)</t>
  </si>
  <si>
    <t>2510179801</t>
  </si>
  <si>
    <t>울산소방본부 소방행정과</t>
  </si>
  <si>
    <t>최민수</t>
  </si>
  <si>
    <t>052-229-4543</t>
  </si>
  <si>
    <t>585</t>
  </si>
  <si>
    <t>인천환경공단</t>
  </si>
  <si>
    <t>유인송풍기(ID FAN) 인버터 구매교체</t>
  </si>
  <si>
    <t>3912100601</t>
  </si>
  <si>
    <t>296,560,000</t>
  </si>
  <si>
    <t>송도사업소</t>
  </si>
  <si>
    <t>정승훈</t>
  </si>
  <si>
    <t>032-899-4652</t>
  </si>
  <si>
    <t>586</t>
  </si>
  <si>
    <t>충청북도교육청 충청북도청주교육지원청 직지초등학교</t>
  </si>
  <si>
    <t>2020년 3월분 직지초등학교 학교급식용 식재료(부식)구매 소액수의 견적 공고</t>
  </si>
  <si>
    <t>1015150801</t>
  </si>
  <si>
    <t>23,769,320</t>
  </si>
  <si>
    <t>이은숙</t>
  </si>
  <si>
    <t>043-715-8203</t>
  </si>
  <si>
    <t>587</t>
  </si>
  <si>
    <t>대구광역시동부교육청 대구노변초등학교</t>
  </si>
  <si>
    <t>3월 학교급식 식재료 농수공산품 소액수의 전자제출 견적 공고</t>
  </si>
  <si>
    <t>22,345,900</t>
  </si>
  <si>
    <t>장영란</t>
  </si>
  <si>
    <t>053-232-4538</t>
  </si>
  <si>
    <t>588</t>
  </si>
  <si>
    <t>사회복지법인 한국사회복지협의회</t>
  </si>
  <si>
    <t>2020년 교육연수사업 교육 교재 제작(단가계약)</t>
  </si>
  <si>
    <t>5510150901</t>
  </si>
  <si>
    <t>54,750,000</t>
  </si>
  <si>
    <t>교육연수실</t>
  </si>
  <si>
    <t>백수현</t>
  </si>
  <si>
    <t>02-2077-3927</t>
  </si>
  <si>
    <t>589</t>
  </si>
  <si>
    <t>2020학년도 3월 학교밥상 농수공산품(우수식재료포함)구입</t>
  </si>
  <si>
    <t>47,109,090</t>
  </si>
  <si>
    <t>590</t>
  </si>
  <si>
    <t>경상대학교</t>
  </si>
  <si>
    <t>국립대학 실험실습기자재 확충 사업</t>
  </si>
  <si>
    <t>6010620801</t>
  </si>
  <si>
    <t>119,948,000</t>
  </si>
  <si>
    <t>김정주</t>
  </si>
  <si>
    <t>055-772-0395</t>
  </si>
  <si>
    <t>591</t>
  </si>
  <si>
    <t>경상남도 거창군 수도사업소</t>
  </si>
  <si>
    <t>거창 공공하수처리시설 농축조설비 교체사업</t>
  </si>
  <si>
    <t>49,730,000</t>
  </si>
  <si>
    <t>거창군 수도사업소</t>
  </si>
  <si>
    <t>055-940-8412</t>
  </si>
  <si>
    <t>592</t>
  </si>
  <si>
    <t>[긴급]의과대학 임상의학교실 교원 연구용 컴퓨터 및 모니터 구입</t>
  </si>
  <si>
    <t>71,434,000</t>
  </si>
  <si>
    <t>계명대학교 구매팀</t>
  </si>
  <si>
    <t>김인규</t>
  </si>
  <si>
    <t>053-580-6150</t>
  </si>
  <si>
    <t>593</t>
  </si>
  <si>
    <t>4111311701</t>
  </si>
  <si>
    <t>99,569,000</t>
  </si>
  <si>
    <t>594</t>
  </si>
  <si>
    <t>경상남도 합천군 보건소</t>
  </si>
  <si>
    <t>5132020701</t>
  </si>
  <si>
    <t>159,990,000</t>
  </si>
  <si>
    <t>보건정책담당</t>
  </si>
  <si>
    <t>조현문</t>
  </si>
  <si>
    <t>055-930-3681</t>
  </si>
  <si>
    <t>595</t>
  </si>
  <si>
    <t>서울특별시강남교육청 서울대곡초등학교</t>
  </si>
  <si>
    <t>2020학년도 급식 우유 구매</t>
  </si>
  <si>
    <t>188,000</t>
  </si>
  <si>
    <t>남주호</t>
  </si>
  <si>
    <t>02-565-1944</t>
  </si>
  <si>
    <t>596</t>
  </si>
  <si>
    <t>군도12호선(한국전력~석모교삼거리) 도로개설공사(2차분)-레미콘</t>
  </si>
  <si>
    <t>1,445</t>
  </si>
  <si>
    <t>149,188,600</t>
  </si>
  <si>
    <t>도로과</t>
  </si>
  <si>
    <t>박수용</t>
  </si>
  <si>
    <t>032-930-3472</t>
  </si>
  <si>
    <t>597</t>
  </si>
  <si>
    <t>기초과학연구원</t>
  </si>
  <si>
    <t>Network L3 Switch 구매</t>
  </si>
  <si>
    <t>95,920,000</t>
  </si>
  <si>
    <t>구매관리팀</t>
  </si>
  <si>
    <t>홍순천</t>
  </si>
  <si>
    <t>042-878-8869</t>
  </si>
  <si>
    <t>598</t>
  </si>
  <si>
    <t>대구광역시교육청 경상공업고등학교</t>
  </si>
  <si>
    <t>2020년 3월 경상공고 학교급식용 부식 구매</t>
  </si>
  <si>
    <t>77,227,501</t>
  </si>
  <si>
    <t>김민호</t>
  </si>
  <si>
    <t>053-235-8800</t>
  </si>
  <si>
    <t>599</t>
  </si>
  <si>
    <t>제주특별자치도교육청 제주시교육지원청 조천초등학교</t>
  </si>
  <si>
    <t>2020학년도 조천초등학교 급식용 우유 구매 수의견적 제출 안내 공고</t>
  </si>
  <si>
    <t>40,296</t>
  </si>
  <si>
    <t>17,327,280</t>
  </si>
  <si>
    <t>조천초등학교 행정실</t>
  </si>
  <si>
    <t>한혜란</t>
  </si>
  <si>
    <t>064-783-4702</t>
  </si>
  <si>
    <t>600</t>
  </si>
  <si>
    <t>강원도교육청 경포고등학교</t>
  </si>
  <si>
    <t>2020학년도 경포고 LPG가스 구매 단가계약</t>
  </si>
  <si>
    <t>1511150101</t>
  </si>
  <si>
    <t>4,000</t>
  </si>
  <si>
    <t>19,300,000</t>
  </si>
  <si>
    <t>이지영</t>
  </si>
  <si>
    <t>033-820-1095</t>
  </si>
  <si>
    <t>601</t>
  </si>
  <si>
    <t>강원도교육청 횡성여자고등학교</t>
  </si>
  <si>
    <t>2020학년도 횡성여자고등학교 교복(동복,하복,생활복) 학교주관구매 업체 선정 입찰 공고</t>
  </si>
  <si>
    <t>5310270504</t>
  </si>
  <si>
    <t>40,293,700</t>
  </si>
  <si>
    <t>횡성여자고등학교 행정실</t>
  </si>
  <si>
    <t>박소영</t>
  </si>
  <si>
    <t>070-4020-7803</t>
  </si>
  <si>
    <t>602</t>
  </si>
  <si>
    <t>경기도교육청 경기도화성오산교육지원청 세마초등학교</t>
  </si>
  <si>
    <t>세마초등학교 급식물품(우유)구매 소액수의 견적</t>
  </si>
  <si>
    <t>5013170201</t>
  </si>
  <si>
    <t>박선희</t>
  </si>
  <si>
    <t>031-375-9372</t>
  </si>
  <si>
    <t>경상북도 상주시</t>
  </si>
  <si>
    <t>가공업체 맞춤형 콩나물형 콩 논 재배 시범사업-입찰대행(나누리영농조합)</t>
  </si>
  <si>
    <t>2110200206</t>
  </si>
  <si>
    <t>190,000,000</t>
  </si>
  <si>
    <t>상주시농업기술센터</t>
  </si>
  <si>
    <t>김정수</t>
  </si>
  <si>
    <t>054-537-5402</t>
  </si>
  <si>
    <t>604</t>
  </si>
  <si>
    <t>전라남도여수교육청 무선중학교</t>
  </si>
  <si>
    <t>2020학년도 무선중학교 우유급식 소액 수의견적 안내공고</t>
  </si>
  <si>
    <t>36,050</t>
  </si>
  <si>
    <t>15,501,500</t>
  </si>
  <si>
    <t>이준호</t>
  </si>
  <si>
    <t>061-690-5403</t>
  </si>
  <si>
    <t>605</t>
  </si>
  <si>
    <t>행정안전부 정부청사관리본부</t>
  </si>
  <si>
    <t>정부세종청사 정밀안전점검 용역</t>
  </si>
  <si>
    <t>8090903201</t>
  </si>
  <si>
    <t>112,529,000</t>
  </si>
  <si>
    <t>시설총괄과</t>
  </si>
  <si>
    <t>044-200-1162</t>
  </si>
  <si>
    <t>606</t>
  </si>
  <si>
    <t>대구광역시동부교육청 영신초등학교</t>
  </si>
  <si>
    <t>2020년 3월 학교급식 식재료(가래떡 외 224종)구매 공고</t>
  </si>
  <si>
    <t>33,627,730</t>
  </si>
  <si>
    <t>옥일호</t>
  </si>
  <si>
    <t>053-232-5873</t>
  </si>
  <si>
    <t>607</t>
  </si>
  <si>
    <t>충청남도서산교육청 서산초등학교</t>
  </si>
  <si>
    <t>2020학년도 서산초등학교 초등돌봄교실 및 병설유치원 간식 납품업체 선정 소액수의 견적 공고</t>
  </si>
  <si>
    <t>21,259</t>
  </si>
  <si>
    <t>31,888,500</t>
  </si>
  <si>
    <t>이민숙</t>
  </si>
  <si>
    <t>041-664-5121</t>
  </si>
  <si>
    <t>608</t>
  </si>
  <si>
    <t>부산광역시 해운대구</t>
  </si>
  <si>
    <t>춘천펌프장 노후 제진기 교체</t>
  </si>
  <si>
    <t>4710998001</t>
  </si>
  <si>
    <t>210,000,000</t>
  </si>
  <si>
    <t>도시관리과</t>
  </si>
  <si>
    <t>이성균</t>
  </si>
  <si>
    <t>051-749-4672</t>
  </si>
  <si>
    <t>609</t>
  </si>
  <si>
    <t>대구광역시동부교육청 대구남산초등학교</t>
  </si>
  <si>
    <t>2020학년도 3월 대구남산초 학교급식 부식품 구매 견적제출 안내공고</t>
  </si>
  <si>
    <t>33,082,000</t>
  </si>
  <si>
    <t>행정실장</t>
  </si>
  <si>
    <t>053-232-0319</t>
  </si>
  <si>
    <t>610</t>
  </si>
  <si>
    <t>환경부 한강홍수통제소</t>
  </si>
  <si>
    <t>전파강수관측소 강수자료 분석 및 활용 체계 구축(3차)</t>
  </si>
  <si>
    <t>7017159901</t>
  </si>
  <si>
    <t>수자원정보센터</t>
  </si>
  <si>
    <t>정현교</t>
  </si>
  <si>
    <t>02-590-9974</t>
  </si>
  <si>
    <t>611</t>
  </si>
  <si>
    <t>경기도교육청 경기도성남교육청 도촌초등학교</t>
  </si>
  <si>
    <t>도촌초등학교 2020년 돌봄교실 간식 구매</t>
  </si>
  <si>
    <t>28,066,500</t>
  </si>
  <si>
    <t>돌봄교실 간식담당자</t>
  </si>
  <si>
    <t>031-755-0684</t>
  </si>
  <si>
    <t>612</t>
  </si>
  <si>
    <t>전라남도교육청 목포제일여자고등학교</t>
  </si>
  <si>
    <t>2020학년도 목포제일여고 학교급식용 우유구매</t>
  </si>
  <si>
    <t>목포제일여고 행정실</t>
  </si>
  <si>
    <t>김선임</t>
  </si>
  <si>
    <t>061-260-7506</t>
  </si>
  <si>
    <t>613</t>
  </si>
  <si>
    <t>충청북도교육청 충청북도청주교육지원청 경덕초등학교</t>
  </si>
  <si>
    <t>2020.3월 경덕초 학교급식 식재료(부식) 구매 소액수의 견적 공고</t>
  </si>
  <si>
    <t>18,402,130</t>
  </si>
  <si>
    <t>043-232-3725</t>
  </si>
  <si>
    <t>614</t>
  </si>
  <si>
    <t>대구광역시교육청 대구광역시달성교육지원청 대구세천유치원</t>
  </si>
  <si>
    <t>2020년 3월 육류 공동구매 소액수의 견적 제출 안내 공고(대구세천유, 대구세천초)</t>
  </si>
  <si>
    <t>18,691,350</t>
  </si>
  <si>
    <t>대구세천유치원 행정실</t>
  </si>
  <si>
    <t>장금식</t>
  </si>
  <si>
    <t>053-235-2115</t>
  </si>
  <si>
    <t>615</t>
  </si>
  <si>
    <t>착한영농조합법인</t>
  </si>
  <si>
    <t>2020년 들녘경영체 육성사업(사업다각화) 물품(트랙터)구입</t>
  </si>
  <si>
    <t>383,300,000</t>
  </si>
  <si>
    <t>마은미</t>
  </si>
  <si>
    <t>010-5053-2523</t>
  </si>
  <si>
    <t>616</t>
  </si>
  <si>
    <t>인천교통공사</t>
  </si>
  <si>
    <t>감염병 위생물품(마스크) 구매</t>
  </si>
  <si>
    <t>4618200104</t>
  </si>
  <si>
    <t>26,000</t>
  </si>
  <si>
    <t>71,357,000</t>
  </si>
  <si>
    <t>산업안전보건팀</t>
  </si>
  <si>
    <t>김성희</t>
  </si>
  <si>
    <t>032-451-2415</t>
  </si>
  <si>
    <t>617</t>
  </si>
  <si>
    <t>법무부 서울지방교정청 여주교도소</t>
  </si>
  <si>
    <t>여주교도소 비상대기숙소 냉방기 구입, 설치</t>
  </si>
  <si>
    <t>4010170101</t>
  </si>
  <si>
    <t>130,228,000</t>
  </si>
  <si>
    <t>여주교도소 복지과</t>
  </si>
  <si>
    <t>정남용</t>
  </si>
  <si>
    <t>031-887-6802</t>
  </si>
  <si>
    <t>618</t>
  </si>
  <si>
    <t>전라남도순천교육청 순천조례초등학교</t>
  </si>
  <si>
    <t>2020학년도 순천조례초등학교 학교급식용 우유 구매</t>
  </si>
  <si>
    <t>100,400</t>
  </si>
  <si>
    <t>43,172,000</t>
  </si>
  <si>
    <t>유방훈</t>
  </si>
  <si>
    <t>061-724-7033</t>
  </si>
  <si>
    <t>619</t>
  </si>
  <si>
    <t>하이브리드 각회전/선형 펄스에코 레이저 초음파 전파 영상화 시스템</t>
  </si>
  <si>
    <t>359,000,000</t>
  </si>
  <si>
    <t>재무실 내자팀</t>
  </si>
  <si>
    <t>윤성민</t>
  </si>
  <si>
    <t>042-821-3831</t>
  </si>
  <si>
    <t>620</t>
  </si>
  <si>
    <t>충청남도천안교육청 천안불당중학교</t>
  </si>
  <si>
    <t>2020학년도 천안불당중학교 급식용 우유 구매 소액수의(단가) 견적공고(긴급)</t>
  </si>
  <si>
    <t>83,900</t>
  </si>
  <si>
    <t>36,077,000</t>
  </si>
  <si>
    <t>천안불당중학교 행정실</t>
  </si>
  <si>
    <t>손보람</t>
  </si>
  <si>
    <t>041-558-9517</t>
  </si>
  <si>
    <t>621</t>
  </si>
  <si>
    <t>경상남도교육청 함양고등학교</t>
  </si>
  <si>
    <t>2020학년도 함양고등학교 급식용 우유 구입</t>
  </si>
  <si>
    <t>28,900</t>
  </si>
  <si>
    <t>12,427,000</t>
  </si>
  <si>
    <t>함양고등학교 행정실</t>
  </si>
  <si>
    <t>강혜진</t>
  </si>
  <si>
    <t>055-963-3201</t>
  </si>
  <si>
    <t>622</t>
  </si>
  <si>
    <t>경기도교육청 경기도화성오산교육지원청 오산숲유치원</t>
  </si>
  <si>
    <t>2020학년도 학교급식용 우유 구매 사업</t>
  </si>
  <si>
    <t>33,792</t>
  </si>
  <si>
    <t>14,530,560</t>
  </si>
  <si>
    <t>조선희</t>
  </si>
  <si>
    <t>010-9471-2889</t>
  </si>
  <si>
    <t>623</t>
  </si>
  <si>
    <t>전라남도나주교육청 나주중앙초등학교</t>
  </si>
  <si>
    <t>2020학년도 나주중앙초 학교급식용 우유구매 소액수의(단가) 견적 제출 안내 공고</t>
  </si>
  <si>
    <t>60,900</t>
  </si>
  <si>
    <t>26,187,000</t>
  </si>
  <si>
    <t>나주중앙초등학교 행정실</t>
  </si>
  <si>
    <t>김석배</t>
  </si>
  <si>
    <t>061-333-2181</t>
  </si>
  <si>
    <t>624</t>
  </si>
  <si>
    <t>2020학년도 목포제일여고 학교급식용 우유 구매</t>
  </si>
  <si>
    <t>목포제일여자고등학교</t>
  </si>
  <si>
    <t>061-260-7505</t>
  </si>
  <si>
    <t>625</t>
  </si>
  <si>
    <t>초순수제조장비(Milli-Q IQ 7005 purification system) 구매</t>
  </si>
  <si>
    <t>4110420601</t>
  </si>
  <si>
    <t>626</t>
  </si>
  <si>
    <t>주식회사 트래쉬버스터즈</t>
  </si>
  <si>
    <t>축제장 일회용품 사용을 혁신적으로 줄이기 위한  다회용기 개발 및 쓰레기 관리 시스템 서비스 [트래쉬 버스터즈]</t>
  </si>
  <si>
    <t>5215201601</t>
  </si>
  <si>
    <t>19,465</t>
  </si>
  <si>
    <t>경영전략</t>
  </si>
  <si>
    <t>노현주</t>
  </si>
  <si>
    <t>010-7142-0257</t>
  </si>
  <si>
    <t>대전광역시교육청 대전광역시동부교육지원청 대전중촌초등학교</t>
  </si>
  <si>
    <t>2020학년도 대전중촌초등학교 우유 구매 소액수의 견적 제출 공고</t>
  </si>
  <si>
    <t>29,000</t>
  </si>
  <si>
    <t>12,470,000</t>
  </si>
  <si>
    <t>강은희</t>
  </si>
  <si>
    <t>042-254-3987</t>
  </si>
  <si>
    <t>628</t>
  </si>
  <si>
    <t>울산광역시교육청 울산광역시강북교육지원청</t>
  </si>
  <si>
    <t>전하초 다목적강당 증축공사 관급자재(AL복합패널)</t>
  </si>
  <si>
    <t>165,702,000</t>
  </si>
  <si>
    <t>시설지원과</t>
  </si>
  <si>
    <t>장현지</t>
  </si>
  <si>
    <t>052-219-5635</t>
  </si>
  <si>
    <t>629</t>
  </si>
  <si>
    <t>대한적십자사충청북도지사</t>
  </si>
  <si>
    <t>2020년 청주지역 행복플러스 영양도시락 납품업체 선정</t>
  </si>
  <si>
    <t>5215201801</t>
  </si>
  <si>
    <t>22,360</t>
  </si>
  <si>
    <t>335,400,000</t>
  </si>
  <si>
    <t>대한적십자사 충북지사 구호복지팀</t>
  </si>
  <si>
    <t>김윤식</t>
  </si>
  <si>
    <t>043-230-8641</t>
  </si>
  <si>
    <t>630</t>
  </si>
  <si>
    <t>제주대학교 해양과학대학</t>
  </si>
  <si>
    <t>2020년도 제주대학교 실습선 유류 연간단가 계약</t>
  </si>
  <si>
    <t>1510159801</t>
  </si>
  <si>
    <t>545,055,900</t>
  </si>
  <si>
    <t>제주대학교 선박운항관리센터</t>
  </si>
  <si>
    <t>박진우</t>
  </si>
  <si>
    <t>064-754-3407</t>
  </si>
  <si>
    <t>631</t>
  </si>
  <si>
    <t>제주특별자치도교육청 제주시교육지원청 인화초등학교</t>
  </si>
  <si>
    <t>2020학년도 인화초등학교 급식용 우유 구매 입찰 재공고</t>
  </si>
  <si>
    <t>259,925</t>
  </si>
  <si>
    <t>111,767,750</t>
  </si>
  <si>
    <t>김정아</t>
  </si>
  <si>
    <t>064-730-0981</t>
  </si>
  <si>
    <t>632</t>
  </si>
  <si>
    <t>전라남도여수교육청 시전초등학교</t>
  </si>
  <si>
    <t>2020학년도 시전초등학교 우유급식용 우유 구입</t>
  </si>
  <si>
    <t>47,840</t>
  </si>
  <si>
    <t>20,571,200</t>
  </si>
  <si>
    <t>박솔</t>
  </si>
  <si>
    <t>061-691-0789</t>
  </si>
  <si>
    <t>633</t>
  </si>
  <si>
    <t>전라남도교육청 전라남도해남교육청 해남제일중학교</t>
  </si>
  <si>
    <t>2020학년도 해남제일중학교 교복구매 업체 선정 입찰 공고</t>
  </si>
  <si>
    <t>52,221,348</t>
  </si>
  <si>
    <t>해남제일중학교 행정실</t>
  </si>
  <si>
    <t>정연임</t>
  </si>
  <si>
    <t>061-535-4281</t>
  </si>
  <si>
    <t>634</t>
  </si>
  <si>
    <t>서울특별시 서초구</t>
  </si>
  <si>
    <t>행정용 인터넷전화기 구매</t>
  </si>
  <si>
    <t>4319151101</t>
  </si>
  <si>
    <t>45,034,000</t>
  </si>
  <si>
    <t>홍보담당관</t>
  </si>
  <si>
    <t>임영식</t>
  </si>
  <si>
    <t>02-2155-6424</t>
  </si>
  <si>
    <t>635</t>
  </si>
  <si>
    <t>2020년 3월 부식품 구매 소액수의 견적 제출 안내공고</t>
  </si>
  <si>
    <t>8,495,640</t>
  </si>
  <si>
    <t>636</t>
  </si>
  <si>
    <t>서울특별시중부교육청 배화여자중학교</t>
  </si>
  <si>
    <t>배화여중 3월분 급식 식재료 구매(공산품)</t>
  </si>
  <si>
    <t>16,460,591</t>
  </si>
  <si>
    <t>김관형</t>
  </si>
  <si>
    <t>02-725-6456</t>
  </si>
  <si>
    <t>637</t>
  </si>
  <si>
    <t>광주광역시교육청 광주광역시서부교육지원청 대촌중학교</t>
  </si>
  <si>
    <t>대촌중 2020학년도 학교급식 우유구매 수의 견적 제출 안내</t>
  </si>
  <si>
    <t>5,934,000</t>
  </si>
  <si>
    <t>김종국</t>
  </si>
  <si>
    <t>062-712-3121</t>
  </si>
  <si>
    <t>638</t>
  </si>
  <si>
    <t>한강권역 홍수특보지점 확대를 위한 홍수예측체계 적용 연구</t>
  </si>
  <si>
    <t>96,000,000</t>
  </si>
  <si>
    <t>예보통제과</t>
  </si>
  <si>
    <t>박정술</t>
  </si>
  <si>
    <t>02-590-6107</t>
  </si>
  <si>
    <t>639</t>
  </si>
  <si>
    <t>(가좌) 2단계 고분자응집제 액상용해장치 제작.설치</t>
  </si>
  <si>
    <t>49,973,000</t>
  </si>
  <si>
    <t>인천환경공단 가좌사업소</t>
  </si>
  <si>
    <t>김철우</t>
  </si>
  <si>
    <t>032-899-0351</t>
  </si>
  <si>
    <t>640</t>
  </si>
  <si>
    <t>대구광역시교육청 대구광역시남부교육지원청 대구월배유치원</t>
  </si>
  <si>
    <t>2020학년도 유치원 급식용 우유구매</t>
  </si>
  <si>
    <t>정은순</t>
  </si>
  <si>
    <t>053-234-5721</t>
  </si>
  <si>
    <t>641</t>
  </si>
  <si>
    <t>울산광역시강북교육청 화암초등학교</t>
  </si>
  <si>
    <t>2020학년도 화암초등학교 학교급식용 우유 구매</t>
  </si>
  <si>
    <t>최판규</t>
  </si>
  <si>
    <t>052-201-9516</t>
  </si>
  <si>
    <t>642</t>
  </si>
  <si>
    <t>서울특별시서부교육청 서울상암초등학교</t>
  </si>
  <si>
    <t>2020학년도 서울상암초 돌봄교실 (벌크형)급식납품업체 선정 입찰재공고 (2단계 규격가격분리입찰)</t>
  </si>
  <si>
    <t>5019270101</t>
  </si>
  <si>
    <t>5,456</t>
  </si>
  <si>
    <t>28,371,200</t>
  </si>
  <si>
    <t>상암초 행정실</t>
  </si>
  <si>
    <t>정혜진</t>
  </si>
  <si>
    <t>02-375-8893</t>
  </si>
  <si>
    <t>643</t>
  </si>
  <si>
    <t>대구광역시달성교육청 서재중학교</t>
  </si>
  <si>
    <t>2020. 3월 학교급식 부식 구매</t>
  </si>
  <si>
    <t>29,658,040</t>
  </si>
  <si>
    <t>서재중학교</t>
  </si>
  <si>
    <t>전미자</t>
  </si>
  <si>
    <t>053-235-3501</t>
  </si>
  <si>
    <t>644</t>
  </si>
  <si>
    <t>울산광역시강남교육청 동평중학교</t>
  </si>
  <si>
    <t>2020년 3월분 학교급식물품(부식) 수의계약 견적공고</t>
  </si>
  <si>
    <t>43,204,690</t>
  </si>
  <si>
    <t>급식소</t>
  </si>
  <si>
    <t>박서영</t>
  </si>
  <si>
    <t>052-272-7924</t>
  </si>
  <si>
    <t>645</t>
  </si>
  <si>
    <t>전라북도김제교육청 금성여자중학교</t>
  </si>
  <si>
    <t>2020학년도 금성여자중학교 우유급식 공급업체 선정 공고</t>
  </si>
  <si>
    <t>김용일</t>
  </si>
  <si>
    <t>063-544-0202</t>
  </si>
  <si>
    <t>646</t>
  </si>
  <si>
    <t>하천 인근 지하수 영향평가기술 시범적요 및 개선 연구</t>
  </si>
  <si>
    <t>329,000,000</t>
  </si>
  <si>
    <t>손경환</t>
  </si>
  <si>
    <t>02-590-9976</t>
  </si>
  <si>
    <t>647</t>
  </si>
  <si>
    <t>2020학년도 오산숲유치원 위탁급식(반별 벌크식) 운영 사업</t>
  </si>
  <si>
    <t>21,364</t>
  </si>
  <si>
    <t>97,284,600</t>
  </si>
  <si>
    <t>648</t>
  </si>
  <si>
    <t>부산광역시교육청 부산광역시남부교육청 개금초등학교</t>
  </si>
  <si>
    <t>2020학년도 개금초등학교 돌봄교실 간식구매 수의계약</t>
  </si>
  <si>
    <t>6,300</t>
  </si>
  <si>
    <t>9,450,000</t>
  </si>
  <si>
    <t>개금초등학교 행정실</t>
  </si>
  <si>
    <t>박연주</t>
  </si>
  <si>
    <t>051-894-9723</t>
  </si>
  <si>
    <t>649</t>
  </si>
  <si>
    <t>경상북도구미교육청 선산초등학교</t>
  </si>
  <si>
    <t>2020학년도 선산초등학교 급식용 우유 구매</t>
  </si>
  <si>
    <t>103,380</t>
  </si>
  <si>
    <t>44,453,400</t>
  </si>
  <si>
    <t>권오순</t>
  </si>
  <si>
    <t>054-481-2578</t>
  </si>
  <si>
    <t>650</t>
  </si>
  <si>
    <t>국립대구과학관 2020년 상반기 단체과학교육 교구 단가입찰</t>
  </si>
  <si>
    <t>6010279901</t>
  </si>
  <si>
    <t>88,790,000</t>
  </si>
  <si>
    <t>교육연구실</t>
  </si>
  <si>
    <t>진성희</t>
  </si>
  <si>
    <t>053-670-6243</t>
  </si>
  <si>
    <t>651</t>
  </si>
  <si>
    <t>강원도강릉교육청 경포중학교</t>
  </si>
  <si>
    <t>2020학년도 경포중학교 학교주관 교복(하복,동복) 공동구매 입찰</t>
  </si>
  <si>
    <t>42,654,500</t>
  </si>
  <si>
    <t>최종숙</t>
  </si>
  <si>
    <t>033-650-7891</t>
  </si>
  <si>
    <t>652</t>
  </si>
  <si>
    <t>2020년 3월 방과후 과정 간식 구입 소액수의 전자견적 제출 안내공고</t>
  </si>
  <si>
    <t>6,086,300</t>
  </si>
  <si>
    <t>653</t>
  </si>
  <si>
    <t>울산광역시강북교육청 방어진중학교</t>
  </si>
  <si>
    <t>2020년 3월분 학교급식용 부식 구매 소액수의 견적제출안내 공고</t>
  </si>
  <si>
    <t>26,523,250</t>
  </si>
  <si>
    <t>김은혜</t>
  </si>
  <si>
    <t>052-235-8553</t>
  </si>
  <si>
    <t>654</t>
  </si>
  <si>
    <t>경찰공제회</t>
  </si>
  <si>
    <t>사진기기 및 인화지 공급업체 선정</t>
  </si>
  <si>
    <t>1412181201</t>
  </si>
  <si>
    <t>200,700,000</t>
  </si>
  <si>
    <t>운영팀</t>
  </si>
  <si>
    <t>이정한</t>
  </si>
  <si>
    <t>02-2084-0543</t>
  </si>
  <si>
    <t>655</t>
  </si>
  <si>
    <t>경상북도교육청 예천여자고등학교</t>
  </si>
  <si>
    <t>2020학년도 예천여자고등학교 우유급식</t>
  </si>
  <si>
    <t>39,520</t>
  </si>
  <si>
    <t>16,993,600</t>
  </si>
  <si>
    <t>안상희</t>
  </si>
  <si>
    <t>054-700-5571</t>
  </si>
  <si>
    <t>656</t>
  </si>
  <si>
    <t>경기도 경기도농업기술원</t>
  </si>
  <si>
    <t>농식품가공 연구를 위한 시험재료 구입</t>
  </si>
  <si>
    <t>4112180602</t>
  </si>
  <si>
    <t>37,902,400</t>
  </si>
  <si>
    <t>작물연구과</t>
  </si>
  <si>
    <t>서재순</t>
  </si>
  <si>
    <t>031-229-5783</t>
  </si>
  <si>
    <t>657</t>
  </si>
  <si>
    <t>강원도교육청 강원도원주교육지원청 섬강초등학교</t>
  </si>
  <si>
    <t>2020학년도 섬강초 우유급식 공급계약</t>
  </si>
  <si>
    <t>144,320</t>
  </si>
  <si>
    <t>62,057,600</t>
  </si>
  <si>
    <t>조미현</t>
  </si>
  <si>
    <t>033-904-1291</t>
  </si>
  <si>
    <t>658</t>
  </si>
  <si>
    <t>대구광역시교육청 대구혜화여자고등학교</t>
  </si>
  <si>
    <t>2020학년도 3월분 학교급식용 부식품 구매 긴급 전자입찰 공고</t>
  </si>
  <si>
    <t>65,841,720</t>
  </si>
  <si>
    <t>대구혜화여자고등학교 행정실</t>
  </si>
  <si>
    <t>박원석</t>
  </si>
  <si>
    <t>053-235-8006</t>
  </si>
  <si>
    <t>659</t>
  </si>
  <si>
    <t>2020년도 3월분 학교급식용 쌀(일반미)구매 소액수의 견적제출 안내 공고</t>
  </si>
  <si>
    <t>12,050,000</t>
  </si>
  <si>
    <t>660</t>
  </si>
  <si>
    <t>2020학년도 3월분 학교급식용 육류 구매 소액수의 견적제출 안내 공고</t>
  </si>
  <si>
    <t>1,167,000</t>
  </si>
  <si>
    <t>661</t>
  </si>
  <si>
    <t>충청남도 농업기술원 딸기연구소</t>
  </si>
  <si>
    <t>농업용 온풍기 구입</t>
  </si>
  <si>
    <t>4010186601</t>
  </si>
  <si>
    <t>딸기연구소</t>
  </si>
  <si>
    <t>박영섭</t>
  </si>
  <si>
    <t>041-635-6341</t>
  </si>
  <si>
    <t>662</t>
  </si>
  <si>
    <t>경기도수원교육청 한일초등학교</t>
  </si>
  <si>
    <t>2020학년도 급식물품(우유) 구매 소액수의 전자견적 제출 공고</t>
  </si>
  <si>
    <t>63,350</t>
  </si>
  <si>
    <t>27,240,500</t>
  </si>
  <si>
    <t>변순영</t>
  </si>
  <si>
    <t>031-258-6197</t>
  </si>
  <si>
    <t>663</t>
  </si>
  <si>
    <t>한국농어촌공사 충남지역본부 홍성지사</t>
  </si>
  <si>
    <t>홍성지구 양식장 태양광발전설비 지원사업 태양광발전장치 제조.구매 설치</t>
  </si>
  <si>
    <t>2611160701</t>
  </si>
  <si>
    <t>134,789,000</t>
  </si>
  <si>
    <t>지역개발부</t>
  </si>
  <si>
    <t>김준한</t>
  </si>
  <si>
    <t>041-630-5741</t>
  </si>
  <si>
    <t>664</t>
  </si>
  <si>
    <t>2020학년도 돌봄 간식 및 병설유치원 납품업체 선정 공고</t>
  </si>
  <si>
    <t>17,406</t>
  </si>
  <si>
    <t>26,109,000</t>
  </si>
  <si>
    <t>665</t>
  </si>
  <si>
    <t>충청북도교육청 보은고등학교</t>
  </si>
  <si>
    <t>2020학년도 보은고 학교급식 우유구매</t>
  </si>
  <si>
    <t>최재훈</t>
  </si>
  <si>
    <t>070-4077-4502</t>
  </si>
  <si>
    <t>666</t>
  </si>
  <si>
    <t>울산광역시교육청 울산기술공업고등학교</t>
  </si>
  <si>
    <t>울산기술공업고등학교 3월분 학교급식용 부식물품 구매 소액수의</t>
  </si>
  <si>
    <t>43,848,230</t>
  </si>
  <si>
    <t>정욱렬</t>
  </si>
  <si>
    <t>052-237-4000</t>
  </si>
  <si>
    <t>667</t>
  </si>
  <si>
    <t>대구광역시교육청 대구광역시남부교육지원청 대구한솔초등학교</t>
  </si>
  <si>
    <t>2020년 3월 학교급식용 부식품 구매 2인 이상 견적제출공고</t>
  </si>
  <si>
    <t>38,261,030</t>
  </si>
  <si>
    <t>조은아</t>
  </si>
  <si>
    <t>053-234-5508</t>
  </si>
  <si>
    <t>668</t>
  </si>
  <si>
    <t>2020학년도 주감초 돌봄교실 간식 구매</t>
  </si>
  <si>
    <t>21,750,000</t>
  </si>
  <si>
    <t>669</t>
  </si>
  <si>
    <t>2020년 치매안심센터 조호물품 구매</t>
  </si>
  <si>
    <t>5310230601</t>
  </si>
  <si>
    <t>8,500</t>
  </si>
  <si>
    <t>44,830,000</t>
  </si>
  <si>
    <t>박도화</t>
  </si>
  <si>
    <t>053-666-3156</t>
  </si>
  <si>
    <t>671</t>
  </si>
  <si>
    <t>울산광역시교육청 울산행복학교</t>
  </si>
  <si>
    <t>2020학년도 1학기(3월~8월분) 학교급식용 우유 구매 수의견적 제출 안내공고</t>
  </si>
  <si>
    <t>23,280</t>
  </si>
  <si>
    <t>10,010,400</t>
  </si>
  <si>
    <t>울산행복학교 행정실</t>
  </si>
  <si>
    <t>하혜영</t>
  </si>
  <si>
    <t>052-255-5893</t>
  </si>
  <si>
    <t>672</t>
  </si>
  <si>
    <t>울산광역시교육청 울산스포츠과학고등학교</t>
  </si>
  <si>
    <t>울산스포츠과학중고등학교 3월분 급식용 가금류 구매</t>
  </si>
  <si>
    <t>9,856,900</t>
  </si>
  <si>
    <t>070-4559-9429</t>
  </si>
  <si>
    <t>673</t>
  </si>
  <si>
    <t>경상북도 안동의료원</t>
  </si>
  <si>
    <t>급식재료(농산품) 구매</t>
  </si>
  <si>
    <t>46,495,350</t>
  </si>
  <si>
    <t>권오열</t>
  </si>
  <si>
    <t>054-850-6431</t>
  </si>
  <si>
    <t>674</t>
  </si>
  <si>
    <t>전라북도교육청 전라북도군산교육지원청 아리울초등학교</t>
  </si>
  <si>
    <t>2020학년도 군산아리울초등학교 우유급식</t>
  </si>
  <si>
    <t>135,680</t>
  </si>
  <si>
    <t>군산아리울초등학교</t>
  </si>
  <si>
    <t>063-440-8881</t>
  </si>
  <si>
    <t>675</t>
  </si>
  <si>
    <t>전라남도교육청 금성고등학교</t>
  </si>
  <si>
    <t>2020 학교우유급식 구매</t>
  </si>
  <si>
    <t>나근수</t>
  </si>
  <si>
    <t>061-332-3916</t>
  </si>
  <si>
    <t>676</t>
  </si>
  <si>
    <t>대전광역시교육청 대전광역시동부교육지원청 와동초등학교</t>
  </si>
  <si>
    <t>2020학년도 와동초등학교 우유 구매</t>
  </si>
  <si>
    <t>김윤숙</t>
  </si>
  <si>
    <t>042-627-6566</t>
  </si>
  <si>
    <t>677</t>
  </si>
  <si>
    <t>2020학년도 경덕초 학교급식용 우유 구매 소액수의 견적 공고</t>
  </si>
  <si>
    <t>75,600</t>
  </si>
  <si>
    <t>32,508,000</t>
  </si>
  <si>
    <t>678</t>
  </si>
  <si>
    <t>대구광역시서부교육청 대구조야초등학교</t>
  </si>
  <si>
    <t>2020학년도 3월 조야초,팔달초 급식용 일반미 공동구매 소액수의</t>
  </si>
  <si>
    <t>1,412,000</t>
  </si>
  <si>
    <t>이범근</t>
  </si>
  <si>
    <t>053-233-2401</t>
  </si>
  <si>
    <t>679</t>
  </si>
  <si>
    <t>2020학년도 3월 조야초,팔달초 급식용 육류 공동구매 소액수의</t>
  </si>
  <si>
    <t>5,638,700</t>
  </si>
  <si>
    <t>680</t>
  </si>
  <si>
    <t>롤투롤 CVD용 가스공급 시스템 구매</t>
  </si>
  <si>
    <t>4110359001</t>
  </si>
  <si>
    <t>681</t>
  </si>
  <si>
    <t>2020학년도 으뜸초등학교 학교급식 우유 구입</t>
  </si>
  <si>
    <t>69,898</t>
  </si>
  <si>
    <t>30,056,140</t>
  </si>
  <si>
    <t>682</t>
  </si>
  <si>
    <t>2020학년도 3월 조야초,팔달초 급식용 농수공산품 공동구매 소액수의</t>
  </si>
  <si>
    <t>18,388,420</t>
  </si>
  <si>
    <t>683</t>
  </si>
  <si>
    <t>서울시 강북구도시관리공단</t>
  </si>
  <si>
    <t>강북문화정보도서관 연속간행물 전자수의 연간단가 구매 입찰 공고</t>
  </si>
  <si>
    <t>5510151901</t>
  </si>
  <si>
    <t>3,124</t>
  </si>
  <si>
    <t>22,082,940</t>
  </si>
  <si>
    <t>경영지원팀</t>
  </si>
  <si>
    <t>박력</t>
  </si>
  <si>
    <t>02-944-3006</t>
  </si>
  <si>
    <t>684</t>
  </si>
  <si>
    <t>경상북도문화관광공사</t>
  </si>
  <si>
    <t>골프장(2개소) 페어웨이 배토용 모래구입</t>
  </si>
  <si>
    <t>1111170101</t>
  </si>
  <si>
    <t>1,575</t>
  </si>
  <si>
    <t>76,860,000</t>
  </si>
  <si>
    <t>보문, 휴그린골프장팀</t>
  </si>
  <si>
    <t>박상혁, 황인채</t>
  </si>
  <si>
    <t>054-745-1685</t>
  </si>
  <si>
    <t>685</t>
  </si>
  <si>
    <t>전라남도장성교육청 장성중학교</t>
  </si>
  <si>
    <t>2020학년도 장성중학교 급식용 우유 구매</t>
  </si>
  <si>
    <t>39,380</t>
  </si>
  <si>
    <t>16,933,400</t>
  </si>
  <si>
    <t>신호</t>
  </si>
  <si>
    <t>061-392-1601</t>
  </si>
  <si>
    <t>686</t>
  </si>
  <si>
    <t>전라남도순천교육청 순천왕지초등학교</t>
  </si>
  <si>
    <t>2020학년도 순천왕지초등학교 학교급식용 우유 구매</t>
  </si>
  <si>
    <t>114,600</t>
  </si>
  <si>
    <t>49,278,000</t>
  </si>
  <si>
    <t>순천왕지초등학교 행정실</t>
  </si>
  <si>
    <t>김민수</t>
  </si>
  <si>
    <t>061-724-9507</t>
  </si>
  <si>
    <t>687</t>
  </si>
  <si>
    <t>688</t>
  </si>
  <si>
    <t>689</t>
  </si>
  <si>
    <t>전라남도나주교육청 영산포중학교</t>
  </si>
  <si>
    <t>2020학년도 영산중학교 학교우유급식 공급 소액수의 견적 제출 안내 공고</t>
  </si>
  <si>
    <t>30,500</t>
  </si>
  <si>
    <t>13,115,000</t>
  </si>
  <si>
    <t>영산중학교 행정실</t>
  </si>
  <si>
    <t>최병담</t>
  </si>
  <si>
    <t>690</t>
  </si>
  <si>
    <t>골프장(2개소) 코스관리용 비료구입(단가계약)</t>
  </si>
  <si>
    <t>1017169701</t>
  </si>
  <si>
    <t>6,033</t>
  </si>
  <si>
    <t>337,565,470</t>
  </si>
  <si>
    <t>691</t>
  </si>
  <si>
    <t>대한적십자사 혈액관리본부</t>
  </si>
  <si>
    <t>2020년 전국 헌혈 공동이벤트 감사선물(모바일 아이스크림 교환권) 구매</t>
  </si>
  <si>
    <t>12,000</t>
  </si>
  <si>
    <t>헌혈진흥팀</t>
  </si>
  <si>
    <t>김학경</t>
  </si>
  <si>
    <t>033-811-0068</t>
  </si>
  <si>
    <t>692</t>
  </si>
  <si>
    <t>2020년 전국 헌혈 공동이벤트 감사선물(모바일 제과제빵 상품권) 구매</t>
  </si>
  <si>
    <t>24,000</t>
  </si>
  <si>
    <t>124,000,000</t>
  </si>
  <si>
    <t>693</t>
  </si>
  <si>
    <t>울산스포츠과학중고등학교 3월 급식용 육류 구매</t>
  </si>
  <si>
    <t>21,587,400</t>
  </si>
  <si>
    <t>694</t>
  </si>
  <si>
    <t>전라북도교육청 전주중앙여자고등학교</t>
  </si>
  <si>
    <t>2020학년도 전주중앙여자고등학교 급식용 우유 구매 소액수의(단가) 견적 제출 안내 공고</t>
  </si>
  <si>
    <t>박상윤</t>
  </si>
  <si>
    <t>063-240-1804</t>
  </si>
  <si>
    <t>695</t>
  </si>
  <si>
    <t>충청남도교육청 천안두정고등학교</t>
  </si>
  <si>
    <t>2020학년도 천안두정고등학교 급식용 우유구매 소액수의(단가) 견적 공고</t>
  </si>
  <si>
    <t>천안두정고등학교 행정실</t>
  </si>
  <si>
    <t>조미옥</t>
  </si>
  <si>
    <t>041-522-7369</t>
  </si>
  <si>
    <t>696</t>
  </si>
  <si>
    <t>대구광역시교육청 대구동부고등학교</t>
  </si>
  <si>
    <t>대구동부고 2020년 3월 학교급식용 양곡 구매</t>
  </si>
  <si>
    <t>4,872,000</t>
  </si>
  <si>
    <t>박영규</t>
  </si>
  <si>
    <t>053-235-6692</t>
  </si>
  <si>
    <t>697</t>
  </si>
  <si>
    <t>경기도교육청 경기과학고등학교</t>
  </si>
  <si>
    <t>2020학년도 경기과학고등학교 급식용 우유 구매 수의 견적 제출 안내 공고</t>
  </si>
  <si>
    <t>이나연</t>
  </si>
  <si>
    <t>031-259-0408</t>
  </si>
  <si>
    <t>698</t>
  </si>
  <si>
    <t>충청남도서산교육청 해미초등학교</t>
  </si>
  <si>
    <t>2020학년도 해미초등학교 우유급식</t>
  </si>
  <si>
    <t>33,900</t>
  </si>
  <si>
    <t>14,577,000</t>
  </si>
  <si>
    <t>해미초등학교 행정실</t>
  </si>
  <si>
    <t>주무관 김윤환</t>
  </si>
  <si>
    <t>041-688-1591</t>
  </si>
  <si>
    <t>699</t>
  </si>
  <si>
    <t>대구동부고 2020년 3월 학교급식용 육류 구매</t>
  </si>
  <si>
    <t>4,166,700</t>
  </si>
  <si>
    <t>700</t>
  </si>
  <si>
    <t>대구광역시서부교육청 대구동평초등학교</t>
  </si>
  <si>
    <t>2020년 3월 학교급식용 부식(농수공산품) 구매</t>
  </si>
  <si>
    <t>46,347,750</t>
  </si>
  <si>
    <t>대구동평초등학교 행정실</t>
  </si>
  <si>
    <t>김지영</t>
  </si>
  <si>
    <t>053-233-3869</t>
  </si>
  <si>
    <t>701</t>
  </si>
  <si>
    <t>대구동부고 2020년 3월 학교급식용 부식 구매</t>
  </si>
  <si>
    <t>59,867,880</t>
  </si>
  <si>
    <t>702</t>
  </si>
  <si>
    <t>경기도 경기도보건환경연구원</t>
  </si>
  <si>
    <t>경기도보건환경연구원 신청사 실험실 배기기 구매</t>
  </si>
  <si>
    <t>4110350201</t>
  </si>
  <si>
    <t>610,314,567</t>
  </si>
  <si>
    <t>이성희</t>
  </si>
  <si>
    <t>031-250-2516</t>
  </si>
  <si>
    <t>703</t>
  </si>
  <si>
    <t>대구경북과학기술원</t>
  </si>
  <si>
    <t>실험동물 개별환기 사육장비</t>
  </si>
  <si>
    <t>4110260101</t>
  </si>
  <si>
    <t>562,557,600</t>
  </si>
  <si>
    <t>구매자산팀</t>
  </si>
  <si>
    <t>053-785-1251</t>
  </si>
  <si>
    <t>704</t>
  </si>
  <si>
    <t>14,549,250</t>
  </si>
  <si>
    <t>705</t>
  </si>
  <si>
    <t>2020년 전국 헌혈 공동이벤트 감사선물(모바일 커피 교환권) 구매</t>
  </si>
  <si>
    <t>18,000</t>
  </si>
  <si>
    <t>76,800,000</t>
  </si>
  <si>
    <t>706</t>
  </si>
  <si>
    <t>대구광역시남부교육청 학산중학교</t>
  </si>
  <si>
    <t>2020.3월 급식용 농.수.공산품 구매 소액수의 견적 제출 공고</t>
  </si>
  <si>
    <t>18,067,160</t>
  </si>
  <si>
    <t>이연화</t>
  </si>
  <si>
    <t>053-234-6603</t>
  </si>
  <si>
    <t>707</t>
  </si>
  <si>
    <t>울산광역시강북교육청 현대중학교</t>
  </si>
  <si>
    <t>현대중학교 2020학년도 3월 부식구매 소액수의견적 제출안내 공고</t>
  </si>
  <si>
    <t>40,018,460</t>
  </si>
  <si>
    <t>현대중학교</t>
  </si>
  <si>
    <t>황순임</t>
  </si>
  <si>
    <t>052-230-7371</t>
  </si>
  <si>
    <t>708</t>
  </si>
  <si>
    <t>전라북도전주교육청 전주중학교</t>
  </si>
  <si>
    <t>2020학년도 전주중 우유급식 소액수의 견적제출 공고</t>
  </si>
  <si>
    <t>80,000</t>
  </si>
  <si>
    <t>34,400,000</t>
  </si>
  <si>
    <t>전주중학교 행정실</t>
  </si>
  <si>
    <t>배민정</t>
  </si>
  <si>
    <t>063-273-1917</t>
  </si>
  <si>
    <t>709</t>
  </si>
  <si>
    <t>대구광역시교육청 칠성고등학교</t>
  </si>
  <si>
    <t>2020년 3월 학교급식용 일반미 구입</t>
  </si>
  <si>
    <t>5022129501</t>
  </si>
  <si>
    <t>2,300,000</t>
  </si>
  <si>
    <t>장동수</t>
  </si>
  <si>
    <t>053-231-6942</t>
  </si>
  <si>
    <t>710</t>
  </si>
  <si>
    <t>3,770,000</t>
  </si>
  <si>
    <t>711</t>
  </si>
  <si>
    <t>2020년 3월 학교급식용 육류 구입</t>
  </si>
  <si>
    <t>4,132,200</t>
  </si>
  <si>
    <t>712</t>
  </si>
  <si>
    <t>대구광역시교육청 대구해올중고등학교</t>
  </si>
  <si>
    <t>2020.3월 학교급식용 부식품 공동구매 소액수의 전자견적 제출 안내공고 (해올중고, 성당중)</t>
  </si>
  <si>
    <t>36,527,280</t>
  </si>
  <si>
    <t>노은주</t>
  </si>
  <si>
    <t>053-231-9542</t>
  </si>
  <si>
    <t>713</t>
  </si>
  <si>
    <t>강원도홍천교육청 홍천여자중학교</t>
  </si>
  <si>
    <t>학교급식용 우유 구매</t>
  </si>
  <si>
    <t>74,360</t>
  </si>
  <si>
    <t>31,974,800</t>
  </si>
  <si>
    <t>이은지</t>
  </si>
  <si>
    <t>033-430-9804</t>
  </si>
  <si>
    <t>714</t>
  </si>
  <si>
    <t>2020년 3월 학교급식용 부식 구입</t>
  </si>
  <si>
    <t>27,767,160</t>
  </si>
  <si>
    <t>715</t>
  </si>
  <si>
    <t>SBM-Block 예비품 제조 구매</t>
  </si>
  <si>
    <t>4014211704</t>
  </si>
  <si>
    <t>42,240,000</t>
  </si>
  <si>
    <t>인천환경공단 운북사업소</t>
  </si>
  <si>
    <t>이종기</t>
  </si>
  <si>
    <t>032-899-4771</t>
  </si>
  <si>
    <t>716</t>
  </si>
  <si>
    <t>서울특별시성북교육청 서울유현초등학교</t>
  </si>
  <si>
    <t>서울유현초등학교 급식 우유 구매 전자입찰 공고</t>
  </si>
  <si>
    <t>78,960</t>
  </si>
  <si>
    <t>33,952,800</t>
  </si>
  <si>
    <t>서울유현초등학교 행정실</t>
  </si>
  <si>
    <t>나유신</t>
  </si>
  <si>
    <t>070-5024-0007</t>
  </si>
  <si>
    <t>717</t>
  </si>
  <si>
    <t>2020학년도 충주중산고등학교 학교급식 우유구매 소액수의(단가) 견적 공고(긴급)</t>
  </si>
  <si>
    <t>718</t>
  </si>
  <si>
    <t>강북문화정보도서관 도서정리용품 연간단가 구매</t>
  </si>
  <si>
    <t>5512160801</t>
  </si>
  <si>
    <t>365,046</t>
  </si>
  <si>
    <t>24,106,500</t>
  </si>
  <si>
    <t>719</t>
  </si>
  <si>
    <t>서울특별시교육청 상명대학교사범대학부속여자고등학교</t>
  </si>
  <si>
    <t>2020년 3월 급식식재료(김치) 구매 공고</t>
  </si>
  <si>
    <t>5019989601</t>
  </si>
  <si>
    <t>3,706,710</t>
  </si>
  <si>
    <t>이민승</t>
  </si>
  <si>
    <t>02-396-6300</t>
  </si>
  <si>
    <t>720</t>
  </si>
  <si>
    <t>강원도춘천교육청 남춘천중학교</t>
  </si>
  <si>
    <t>2020학년도 학교주관 학생교복(동복,하복)구매</t>
  </si>
  <si>
    <t>오형수</t>
  </si>
  <si>
    <t>033-250-9504</t>
  </si>
  <si>
    <t>721</t>
  </si>
  <si>
    <t>설계장비 외 4종</t>
  </si>
  <si>
    <t>129,000,000</t>
  </si>
  <si>
    <t>이미정</t>
  </si>
  <si>
    <t>042-821-0462</t>
  </si>
  <si>
    <t>722</t>
  </si>
  <si>
    <t>충청북도교육청 진천상업고등학교</t>
  </si>
  <si>
    <t>2020년 3월 학교급식물품(육류)구매 견적 제출 공고</t>
  </si>
  <si>
    <t>44,268,000</t>
  </si>
  <si>
    <t>진천상업고등학교 행정실</t>
  </si>
  <si>
    <t>043-533-3502</t>
  </si>
  <si>
    <t>723</t>
  </si>
  <si>
    <t>순천대학교</t>
  </si>
  <si>
    <t>공과대학(전자공학과) 통신망분석장치 구매</t>
  </si>
  <si>
    <t>4111371101</t>
  </si>
  <si>
    <t>40,590,000</t>
  </si>
  <si>
    <t>순천대학교 재무과</t>
  </si>
  <si>
    <t>정한섭</t>
  </si>
  <si>
    <t>061-750-3092</t>
  </si>
  <si>
    <t>724</t>
  </si>
  <si>
    <t>경상남도함양교육청 함양여자중학교</t>
  </si>
  <si>
    <t>학교 급식품 우유</t>
  </si>
  <si>
    <t>49,950</t>
  </si>
  <si>
    <t>21,478,500</t>
  </si>
  <si>
    <t>함양여자중학교 행정실</t>
  </si>
  <si>
    <t>서춘석</t>
  </si>
  <si>
    <t>055-963-2037</t>
  </si>
  <si>
    <t>725</t>
  </si>
  <si>
    <t>충청남도교육청 부여여자고등학교</t>
  </si>
  <si>
    <t>2020학년도 부여여자고등학교 학교급식용 우유 구매</t>
  </si>
  <si>
    <t>28,800</t>
  </si>
  <si>
    <t>12,384,000</t>
  </si>
  <si>
    <t>황은경</t>
  </si>
  <si>
    <t>041-835-4148</t>
  </si>
  <si>
    <t>726</t>
  </si>
  <si>
    <t>고속카메라 외 1종</t>
  </si>
  <si>
    <t>180,400,000</t>
  </si>
  <si>
    <t>727</t>
  </si>
  <si>
    <t>대구광역시남부교육청 원화중학교</t>
  </si>
  <si>
    <t>2020. 3월분 학교급식용 부식 구매 소액수의 견적제출 공고</t>
  </si>
  <si>
    <t>32,119,480</t>
  </si>
  <si>
    <t>원화중학교 행정실</t>
  </si>
  <si>
    <t>박동훈</t>
  </si>
  <si>
    <t>053-608-2209</t>
  </si>
  <si>
    <t>728</t>
  </si>
  <si>
    <t>2020년 한센 치료약품 구매</t>
  </si>
  <si>
    <t>225,108,820</t>
  </si>
  <si>
    <t>이소미</t>
  </si>
  <si>
    <t>043-719-7026</t>
  </si>
  <si>
    <t>729</t>
  </si>
  <si>
    <t>2020년 3월 급식식재료(공산품) 구매 공고</t>
  </si>
  <si>
    <t>36,288,430</t>
  </si>
  <si>
    <t>730</t>
  </si>
  <si>
    <t>코로나바이러스 예방을 위한 마스크 구매(우리동네키움센터 등)</t>
  </si>
  <si>
    <t>250,000</t>
  </si>
  <si>
    <t>227,250,000</t>
  </si>
  <si>
    <t>아이돌봄담당</t>
  </si>
  <si>
    <t>김승원</t>
  </si>
  <si>
    <t>02-2133-4803</t>
  </si>
  <si>
    <t>731</t>
  </si>
  <si>
    <t>대구광역시남부교육청 대구대곡초등학교</t>
  </si>
  <si>
    <t>2020년 3월 학교급식용 농수공산품 구입</t>
  </si>
  <si>
    <t>20,877,680</t>
  </si>
  <si>
    <t>송미은</t>
  </si>
  <si>
    <t>053-234-3203</t>
  </si>
  <si>
    <t>732</t>
  </si>
  <si>
    <t>2020년 한센 주치료제(답손) 구매</t>
  </si>
  <si>
    <t>175,700</t>
  </si>
  <si>
    <t>733</t>
  </si>
  <si>
    <t>2020학년도 산호유치원 우유 급식 계약</t>
  </si>
  <si>
    <t>50131702</t>
  </si>
  <si>
    <t>25300</t>
  </si>
  <si>
    <t>10,879,000</t>
  </si>
  <si>
    <t>637-0623</t>
  </si>
  <si>
    <t>734</t>
  </si>
  <si>
    <t>세종특별자치시교육청 새뜸유치원</t>
  </si>
  <si>
    <t>2020학년도 새뜸유치원 우유급식 업체선정을 위한 소액수의 견적 제출 공고</t>
  </si>
  <si>
    <t>65,000</t>
  </si>
  <si>
    <t>27,950,000</t>
  </si>
  <si>
    <t>새뜸유치원 행정실</t>
  </si>
  <si>
    <t>임선희</t>
  </si>
  <si>
    <t>044-999-7820</t>
  </si>
  <si>
    <t>735</t>
  </si>
  <si>
    <t>충청북도교육청 충청북도청주교육지원청 상당초등학교</t>
  </si>
  <si>
    <t>2020학년도 학교급식용 우유 구매 소액수의견적 공고</t>
  </si>
  <si>
    <t>93,101</t>
  </si>
  <si>
    <t>40,033,430</t>
  </si>
  <si>
    <t>상당초등학교 행정실</t>
  </si>
  <si>
    <t>권영녀</t>
  </si>
  <si>
    <t>043-294-0054</t>
  </si>
  <si>
    <t>736</t>
  </si>
  <si>
    <t>전라남도교육청 전라남도목포교육지원청 목포부영초등학교</t>
  </si>
  <si>
    <t>2020학년도 학교 급식 우유 구매</t>
  </si>
  <si>
    <t>목포부영초등학교 행정실</t>
  </si>
  <si>
    <t>한유민</t>
  </si>
  <si>
    <t>061-283-0073</t>
  </si>
  <si>
    <t>737</t>
  </si>
  <si>
    <t>전라남도교육청 전라남도목포교육지원청 목포청호초등학교</t>
  </si>
  <si>
    <t>2020학년도 목포청호초등학교 학교급식용 우유구매(단가) 소액수의 견적제출 안내공고</t>
  </si>
  <si>
    <t>86,000</t>
  </si>
  <si>
    <t>36,000,000</t>
  </si>
  <si>
    <t>목포청호초등학교 행정실</t>
  </si>
  <si>
    <t>최원호</t>
  </si>
  <si>
    <t>061-281-6984</t>
  </si>
  <si>
    <t>738</t>
  </si>
  <si>
    <t>대구광역시동부교육청 대구동도초등학교</t>
  </si>
  <si>
    <t>44,616,210</t>
  </si>
  <si>
    <t>동도초 급식실</t>
  </si>
  <si>
    <t>서성희</t>
  </si>
  <si>
    <t>053-232-0508</t>
  </si>
  <si>
    <t>739</t>
  </si>
  <si>
    <t>한국농어촌공사 전북지역본부</t>
  </si>
  <si>
    <t>용두지구 수리시설개보수사업 지급자재(TM/TC) 제조구매</t>
  </si>
  <si>
    <t>94,721,000</t>
  </si>
  <si>
    <t>한국농어촌공사 전북지역본부 농지은행부</t>
  </si>
  <si>
    <t>이아름</t>
  </si>
  <si>
    <t>063-239-2168</t>
  </si>
  <si>
    <t>740</t>
  </si>
  <si>
    <t>대구광역시교육청 대구광역시서부교육지원청 사수중학교</t>
  </si>
  <si>
    <t>사수중학교 3월 학교급식용 부식품 구매</t>
  </si>
  <si>
    <t>20,297,680</t>
  </si>
  <si>
    <t>이경희</t>
  </si>
  <si>
    <t>053-233-8779</t>
  </si>
  <si>
    <t>741</t>
  </si>
  <si>
    <t>경상남도사천교육청 동성초등학교</t>
  </si>
  <si>
    <t>2020학년도 동성초등학교 학교급식용 우유 구매 수의견적 제출 안내 공고</t>
  </si>
  <si>
    <t>110,200</t>
  </si>
  <si>
    <t>47,386,000</t>
  </si>
  <si>
    <t>서지해</t>
  </si>
  <si>
    <t>055-852-5735</t>
  </si>
  <si>
    <t>742</t>
  </si>
  <si>
    <t>강원도강릉교육청 연곡초등학교</t>
  </si>
  <si>
    <t>2020학년도 연곡초등학교 급식용우유 구매 소액수의[단가] 견적 제출</t>
  </si>
  <si>
    <t>25,480</t>
  </si>
  <si>
    <t>10,956,400</t>
  </si>
  <si>
    <t>박용한</t>
  </si>
  <si>
    <t>033-662-6057</t>
  </si>
  <si>
    <t>743</t>
  </si>
  <si>
    <t>전라남도교육청 전라남도목포교육지원청 목포동초등학교</t>
  </si>
  <si>
    <t>2020학년도 목포동초등학교 우유구매 소액수의 견적 제출 안내 공고</t>
  </si>
  <si>
    <t>77,400</t>
  </si>
  <si>
    <t>33,282,000</t>
  </si>
  <si>
    <t>목포동초등학교 행정실</t>
  </si>
  <si>
    <t>061-278-4095</t>
  </si>
  <si>
    <t>744</t>
  </si>
  <si>
    <t>대구광역시남부교육청 대구월촌초등학교</t>
  </si>
  <si>
    <t>2020년 3월 대구월촌초 학교급식용 농수공산품 구입</t>
  </si>
  <si>
    <t>23,087,560</t>
  </si>
  <si>
    <t>김승화</t>
  </si>
  <si>
    <t>053-234-2878</t>
  </si>
  <si>
    <t>745</t>
  </si>
  <si>
    <t>경상북도교육청 경상북도김천교육지원청 율곡중학교</t>
  </si>
  <si>
    <t>우유급식사업</t>
  </si>
  <si>
    <t>114,000</t>
  </si>
  <si>
    <t>49,020,000</t>
  </si>
  <si>
    <t>율곡중학교</t>
  </si>
  <si>
    <t>주무관</t>
  </si>
  <si>
    <t>054-431-7883</t>
  </si>
  <si>
    <t>746</t>
  </si>
  <si>
    <t>충청북도교육청 충청북도청주교육지원청 개신초등학교</t>
  </si>
  <si>
    <t>2020.3월분 급식물품(부식) 구매 소액수의 견적공고</t>
  </si>
  <si>
    <t>26,687,400</t>
  </si>
  <si>
    <t>박은정</t>
  </si>
  <si>
    <t>043-236-0332</t>
  </si>
  <si>
    <t>747</t>
  </si>
  <si>
    <t>대구광역시동부교육청 경신중학교</t>
  </si>
  <si>
    <t>경신중고등학교 2020학년도 3월 학교급식(중식) 식육류 구매 견적제출 안내공고</t>
  </si>
  <si>
    <t>15,689,100</t>
  </si>
  <si>
    <t>경신중학교 행정실</t>
  </si>
  <si>
    <t>윤명근</t>
  </si>
  <si>
    <t>053-760-0113</t>
  </si>
  <si>
    <t>748</t>
  </si>
  <si>
    <t>서울특별시 중부공원녹지사업소</t>
  </si>
  <si>
    <t>코로나19 대비 남산 및 산하공원 방역물품 구매</t>
  </si>
  <si>
    <t>4618200101</t>
  </si>
  <si>
    <t>18,980,500</t>
  </si>
  <si>
    <t>중부공원녹지사업소 공원운영과</t>
  </si>
  <si>
    <t>유경희</t>
  </si>
  <si>
    <t>02-3783-5919</t>
  </si>
  <si>
    <t>749</t>
  </si>
  <si>
    <t>경신중고등학교 2020학년도 3월 학교급식(중식) 부식 구입 전자입찰 공고(긴급)</t>
  </si>
  <si>
    <t>91,284,500</t>
  </si>
  <si>
    <t>750</t>
  </si>
  <si>
    <t>한국시거스주식회사</t>
  </si>
  <si>
    <t>양천자원회수시설 폐수처리장 개구부 덮개 제작</t>
  </si>
  <si>
    <t>3126160201</t>
  </si>
  <si>
    <t>2,200,000</t>
  </si>
  <si>
    <t>관리팀</t>
  </si>
  <si>
    <t>박건웅</t>
  </si>
  <si>
    <t>02-2655-2311</t>
  </si>
  <si>
    <t>751</t>
  </si>
  <si>
    <t>시료채취설비 제작구매</t>
  </si>
  <si>
    <t>4111331901</t>
  </si>
  <si>
    <t>98,450,000</t>
  </si>
  <si>
    <t>청라사업소</t>
  </si>
  <si>
    <t>정종부</t>
  </si>
  <si>
    <t>032-899-0443</t>
  </si>
  <si>
    <t>752</t>
  </si>
  <si>
    <t>경기도 의정부시</t>
  </si>
  <si>
    <t>2020년도 임산부 영양제 구입</t>
  </si>
  <si>
    <t>48,600,000</t>
  </si>
  <si>
    <t>정지은</t>
  </si>
  <si>
    <t>031-870-6098</t>
  </si>
  <si>
    <t>753</t>
  </si>
  <si>
    <t>대구광역시남부교육청 대구남부초등학교</t>
  </si>
  <si>
    <t>2020년 3월 학교급식식재료(부식) 공동구매</t>
  </si>
  <si>
    <t>37,699,770</t>
  </si>
  <si>
    <t>박원주</t>
  </si>
  <si>
    <t>053-234-1008</t>
  </si>
  <si>
    <t>754</t>
  </si>
  <si>
    <t>한국기초과학지원연구원 부설 국가핵융합연구소</t>
  </si>
  <si>
    <t>2020년 ITER 조달품목 구조해석용 ANSYS 라이선스 갱신</t>
  </si>
  <si>
    <t>66,077,000</t>
  </si>
  <si>
    <t>042-879-6333</t>
  </si>
  <si>
    <t>755</t>
  </si>
  <si>
    <t>충청북도교육청 매괴고등학교</t>
  </si>
  <si>
    <t>2020학년도 3월분 매괴중고등학교 학교급식(부식류) 수의계약</t>
  </si>
  <si>
    <t>46,081,300</t>
  </si>
  <si>
    <t>권진구</t>
  </si>
  <si>
    <t>043-881-3187</t>
  </si>
  <si>
    <t>756</t>
  </si>
  <si>
    <t>경기도성남교육청 한솔초등학교</t>
  </si>
  <si>
    <t>한솔초 2020학년도 학교급식물품 우유 구매 소액수의(단가) 전자입찰 안내 공고(긴급)</t>
  </si>
  <si>
    <t>16,470</t>
  </si>
  <si>
    <t>7,082,100</t>
  </si>
  <si>
    <t>김복덕</t>
  </si>
  <si>
    <t>031-713-0361</t>
  </si>
  <si>
    <t>757</t>
  </si>
  <si>
    <t>대구광역시 소방본부</t>
  </si>
  <si>
    <t>2020년도 국고보조 119구급장비(필수) 구매</t>
  </si>
  <si>
    <t>4218160101</t>
  </si>
  <si>
    <t>308,132,000</t>
  </si>
  <si>
    <t>소방안전본부 현장대응과</t>
  </si>
  <si>
    <t>정한현</t>
  </si>
  <si>
    <t>053-350-4158</t>
  </si>
  <si>
    <t>758</t>
  </si>
  <si>
    <t>충청북도충주교육청 충주대림초등학교</t>
  </si>
  <si>
    <t>충주대림초 2020학년도 급식우유 구매 소액수의 견적 공고(긴급)</t>
  </si>
  <si>
    <t>51,985</t>
  </si>
  <si>
    <t>22,353,550</t>
  </si>
  <si>
    <t>남수경</t>
  </si>
  <si>
    <t>043-854-4473</t>
  </si>
  <si>
    <t>759</t>
  </si>
  <si>
    <t>코로나19 대비 마스크 구매</t>
  </si>
  <si>
    <t>90,000</t>
  </si>
  <si>
    <t>9,900,000</t>
  </si>
  <si>
    <t>760</t>
  </si>
  <si>
    <t>전라북도 장수군</t>
  </si>
  <si>
    <t>2020년 봄철 산불전문예방진화대원 및 산불감시원 피복 구입</t>
  </si>
  <si>
    <t>4618159901</t>
  </si>
  <si>
    <t>43,460,000</t>
  </si>
  <si>
    <t>산림과</t>
  </si>
  <si>
    <t>이종근</t>
  </si>
  <si>
    <t>063-350-2462</t>
  </si>
  <si>
    <t>761</t>
  </si>
  <si>
    <t>강원도교육청 북원여자고등학교</t>
  </si>
  <si>
    <t>2020학년도 북원여자고등학교 급식용 우유구매 소액수의 견적 제출</t>
  </si>
  <si>
    <t>북원여자고등학교 교육행정실</t>
  </si>
  <si>
    <t>김윤희</t>
  </si>
  <si>
    <t>033-737-7403</t>
  </si>
  <si>
    <t>762</t>
  </si>
  <si>
    <t>강원도교육청 고성고등학교</t>
  </si>
  <si>
    <t>고성고등학교 급식소용 LPG가스 구입</t>
  </si>
  <si>
    <t>3,335</t>
  </si>
  <si>
    <t>16,031,340</t>
  </si>
  <si>
    <t>김은희</t>
  </si>
  <si>
    <t>033-680-7002</t>
  </si>
  <si>
    <t>763</t>
  </si>
  <si>
    <t>전라남도 영광군</t>
  </si>
  <si>
    <t>농어촌도 법성209호선(장자~부귀간) 도로확포장공사 관급자재(골재) 구입</t>
  </si>
  <si>
    <t>3010990201</t>
  </si>
  <si>
    <t>42,003,390</t>
  </si>
  <si>
    <t>조범기</t>
  </si>
  <si>
    <t>061-350-5489</t>
  </si>
  <si>
    <t>764</t>
  </si>
  <si>
    <t>충청남도교육청 충청남도아산교육청 연화초등학교</t>
  </si>
  <si>
    <t>연화초등학교 유치원 및 돌봄교실 간식위탁구매 계약</t>
  </si>
  <si>
    <t>23,058,000</t>
  </si>
  <si>
    <t>연화초등학교 행정실</t>
  </si>
  <si>
    <t>이상건</t>
  </si>
  <si>
    <t>041-549-8563</t>
  </si>
  <si>
    <t>765</t>
  </si>
  <si>
    <t>766</t>
  </si>
  <si>
    <t>대구광역시교육청 경북고등학교</t>
  </si>
  <si>
    <t>2020년 3월 경북고 학교급식용 부식 공고</t>
  </si>
  <si>
    <t>54,994,760</t>
  </si>
  <si>
    <t>김미애</t>
  </si>
  <si>
    <t>053-231-4005</t>
  </si>
  <si>
    <t>767</t>
  </si>
  <si>
    <t>강릉원주대학교</t>
  </si>
  <si>
    <t>2020년 강릉원주대학교 실험실습기자재(초저온냉동고 등 5종) 구매</t>
  </si>
  <si>
    <t>4110300501</t>
  </si>
  <si>
    <t>44,480,740</t>
  </si>
  <si>
    <t>김옥정</t>
  </si>
  <si>
    <t>033-640-3026</t>
  </si>
  <si>
    <t>768</t>
  </si>
  <si>
    <t>전동차용 마이콤컨트롤러 등 9종 제조 구매</t>
  </si>
  <si>
    <t>2522090701</t>
  </si>
  <si>
    <t>49,050,960</t>
  </si>
  <si>
    <t>769</t>
  </si>
  <si>
    <t>대구광역시남부교육청 이곡중학교</t>
  </si>
  <si>
    <t>2020년 3월 이곡중학교 학교급식 부식품(우수식재료) 구매 소액수의 견적제출 안내 공고</t>
  </si>
  <si>
    <t>23,422,310</t>
  </si>
  <si>
    <t>김현주</t>
  </si>
  <si>
    <t>053-234-7163</t>
  </si>
  <si>
    <t>770</t>
  </si>
  <si>
    <t>한라산업개발주식회사</t>
  </si>
  <si>
    <t>화격자 부품 구매</t>
  </si>
  <si>
    <t>3116173001</t>
  </si>
  <si>
    <t>16,863,000</t>
  </si>
  <si>
    <t>관리홍보팀</t>
  </si>
  <si>
    <t>이경우</t>
  </si>
  <si>
    <t>02-3411-2941</t>
  </si>
  <si>
    <t>771</t>
  </si>
  <si>
    <t>강원도동해교육청 청운초등학교</t>
  </si>
  <si>
    <t>2020학년도 청운초 1학기 학교급식용 우유구매</t>
  </si>
  <si>
    <t>61,920</t>
  </si>
  <si>
    <t>26,625,600</t>
  </si>
  <si>
    <t>이희정</t>
  </si>
  <si>
    <t>033-820-2006</t>
  </si>
  <si>
    <t>772</t>
  </si>
  <si>
    <t>전라북도전주교육청 전주용흥초등학교</t>
  </si>
  <si>
    <t>2020학년도 전주용흥초등학교 우유급식 수의견적 안내 공고</t>
  </si>
  <si>
    <t>114,400</t>
  </si>
  <si>
    <t>49,192,000</t>
  </si>
  <si>
    <t>소재웅</t>
  </si>
  <si>
    <t>063-227-4638</t>
  </si>
  <si>
    <t>773</t>
  </si>
  <si>
    <t>대구광역시교육청 대구광역시동부교육지원청 신천가온유치원</t>
  </si>
  <si>
    <t>2020년 3월 급식식재료(부식) 구매 소액수의</t>
  </si>
  <si>
    <t>46,574,080</t>
  </si>
  <si>
    <t>김은숙</t>
  </si>
  <si>
    <t>053-232-9813</t>
  </si>
  <si>
    <t>774</t>
  </si>
  <si>
    <t>충청북도교육청 한국바이오마이스터고등학교</t>
  </si>
  <si>
    <t>2020년 3월 급식물품(부식) 구매</t>
  </si>
  <si>
    <t>49,093,930</t>
  </si>
  <si>
    <t>한국바이오마이스터고등학교</t>
  </si>
  <si>
    <t>유성현</t>
  </si>
  <si>
    <t>043-530-0803</t>
  </si>
  <si>
    <t>775</t>
  </si>
  <si>
    <t>전라남도진도교육청 진도초등학교</t>
  </si>
  <si>
    <t>2020학년도 진도초등학교 학교급식용 우유구매</t>
  </si>
  <si>
    <t>104,440</t>
  </si>
  <si>
    <t>44,892,000</t>
  </si>
  <si>
    <t>박종미</t>
  </si>
  <si>
    <t>061-544-2019</t>
  </si>
  <si>
    <t>776</t>
  </si>
  <si>
    <t>경기도교육청 경기도시흥교육지원청 도창초등학교</t>
  </si>
  <si>
    <t>2020학년도 도창초등학교 우유급식 구매 소액수의 견적제출</t>
  </si>
  <si>
    <t>서광우</t>
  </si>
  <si>
    <t>070-7097-2285</t>
  </si>
  <si>
    <t>777</t>
  </si>
  <si>
    <t>내포신도시 백제문화상징도시숲 조성사업</t>
  </si>
  <si>
    <t>6012100201</t>
  </si>
  <si>
    <t>1,170,000,000</t>
  </si>
  <si>
    <t>권혁만</t>
  </si>
  <si>
    <t>041-830-2412</t>
  </si>
  <si>
    <t>778</t>
  </si>
  <si>
    <t>전라남도교육청 전라남도목포교육지원청 목포연동초등학교</t>
  </si>
  <si>
    <t>2020학년도 학교급식용 우유 공급 계약</t>
  </si>
  <si>
    <t>목포연동초 행정실</t>
  </si>
  <si>
    <t>민종규</t>
  </si>
  <si>
    <t>061-278-7101</t>
  </si>
  <si>
    <t>779</t>
  </si>
  <si>
    <t>경상북도포항교육청 문덕초등학교</t>
  </si>
  <si>
    <t>2020학년도 문덕초등학교 급식용 우유 구매</t>
  </si>
  <si>
    <t>173,204</t>
  </si>
  <si>
    <t>74,477,720</t>
  </si>
  <si>
    <t>공영숙</t>
  </si>
  <si>
    <t>054-292-0579</t>
  </si>
  <si>
    <t>780</t>
  </si>
  <si>
    <t>경기도교육청 경기도수원교육지원청 밤밭누리유치원</t>
  </si>
  <si>
    <t>2020학년도 밤밭누리유치원 교재교구구입 소액수의 전자견적 제출</t>
  </si>
  <si>
    <t>48,500,000</t>
  </si>
  <si>
    <t>김혜인</t>
  </si>
  <si>
    <t>031-269-1932</t>
  </si>
  <si>
    <t>781</t>
  </si>
  <si>
    <t>강원도교육청 사북고등학교</t>
  </si>
  <si>
    <t>2020학년도 사북중고등학교 우유급식물품 구매 입찰 공고</t>
  </si>
  <si>
    <t>55,200</t>
  </si>
  <si>
    <t>26,496,000</t>
  </si>
  <si>
    <t>사북고등학교 행정실</t>
  </si>
  <si>
    <t>김주옥</t>
  </si>
  <si>
    <t>033-590-0131</t>
  </si>
  <si>
    <t>782</t>
  </si>
  <si>
    <t>한국공항공사 서울지역본부</t>
  </si>
  <si>
    <t>김포국제공항 순환버스 구매(CNG 초저상버스)</t>
  </si>
  <si>
    <t>273,131,000</t>
  </si>
  <si>
    <t>고객서비스부</t>
  </si>
  <si>
    <t>박명우</t>
  </si>
  <si>
    <t>02-2660-4045</t>
  </si>
  <si>
    <t>783</t>
  </si>
  <si>
    <t>울산스포츠과학고등학교 3월분 급식용 부식 구입</t>
  </si>
  <si>
    <t>110,905,980</t>
  </si>
  <si>
    <t>784</t>
  </si>
  <si>
    <t>울산광역시강북교육청 남목초등학교</t>
  </si>
  <si>
    <t>2020학년도 남목초 학교급식용 우유구매 수의견적 제출공고</t>
  </si>
  <si>
    <t>052-235-7952</t>
  </si>
  <si>
    <t>785</t>
  </si>
  <si>
    <t>경상남도양산교육청 화제초등학교</t>
  </si>
  <si>
    <t>2020학년도 화제초 학교급식용 우유구매 소액수의견적</t>
  </si>
  <si>
    <t>24,310</t>
  </si>
  <si>
    <t>10,453,300</t>
  </si>
  <si>
    <t>화제초등학교 행정실</t>
  </si>
  <si>
    <t>055-388-5561</t>
  </si>
  <si>
    <t>786</t>
  </si>
  <si>
    <t>대구광역시교육청 대구달서공업고등학교</t>
  </si>
  <si>
    <t>4,292,000</t>
  </si>
  <si>
    <t>대구달서공업고등학교</t>
  </si>
  <si>
    <t>유인자</t>
  </si>
  <si>
    <t>053-231-8704</t>
  </si>
  <si>
    <t>787</t>
  </si>
  <si>
    <t>울산광역시교육청 울산중앙여자고등학교</t>
  </si>
  <si>
    <t>2020년 3월 학교급식용 물품 가금류 구매</t>
  </si>
  <si>
    <t>3,550,500</t>
  </si>
  <si>
    <t>고미현</t>
  </si>
  <si>
    <t>052-290-6695</t>
  </si>
  <si>
    <t>788</t>
  </si>
  <si>
    <t>서울특별시 보건환경연구원</t>
  </si>
  <si>
    <t>2019-nCoV Real time PCR kit 등 32종 구매</t>
  </si>
  <si>
    <t>180,600,200</t>
  </si>
  <si>
    <t>질병연구부</t>
  </si>
  <si>
    <t>정지헌</t>
  </si>
  <si>
    <t>02-570-3425</t>
  </si>
  <si>
    <t>789</t>
  </si>
  <si>
    <t>전동차용 저항기 등 4종 제조구매</t>
  </si>
  <si>
    <t>2522173001</t>
  </si>
  <si>
    <t>17,169,000</t>
  </si>
  <si>
    <t>김기현</t>
  </si>
  <si>
    <t>02-6110-8475</t>
  </si>
  <si>
    <t>790</t>
  </si>
  <si>
    <t>경상북도 경주시 맑은물사업본부 수도행정과</t>
  </si>
  <si>
    <t>보문호~보문정수장 보조취수원 개발공사 관급자재(펌프) 제작 구입</t>
  </si>
  <si>
    <t>4015152601</t>
  </si>
  <si>
    <t>167,860,000</t>
  </si>
  <si>
    <t>상수도과</t>
  </si>
  <si>
    <t>정세훈</t>
  </si>
  <si>
    <t>054-760-7864</t>
  </si>
  <si>
    <t>791</t>
  </si>
  <si>
    <t>한국교원대학교부설고등학교 2020년 3월 급식 물품 입찰 공고</t>
  </si>
  <si>
    <t>55,815,860</t>
  </si>
  <si>
    <t>한국교원대학교부설고등학교 행정실</t>
  </si>
  <si>
    <t>792</t>
  </si>
  <si>
    <t>전라남도순천교육청 순천대석초등학교</t>
  </si>
  <si>
    <t>2020학년도 순천대석초등학교 학교급식용 우유 구매 수의견적제출안내 공고</t>
  </si>
  <si>
    <t>105,000</t>
  </si>
  <si>
    <t>순천대석초 행정실</t>
  </si>
  <si>
    <t>정희조</t>
  </si>
  <si>
    <t>061-724-1416</t>
  </si>
  <si>
    <t>793</t>
  </si>
  <si>
    <t>충청북도교육청 제천고등학교</t>
  </si>
  <si>
    <t>45,500</t>
  </si>
  <si>
    <t>19,565,000</t>
  </si>
  <si>
    <t>제천고등학교 행정실</t>
  </si>
  <si>
    <t>이재옥</t>
  </si>
  <si>
    <t>043-643-9907</t>
  </si>
  <si>
    <t>794</t>
  </si>
  <si>
    <t>대구교육대학교 대구부설초등학교</t>
  </si>
  <si>
    <t>2020년 3월 급식물품(부식_농공수산물)구매 소액수의 견적제출 입찰 공고</t>
  </si>
  <si>
    <t>20,964,460</t>
  </si>
  <si>
    <t>윤지선</t>
  </si>
  <si>
    <t>053-234-5338</t>
  </si>
  <si>
    <t>795</t>
  </si>
  <si>
    <t>경상북도경주교육청 계림초등학교</t>
  </si>
  <si>
    <t>2020학년도 계림초등학교 급식용 우유공급</t>
  </si>
  <si>
    <t>32,110</t>
  </si>
  <si>
    <t>13,807,300</t>
  </si>
  <si>
    <t>손성규</t>
  </si>
  <si>
    <t>054-745-3013</t>
  </si>
  <si>
    <t>796</t>
  </si>
  <si>
    <t>2020년 3월 학교급식용 물품 육류 구매</t>
  </si>
  <si>
    <t>2,870,000</t>
  </si>
  <si>
    <t>797</t>
  </si>
  <si>
    <t>14,376,950</t>
  </si>
  <si>
    <t>798</t>
  </si>
  <si>
    <t>충청남도 서산시 시립도서관</t>
  </si>
  <si>
    <t>서산시립도서관 도서관리시스템 DB프로그램 교체</t>
  </si>
  <si>
    <t>26,000,000</t>
  </si>
  <si>
    <t>이은경</t>
  </si>
  <si>
    <t>041-661-8065</t>
  </si>
  <si>
    <t>799</t>
  </si>
  <si>
    <t>삼중환경기술주식회사</t>
  </si>
  <si>
    <t>CleanSYS 예비품 구매(연간단가계약)</t>
  </si>
  <si>
    <t>4111311802</t>
  </si>
  <si>
    <t>36,468,410</t>
  </si>
  <si>
    <t>기술팀</t>
  </si>
  <si>
    <t>한형희</t>
  </si>
  <si>
    <t>02-374-8181</t>
  </si>
  <si>
    <t>800</t>
  </si>
  <si>
    <t>2020년 3월 학교급식용 물품 부식 구매</t>
  </si>
  <si>
    <t>29,619,530</t>
  </si>
  <si>
    <t>801</t>
  </si>
  <si>
    <t>강원도강릉교육청 성덕초등학교</t>
  </si>
  <si>
    <t>2020학년도 성덕초등학교 학교급식용 우유 구매</t>
  </si>
  <si>
    <t>87,420</t>
  </si>
  <si>
    <t>37,590,600</t>
  </si>
  <si>
    <t>최성철</t>
  </si>
  <si>
    <t>033-650-4192</t>
  </si>
  <si>
    <t>802</t>
  </si>
  <si>
    <t>경기도교육청 경기도김포교육지원청 걸포초등학교</t>
  </si>
  <si>
    <t>2020학년도 걸포초등학교 급식물품(우유) 구입</t>
  </si>
  <si>
    <t>54,000</t>
  </si>
  <si>
    <t>걸포초등학교 교육행정실</t>
  </si>
  <si>
    <t>박수미</t>
  </si>
  <si>
    <t>031-987-4892</t>
  </si>
  <si>
    <t>803</t>
  </si>
  <si>
    <t>28,507,140</t>
  </si>
  <si>
    <t>804</t>
  </si>
  <si>
    <t>2020 영광소식지 제125~128호 제작발간</t>
  </si>
  <si>
    <t>48,000,000</t>
  </si>
  <si>
    <t>기획예산실</t>
  </si>
  <si>
    <t>김광석</t>
  </si>
  <si>
    <t>061-350-5743</t>
  </si>
  <si>
    <t>805</t>
  </si>
  <si>
    <t>서산시립도서관 도서관리시스템 DB서버 교체</t>
  </si>
  <si>
    <t>806</t>
  </si>
  <si>
    <t>인천광역시</t>
  </si>
  <si>
    <t>IP전화기(라이선스포함) 및 L2 POE 스위치 구매</t>
  </si>
  <si>
    <t>4323290201</t>
  </si>
  <si>
    <t>61,531,800</t>
  </si>
  <si>
    <t>정보화담당관</t>
  </si>
  <si>
    <t>황인청</t>
  </si>
  <si>
    <t>032-440-3013</t>
  </si>
  <si>
    <t>807</t>
  </si>
  <si>
    <t>부산광역시 부산진구</t>
  </si>
  <si>
    <t>2020년 치매안심센터 운영 조호물품 구입</t>
  </si>
  <si>
    <t>9,750</t>
  </si>
  <si>
    <t>80,235,000</t>
  </si>
  <si>
    <t>부산진구보건소 건강증진과</t>
  </si>
  <si>
    <t>정윤정</t>
  </si>
  <si>
    <t>051-605-6212</t>
  </si>
  <si>
    <t>808</t>
  </si>
  <si>
    <t>대구광역시교육청 경상여자고등학교</t>
  </si>
  <si>
    <t>2020년 3월 경상여고 학교급식용 육류 구매 소액수의 전자견적 제출 공고</t>
  </si>
  <si>
    <t>4,803,030</t>
  </si>
  <si>
    <t>053-235-8163</t>
  </si>
  <si>
    <t>809</t>
  </si>
  <si>
    <t>충청남도보령교육청 대남초등학교</t>
  </si>
  <si>
    <t>학교급식품(우유) 구매</t>
  </si>
  <si>
    <t>20,720</t>
  </si>
  <si>
    <t>8,909,600</t>
  </si>
  <si>
    <t>박혜연</t>
  </si>
  <si>
    <t>041-936-3833</t>
  </si>
  <si>
    <t>810</t>
  </si>
  <si>
    <t>2020년 3월 경상여고 학교급식용 부식류 구매 소액수의 전자견적 제출 공고</t>
  </si>
  <si>
    <t>49,816,421</t>
  </si>
  <si>
    <t>811</t>
  </si>
  <si>
    <t>강원도강릉교육청 중앙초등학교</t>
  </si>
  <si>
    <t>2020학년도 중앙초등학교 우유 공급업체 선정 입찰 공고</t>
  </si>
  <si>
    <t>174,600</t>
  </si>
  <si>
    <t>75,078,000</t>
  </si>
  <si>
    <t>김진현</t>
  </si>
  <si>
    <t>033-650-8452</t>
  </si>
  <si>
    <t>812</t>
  </si>
  <si>
    <t>서울특별시 도봉소방서</t>
  </si>
  <si>
    <t>2020년 1분기 구급 소모품 및 의약품 구매</t>
  </si>
  <si>
    <t>4231150601</t>
  </si>
  <si>
    <t>1,704</t>
  </si>
  <si>
    <t>26,149,600</t>
  </si>
  <si>
    <t>도봉소방서 소방행정과</t>
  </si>
  <si>
    <t>박영민</t>
  </si>
  <si>
    <t>02-6981-8021</t>
  </si>
  <si>
    <t>813</t>
  </si>
  <si>
    <t>장흥(통합)휴게소 특고압 수배전반 제조구매</t>
  </si>
  <si>
    <t>39121103</t>
  </si>
  <si>
    <t>201,000,000</t>
  </si>
  <si>
    <t>광주전남본부 시설팀</t>
  </si>
  <si>
    <t>고현우</t>
  </si>
  <si>
    <t>061-883-6136</t>
  </si>
  <si>
    <t>814</t>
  </si>
  <si>
    <t>경기도의정부교육청 호원초등학교</t>
  </si>
  <si>
    <t>2020학년도 학교급식물품(우유) 구매</t>
  </si>
  <si>
    <t>121,800</t>
  </si>
  <si>
    <t>52,374,000</t>
  </si>
  <si>
    <t>의정부호원초등학교 행정실</t>
  </si>
  <si>
    <t>최은희</t>
  </si>
  <si>
    <t>031-876-2456</t>
  </si>
  <si>
    <t>815</t>
  </si>
  <si>
    <t>울산광역시강남교육청 신정중학교</t>
  </si>
  <si>
    <t>2020년 3월 학교급식용 부식 구매 소액수의 견적제출 안내 공고</t>
  </si>
  <si>
    <t>33,185,570</t>
  </si>
  <si>
    <t>고명자</t>
  </si>
  <si>
    <t>052-260-2635</t>
  </si>
  <si>
    <t>816</t>
  </si>
  <si>
    <t>서울특별시강남교육청 서울반원초등학교</t>
  </si>
  <si>
    <t>2020학년도 서울반원초등학교 돌봄교실 간식 계약</t>
  </si>
  <si>
    <t>18,525</t>
  </si>
  <si>
    <t>1,700</t>
  </si>
  <si>
    <t>김규림</t>
  </si>
  <si>
    <t>02-537-9020</t>
  </si>
  <si>
    <t>817</t>
  </si>
  <si>
    <t>강원도 원주시</t>
  </si>
  <si>
    <t>「도서행정 통합시스템 구축」 구매</t>
  </si>
  <si>
    <t>8111179901</t>
  </si>
  <si>
    <t>138,230,000</t>
  </si>
  <si>
    <t>시립중앙도서관</t>
  </si>
  <si>
    <t>남궁미숙</t>
  </si>
  <si>
    <t>033-737-4720</t>
  </si>
  <si>
    <t>818</t>
  </si>
  <si>
    <t>대구광역시동부교육청 대구동천초등학교</t>
  </si>
  <si>
    <t>2020년 3월 학교급식 농수공산품 구매</t>
  </si>
  <si>
    <t>51,960,080</t>
  </si>
  <si>
    <t>박현자</t>
  </si>
  <si>
    <t>053-232-1491</t>
  </si>
  <si>
    <t>819</t>
  </si>
  <si>
    <t>강원대학교 사범대학 부설고등학교 교육행정실</t>
  </si>
  <si>
    <t>2020학년도 강원사대부고 교복(동복·하복) 학교주관구매</t>
  </si>
  <si>
    <t>5310270502</t>
  </si>
  <si>
    <t>71,764,300</t>
  </si>
  <si>
    <t>033-815-1211</t>
  </si>
  <si>
    <t>820</t>
  </si>
  <si>
    <t>대한체육회 경기도체육회</t>
  </si>
  <si>
    <t>2020년 전국생활체육대축전 참가 경기도선수단 단복  구매 업체 선정</t>
  </si>
  <si>
    <t>2,100</t>
  </si>
  <si>
    <t>170,800,000</t>
  </si>
  <si>
    <t>총무화계파트</t>
  </si>
  <si>
    <t>공은경</t>
  </si>
  <si>
    <t>031-250-0422</t>
  </si>
  <si>
    <t>821</t>
  </si>
  <si>
    <t>2020학년도 강릉중학교 부설방송통신중학교 도시락급식 업체선정 소액수의 견적제출 안내공고</t>
  </si>
  <si>
    <t>4,104</t>
  </si>
  <si>
    <t>24,624,000</t>
  </si>
  <si>
    <t>행정&amp;#49895;</t>
  </si>
  <si>
    <t>822</t>
  </si>
  <si>
    <t>경기도교육청 경기도화성오산교육지원청 석우초등학교</t>
  </si>
  <si>
    <t>석우초2020우유급식</t>
  </si>
  <si>
    <t>111,000</t>
  </si>
  <si>
    <t>47,730,000</t>
  </si>
  <si>
    <t>박혜선</t>
  </si>
  <si>
    <t>031-613-3218</t>
  </si>
  <si>
    <t>823</t>
  </si>
  <si>
    <t>충청남도교육청 충청남도천안교육지원청 천안차암초등학교</t>
  </si>
  <si>
    <t>차암초 우유 구입</t>
  </si>
  <si>
    <t>115,710</t>
  </si>
  <si>
    <t>49,755,300</t>
  </si>
  <si>
    <t>천안차암초 행정실</t>
  </si>
  <si>
    <t>이은주</t>
  </si>
  <si>
    <t>041-413-3505</t>
  </si>
  <si>
    <t>824</t>
  </si>
  <si>
    <t>광주광역시 북구</t>
  </si>
  <si>
    <t>복합 문화복지 커뮤니티센터 건립공사 가스엔진히트펌프(GHP) 구매ㆍ설치</t>
  </si>
  <si>
    <t>136,916,900</t>
  </si>
  <si>
    <t>서슬기</t>
  </si>
  <si>
    <t>062-410-6786</t>
  </si>
  <si>
    <t>825</t>
  </si>
  <si>
    <t>부산광역시북부교육청 덕성초등학교</t>
  </si>
  <si>
    <t>2020학년도 덕성초등학교 돌봄교실 간식구매</t>
  </si>
  <si>
    <t>7,200</t>
  </si>
  <si>
    <t>10,800,000</t>
  </si>
  <si>
    <t>임광숙</t>
  </si>
  <si>
    <t>051-330-3671</t>
  </si>
  <si>
    <t>826</t>
  </si>
  <si>
    <t>대구광역시남부교육청 대구대덕초등학교</t>
  </si>
  <si>
    <t>2020년 3월 학교급식용 일반미 공동구매 소액수의 견적제출 공고</t>
  </si>
  <si>
    <t>1,457,000</t>
  </si>
  <si>
    <t>윤영미</t>
  </si>
  <si>
    <t>053-234-1057</t>
  </si>
  <si>
    <t>827</t>
  </si>
  <si>
    <t>전라남도장흥교육청 장흥여자중학교</t>
  </si>
  <si>
    <t>2020학년도 장흥여자중학교 우유급식 공급업체 선정</t>
  </si>
  <si>
    <t>이선영</t>
  </si>
  <si>
    <t>061-863-9711</t>
  </si>
  <si>
    <t>828</t>
  </si>
  <si>
    <t>2020년 3월 학교급식용 육류 공동구매 소액수의 견적제출 공고</t>
  </si>
  <si>
    <t>5,393,550</t>
  </si>
  <si>
    <t>829</t>
  </si>
  <si>
    <t>경상북도 칠곡군</t>
  </si>
  <si>
    <t>농업기계 임대용 장비 구입</t>
  </si>
  <si>
    <t>2110170901</t>
  </si>
  <si>
    <t>90,750,000</t>
  </si>
  <si>
    <t>농업기술센터</t>
  </si>
  <si>
    <t>054-979-8283</t>
  </si>
  <si>
    <t>830</t>
  </si>
  <si>
    <t>전라남도교육청 전라남도여수교육지원청 여수종고초등학교</t>
  </si>
  <si>
    <t>2020학년도 여수종고초등학교 우유급식 업체 선정 수의 계약 안내 공고</t>
  </si>
  <si>
    <t>43,050</t>
  </si>
  <si>
    <t>18,511,500</t>
  </si>
  <si>
    <t>위경란</t>
  </si>
  <si>
    <t>061-666-6970</t>
  </si>
  <si>
    <t>831</t>
  </si>
  <si>
    <t>충청북도교육청</t>
  </si>
  <si>
    <t>2020년 3월 고1,2,3 전국연합학력평가 문제지 인쇄, 제작, 배부, 회수</t>
  </si>
  <si>
    <t>88,975,460</t>
  </si>
  <si>
    <t>학교혁신과</t>
  </si>
  <si>
    <t>전병철</t>
  </si>
  <si>
    <t>043-290-2283</t>
  </si>
  <si>
    <t>832</t>
  </si>
  <si>
    <t>2020년 3월 학교급식용 농수공산품 공동구매 소액수의 견적제출 공고</t>
  </si>
  <si>
    <t>25,851,730</t>
  </si>
  <si>
    <t>833</t>
  </si>
  <si>
    <t>19년형 지역경찰 외근혁대(319개) 구매</t>
  </si>
  <si>
    <t>5310250101</t>
  </si>
  <si>
    <t>15,950,000</t>
  </si>
  <si>
    <t>금한나</t>
  </si>
  <si>
    <t>02-3150-1254</t>
  </si>
  <si>
    <t>834</t>
  </si>
  <si>
    <t>인천광역시 연수구</t>
  </si>
  <si>
    <t>송도석산 CCTV 관제시스템 구매설치</t>
  </si>
  <si>
    <t>28,160,000</t>
  </si>
  <si>
    <t>인천광역시 연수구 공원녹지과 녹지팀</t>
  </si>
  <si>
    <t>송지연</t>
  </si>
  <si>
    <t>032-749-8704</t>
  </si>
  <si>
    <t>835</t>
  </si>
  <si>
    <t>대구광역시동부교육청 대구강동초등학교</t>
  </si>
  <si>
    <t>2020.3월 학교밥상용 식재료 구매</t>
  </si>
  <si>
    <t>39,398,540</t>
  </si>
  <si>
    <t>옥경아</t>
  </si>
  <si>
    <t>053-232-5053</t>
  </si>
  <si>
    <t>836</t>
  </si>
  <si>
    <t>경상남도교육청 경상남도창원교육지원청 상남초등학교</t>
  </si>
  <si>
    <t>2020학년도 급식용 우유구매 소액수의 견적 공고</t>
  </si>
  <si>
    <t>19,950</t>
  </si>
  <si>
    <t>8,578,500</t>
  </si>
  <si>
    <t>도갑숙</t>
  </si>
  <si>
    <t>010-3883-3343</t>
  </si>
  <si>
    <t>837</t>
  </si>
  <si>
    <t>대구광역시동부교육청 대구송정초등학교</t>
  </si>
  <si>
    <t>2020.3월 송정초 학교급식용 농수공산품 소액수의 견적 제출 안내 공고</t>
  </si>
  <si>
    <t>35,630,180</t>
  </si>
  <si>
    <t>대구송정초등학교</t>
  </si>
  <si>
    <t>김선숙</t>
  </si>
  <si>
    <t>053-232-2549</t>
  </si>
  <si>
    <t>838</t>
  </si>
  <si>
    <t>대구광역시동부교육청 대구매호초등학교</t>
  </si>
  <si>
    <t>2020년 3월 학교급식 식재료 구매 소액수의 견적제출 공고</t>
  </si>
  <si>
    <t>5019260201</t>
  </si>
  <si>
    <t>24,575,570</t>
  </si>
  <si>
    <t>매호초등학교</t>
  </si>
  <si>
    <t>이선희</t>
  </si>
  <si>
    <t>053-232-4587</t>
  </si>
  <si>
    <t>839</t>
  </si>
  <si>
    <t>대구광역시교육청 대곡고등학교</t>
  </si>
  <si>
    <t>2020년 3월 대곡고 학교급식용 일반미 구매</t>
  </si>
  <si>
    <t>3,200,000</t>
  </si>
  <si>
    <t>양은정</t>
  </si>
  <si>
    <t>053-231-5674</t>
  </si>
  <si>
    <t>840</t>
  </si>
  <si>
    <t>2020년 3월 대곡고 학교급식용 육류 구매</t>
  </si>
  <si>
    <t>7,970,700</t>
  </si>
  <si>
    <t>841</t>
  </si>
  <si>
    <t>경기도교육청 송민학교</t>
  </si>
  <si>
    <t>2020학년도 송민학교 우유급식 소액수의(단가)견적 제출 공고</t>
  </si>
  <si>
    <t>48,750</t>
  </si>
  <si>
    <t>20,962,500</t>
  </si>
  <si>
    <t>031-852-7813</t>
  </si>
  <si>
    <t>842</t>
  </si>
  <si>
    <t>2020년 3월 대곡고 학교급식용 부식 구매</t>
  </si>
  <si>
    <t>47,561,070</t>
  </si>
  <si>
    <t>843</t>
  </si>
  <si>
    <t>대구광역시교육청 비슬고등학교</t>
  </si>
  <si>
    <t>2020학년도 3월 학교급식 부식품 구매계약 소액수의 견적제출 안내 공고</t>
  </si>
  <si>
    <t>45,138,340</t>
  </si>
  <si>
    <t>비슬고 행정실</t>
  </si>
  <si>
    <t>이종찬</t>
  </si>
  <si>
    <t>053-231-9684</t>
  </si>
  <si>
    <t>844</t>
  </si>
  <si>
    <t>울산광역시강북교육청 농소초등학교</t>
  </si>
  <si>
    <t>12,839,080</t>
  </si>
  <si>
    <t>052-295-4012</t>
  </si>
  <si>
    <t>845</t>
  </si>
  <si>
    <t>2020학년도 3월 학교급식 육류 구매계약 소액수의 견적제출 안내 공고</t>
  </si>
  <si>
    <t>12,453,200</t>
  </si>
  <si>
    <t>846</t>
  </si>
  <si>
    <t>울산광역시강북교육청 대송중학교</t>
  </si>
  <si>
    <t>2020년 3월 대송중학교 급식용 부식</t>
  </si>
  <si>
    <t>25,753,380</t>
  </si>
  <si>
    <t>052-236-3741</t>
  </si>
  <si>
    <t>847</t>
  </si>
  <si>
    <t>848</t>
  </si>
  <si>
    <t>대구광역시교육청 대구광역시달성교육지원청 대구포산유치원</t>
  </si>
  <si>
    <t>2020학년도 3월 방과후과정반 간신구입</t>
  </si>
  <si>
    <t>5,889,120</t>
  </si>
  <si>
    <t>김유경</t>
  </si>
  <si>
    <t>053-233-5521</t>
  </si>
  <si>
    <t>849</t>
  </si>
  <si>
    <t>법무부 광주지방교정청 해남교도소</t>
  </si>
  <si>
    <t>해남교도소 비상대기숙소 냉방기 구매 설치 공고</t>
  </si>
  <si>
    <t>91,650,000</t>
  </si>
  <si>
    <t>해남교도소 복지과</t>
  </si>
  <si>
    <t>노재범</t>
  </si>
  <si>
    <t>061-530-9412</t>
  </si>
  <si>
    <t>850</t>
  </si>
  <si>
    <t>광주광역시교육청 고려고등학교</t>
  </si>
  <si>
    <t>고려고 2020학년도 학교우유급식 납품 계약</t>
  </si>
  <si>
    <t>손용진</t>
  </si>
  <si>
    <t>062-570-9362</t>
  </si>
  <si>
    <t>851</t>
  </si>
  <si>
    <t>대구광역시남부교육청 경혜여자중학교</t>
  </si>
  <si>
    <t>2020.3월 학교급식 부식품 구매</t>
  </si>
  <si>
    <t>18,678,620</t>
  </si>
  <si>
    <t>경혜여중 행정실</t>
  </si>
  <si>
    <t>김지윤</t>
  </si>
  <si>
    <t>053-234-8402</t>
  </si>
  <si>
    <t>852</t>
  </si>
  <si>
    <t>대전광역시</t>
  </si>
  <si>
    <t>염소투입설비 제조구매설치(긴급)</t>
  </si>
  <si>
    <t>4710150501</t>
  </si>
  <si>
    <t>97,470,000</t>
  </si>
  <si>
    <t>회계과</t>
  </si>
  <si>
    <t>오대석</t>
  </si>
  <si>
    <t>042-270-4352</t>
  </si>
  <si>
    <t>853</t>
  </si>
  <si>
    <t>대구광역시교육청 대구여자고등학교</t>
  </si>
  <si>
    <t>48,370,560</t>
  </si>
  <si>
    <t>대구여자고등학교</t>
  </si>
  <si>
    <t>053-231-7253</t>
  </si>
  <si>
    <t>854</t>
  </si>
  <si>
    <t>경상북도구미교육청 광평초등학교</t>
  </si>
  <si>
    <t>2020학년도 광평초등학교 우유급식 수의견적 제출 안내공고</t>
  </si>
  <si>
    <t>52,620</t>
  </si>
  <si>
    <t>김경애</t>
  </si>
  <si>
    <t>054-461-9958</t>
  </si>
  <si>
    <t>855</t>
  </si>
  <si>
    <t>울산광역시강북교육청 양지초등학교</t>
  </si>
  <si>
    <t>2020년 학교급식용 우유구매 소액수의 견적 제출 안내 공고</t>
  </si>
  <si>
    <t>62,700</t>
  </si>
  <si>
    <t>26,961,000</t>
  </si>
  <si>
    <t>임혜경</t>
  </si>
  <si>
    <t>052-252-9411</t>
  </si>
  <si>
    <t>856</t>
  </si>
  <si>
    <t>경상북도경산교육청 성암초등학교</t>
  </si>
  <si>
    <t>2020학년도 성암초등학교 학교급식용 우유</t>
  </si>
  <si>
    <t>166,100</t>
  </si>
  <si>
    <t>71,423,000</t>
  </si>
  <si>
    <t>김은영</t>
  </si>
  <si>
    <t>053-813-1107</t>
  </si>
  <si>
    <t>857</t>
  </si>
  <si>
    <t>2020학년도 대구비슬초등학교 급식용 우유 구매</t>
  </si>
  <si>
    <t>157,500</t>
  </si>
  <si>
    <t>67,725,000</t>
  </si>
  <si>
    <t>858</t>
  </si>
  <si>
    <t>충청북도교육청 보은여자고등학교</t>
  </si>
  <si>
    <t>2020학년도 보은여자중고등학교 우유급식 공동구매(단가) 전자견적 제출 공고</t>
  </si>
  <si>
    <t>59,750</t>
  </si>
  <si>
    <t>25,692,500</t>
  </si>
  <si>
    <t>보은여자중고등학교 행정실</t>
  </si>
  <si>
    <t>이명원</t>
  </si>
  <si>
    <t>043-542-3975</t>
  </si>
  <si>
    <t>859</t>
  </si>
  <si>
    <t>서울시 강남구도시관리공단</t>
  </si>
  <si>
    <t>강남스포츠문화센터 수질관리약품 구매</t>
  </si>
  <si>
    <t>4710160801</t>
  </si>
  <si>
    <t>15,118,000</t>
  </si>
  <si>
    <t>윤형진</t>
  </si>
  <si>
    <t>02-2176-0542</t>
  </si>
  <si>
    <t>860</t>
  </si>
  <si>
    <t>경상북도 경주시 농업기술센터</t>
  </si>
  <si>
    <t>과수 화상병 방제약제 구입</t>
  </si>
  <si>
    <t>1017170201</t>
  </si>
  <si>
    <t>46,738,820</t>
  </si>
  <si>
    <t>농업기술과</t>
  </si>
  <si>
    <t>김기영</t>
  </si>
  <si>
    <t>054-779-8718</t>
  </si>
  <si>
    <t>861</t>
  </si>
  <si>
    <t>사회복지법인 손과손 사업단 예림일터</t>
  </si>
  <si>
    <t>생수컵 생산장비 구입</t>
  </si>
  <si>
    <t>5215150401</t>
  </si>
  <si>
    <t>운영지원</t>
  </si>
  <si>
    <t>안미영</t>
  </si>
  <si>
    <t>032-529-2677</t>
  </si>
  <si>
    <t>862</t>
  </si>
  <si>
    <t>경상남도합천교육청 합천초등학교</t>
  </si>
  <si>
    <t>2020학년도 합천초등학교 학교급식용 우유 구매 소액수의(단가)계약 안내 공고</t>
  </si>
  <si>
    <t>124,830</t>
  </si>
  <si>
    <t>53,676,900</t>
  </si>
  <si>
    <t>합천초등학교 행정실</t>
  </si>
  <si>
    <t>이귀단</t>
  </si>
  <si>
    <t>055-933-2140</t>
  </si>
  <si>
    <t>863</t>
  </si>
  <si>
    <t>전라북도완주교육청 화산중학교</t>
  </si>
  <si>
    <t>2020학년도 화산중학교 우유급식 구매 전자입찰 공고</t>
  </si>
  <si>
    <t>화산중학교 행정실</t>
  </si>
  <si>
    <t>박동렬</t>
  </si>
  <si>
    <t>063-260-7614</t>
  </si>
  <si>
    <t>864</t>
  </si>
  <si>
    <t>대구광역시서부교육청 관천중학교</t>
  </si>
  <si>
    <t>2020년 3월 관천중, 교동중 학교급식용 일반미 공동구매</t>
  </si>
  <si>
    <t>관천중학교</t>
  </si>
  <si>
    <t>이진남</t>
  </si>
  <si>
    <t>053-233-6776</t>
  </si>
  <si>
    <t>865</t>
  </si>
  <si>
    <t>부동산종합공부시스템(KRAS) 노후장비 교체</t>
  </si>
  <si>
    <t>211,000,000</t>
  </si>
  <si>
    <t>민원봉사과</t>
  </si>
  <si>
    <t>정성화</t>
  </si>
  <si>
    <t>055-860-3022</t>
  </si>
  <si>
    <t>866</t>
  </si>
  <si>
    <t>울산광역시교육청 울산광역시강남교육청 청솔초등학교</t>
  </si>
  <si>
    <t>2020년 청솔초등학교 급식용 우유 구입 소액수의 견적제출</t>
  </si>
  <si>
    <t>청솔초등학교 행정실</t>
  </si>
  <si>
    <t>김명희</t>
  </si>
  <si>
    <t>052-780-8093</t>
  </si>
  <si>
    <t>867</t>
  </si>
  <si>
    <t>경기도교육청 경기도고양교육지원청 한산초등학교</t>
  </si>
  <si>
    <t>2020학년도 한산초 학교급식(우유)구매 소액수의 견적 제출 안내공고</t>
  </si>
  <si>
    <t>110,080</t>
  </si>
  <si>
    <t>47,334,400</t>
  </si>
  <si>
    <t>최진선</t>
  </si>
  <si>
    <t>031-916-8453</t>
  </si>
  <si>
    <t>868</t>
  </si>
  <si>
    <t>전라북도교육청 전라북도전주교육청 전북중학교</t>
  </si>
  <si>
    <t>전북중학교 학교급식 우유 구매 소액수의(단가) 견적공고</t>
  </si>
  <si>
    <t>93,600</t>
  </si>
  <si>
    <t>40,248,000</t>
  </si>
  <si>
    <t>063-211-0981</t>
  </si>
  <si>
    <t>869</t>
  </si>
  <si>
    <t>경상북도교육청 경상북도경산교육지원청 평산초등학교</t>
  </si>
  <si>
    <t>2020학년도 평산초등학교 급식용 우유 구매</t>
  </si>
  <si>
    <t>192,570</t>
  </si>
  <si>
    <t>82,805,100</t>
  </si>
  <si>
    <t>윤선남</t>
  </si>
  <si>
    <t>053-802-7311</t>
  </si>
  <si>
    <t>870</t>
  </si>
  <si>
    <t>경상북도교육청 경상북도상주교육지원청 성동초등학교</t>
  </si>
  <si>
    <t>2020학년도 급식용 우유구매 소액수의 견적제출 안내 공고</t>
  </si>
  <si>
    <t>74,860</t>
  </si>
  <si>
    <t>32,189,800</t>
  </si>
  <si>
    <t>성동초등학교 행정실</t>
  </si>
  <si>
    <t>윤연자</t>
  </si>
  <si>
    <t>054-536-4841</t>
  </si>
  <si>
    <t>871</t>
  </si>
  <si>
    <t>2020년 통합스토리지 고도화 계획</t>
  </si>
  <si>
    <t>4320183001</t>
  </si>
  <si>
    <t>정보통신과</t>
  </si>
  <si>
    <t>전준모</t>
  </si>
  <si>
    <t>053-666-2464</t>
  </si>
  <si>
    <t>872</t>
  </si>
  <si>
    <t>충청북도교육청 충청북도청주교육지원청 수곡초등학교</t>
  </si>
  <si>
    <t>2020학년도 수곡초등학교 우유급식 구매 소액수의 견적공고</t>
  </si>
  <si>
    <t>수곡초 행정실</t>
  </si>
  <si>
    <t>최영미</t>
  </si>
  <si>
    <t>043-299-3792</t>
  </si>
  <si>
    <t>873</t>
  </si>
  <si>
    <t>경상북도구미교육청 구미사곡초등학교</t>
  </si>
  <si>
    <t>2020학년도 구미사곡초 돌봄교실 및 병설유치원 간식 구매 소액수의(단가) 견적제출 안내</t>
  </si>
  <si>
    <t>20,940</t>
  </si>
  <si>
    <t>31,410,000</t>
  </si>
  <si>
    <t>구미사곡초 행정실</t>
  </si>
  <si>
    <t>최은정</t>
  </si>
  <si>
    <t>054-463-2160</t>
  </si>
  <si>
    <t>874</t>
  </si>
  <si>
    <t>2020년 3월 관천중, 교동중 학교급식용 육류 공동구매</t>
  </si>
  <si>
    <t>20,817,180</t>
  </si>
  <si>
    <t>875</t>
  </si>
  <si>
    <t>대구광역시교육청 대구제일여자상업고등학교</t>
  </si>
  <si>
    <t>2020년 3월 학교급식용 부식류 구매 소액수의 견적제출 안내공고</t>
  </si>
  <si>
    <t>33,777,380</t>
  </si>
  <si>
    <t>대구제일여자상업고등학교 행정실</t>
  </si>
  <si>
    <t>053-231-9272</t>
  </si>
  <si>
    <t>876</t>
  </si>
  <si>
    <t>전라남도교육청 순천고등학교</t>
  </si>
  <si>
    <t>2020학년도 순천고등학교 우유급식 공급업체선정 수의견적 제출</t>
  </si>
  <si>
    <t>69,921</t>
  </si>
  <si>
    <t>30,066,030</t>
  </si>
  <si>
    <t>정태환</t>
  </si>
  <si>
    <t>061-759-7337</t>
  </si>
  <si>
    <t>877</t>
  </si>
  <si>
    <t>무정전전원장치 노후 축전지 구매</t>
  </si>
  <si>
    <t>2611170901</t>
  </si>
  <si>
    <t>99,096,000</t>
  </si>
  <si>
    <t>신인철</t>
  </si>
  <si>
    <t>051-509-4207</t>
  </si>
  <si>
    <t>878</t>
  </si>
  <si>
    <t>국세청 대전지방국세청 충주세무서</t>
  </si>
  <si>
    <t>신설 충주세무서 충북혁신지서 전산장비 구매</t>
  </si>
  <si>
    <t>44,230,000</t>
  </si>
  <si>
    <t>충주세무서</t>
  </si>
  <si>
    <t>이완표</t>
  </si>
  <si>
    <t>043-841-6250</t>
  </si>
  <si>
    <t>879</t>
  </si>
  <si>
    <t>충청남도 금산군 보건소</t>
  </si>
  <si>
    <t>2020년 보건소 금연보조제 및 행동강화물품 구입</t>
  </si>
  <si>
    <t>58,900,000</t>
  </si>
  <si>
    <t>건강증진과 건강증진팀</t>
  </si>
  <si>
    <t>황선희</t>
  </si>
  <si>
    <t>041-750-4353</t>
  </si>
  <si>
    <t>880</t>
  </si>
  <si>
    <t>충청남도교육청 공주생명과학고등학교</t>
  </si>
  <si>
    <t>2020학년도 공주생명과학고등학교 급식우유 소액수의(단가) 견적 공고</t>
  </si>
  <si>
    <t>55,400</t>
  </si>
  <si>
    <t>23,822,000</t>
  </si>
  <si>
    <t>박정완</t>
  </si>
  <si>
    <t>041-960-9006</t>
  </si>
  <si>
    <t>881</t>
  </si>
  <si>
    <t>광주광역시교육청 광주광역시동부교육지원청 신용유치원</t>
  </si>
  <si>
    <t>2020학년도 신용유치원 급식 우유 구입</t>
  </si>
  <si>
    <t>35,650</t>
  </si>
  <si>
    <t>15,329,500</t>
  </si>
  <si>
    <t>신용유치원 행정실</t>
  </si>
  <si>
    <t>임창섭</t>
  </si>
  <si>
    <t>062-717-2201</t>
  </si>
  <si>
    <t>882</t>
  </si>
  <si>
    <t>경기도안양교육청 호계초등학교</t>
  </si>
  <si>
    <t>2020학년도 호계초등학교 급식용 우유구매 소액수의(단가) 견적제출 안내 공고</t>
  </si>
  <si>
    <t>62,280</t>
  </si>
  <si>
    <t>26,780,400</t>
  </si>
  <si>
    <t>김성심</t>
  </si>
  <si>
    <t>031-452-7613</t>
  </si>
  <si>
    <t>883</t>
  </si>
  <si>
    <t>전라남도나주교육청 영산포여자중학교</t>
  </si>
  <si>
    <t>2020. 영산포여자중학교 학교우유급식 업체 선정</t>
  </si>
  <si>
    <t>25,750</t>
  </si>
  <si>
    <t>11,072,500</t>
  </si>
  <si>
    <t>이지현</t>
  </si>
  <si>
    <t>061-330-5990</t>
  </si>
  <si>
    <t>884</t>
  </si>
  <si>
    <t>충청북도제천교육청 의림여자중학교</t>
  </si>
  <si>
    <t>2020학년도 의림여자중학교 급식소 등 액화석유가스(LPG) 구매</t>
  </si>
  <si>
    <t>5,810</t>
  </si>
  <si>
    <t>31,424,300</t>
  </si>
  <si>
    <t>공해동</t>
  </si>
  <si>
    <t>043-644-7089</t>
  </si>
  <si>
    <t>885</t>
  </si>
  <si>
    <t>강원도교육청 강원도속초양양교육청 설악중학교</t>
  </si>
  <si>
    <t>2020학년도 설악중학교 교복(하복,동복)학교주관구매 입찰 공고</t>
  </si>
  <si>
    <t>5312159901</t>
  </si>
  <si>
    <t>59,186,000</t>
  </si>
  <si>
    <t>이민철</t>
  </si>
  <si>
    <t>033-633-4992</t>
  </si>
  <si>
    <t>886</t>
  </si>
  <si>
    <t>전동차용 ADU(속도현시장치) 1종 제조 구매</t>
  </si>
  <si>
    <t>2522060301</t>
  </si>
  <si>
    <t>47,336,000</t>
  </si>
  <si>
    <t>887</t>
  </si>
  <si>
    <t>지역난방수 공급펌프 진동감시설비 구매</t>
  </si>
  <si>
    <t>42201714</t>
  </si>
  <si>
    <t>4,970,000</t>
  </si>
  <si>
    <t>수원사업소 계전부</t>
  </si>
  <si>
    <t>이규선</t>
  </si>
  <si>
    <t>031-201-0183</t>
  </si>
  <si>
    <t>888</t>
  </si>
  <si>
    <t>경상북도 김천시</t>
  </si>
  <si>
    <t>김천혁신도시 자가통신망 노후 광전송장치 교체</t>
  </si>
  <si>
    <t>54,197,000</t>
  </si>
  <si>
    <t>정보기획과</t>
  </si>
  <si>
    <t>이상민</t>
  </si>
  <si>
    <t>054-420-6881</t>
  </si>
  <si>
    <t>889</t>
  </si>
  <si>
    <t>충청북도교육청 양청고등학교</t>
  </si>
  <si>
    <t>2020. 3월 양청고 급식물품(부식) 구매 전자입찰 긴급공고</t>
  </si>
  <si>
    <t>61,180,680</t>
  </si>
  <si>
    <t>양청고 행정실</t>
  </si>
  <si>
    <t>김성수</t>
  </si>
  <si>
    <t>043-717-8853</t>
  </si>
  <si>
    <t>890</t>
  </si>
  <si>
    <t>울산행복학교 3월 학교급식 식재료(부식) 구매 소액수의 견적 공고</t>
  </si>
  <si>
    <t>25,630,170</t>
  </si>
  <si>
    <t>891</t>
  </si>
  <si>
    <t>고려중학교 학교급식 우유납품업체 견적공고</t>
  </si>
  <si>
    <t>66,600</t>
  </si>
  <si>
    <t>28,638,000</t>
  </si>
  <si>
    <t>892</t>
  </si>
  <si>
    <t>울산광역시교육청 함월고등학교</t>
  </si>
  <si>
    <t>2020년 3월 함월고 학교급식용 부식구입 소액수의 전자견적제출 공고</t>
  </si>
  <si>
    <t>32,772,030</t>
  </si>
  <si>
    <t>함월고등학교 행정실</t>
  </si>
  <si>
    <t>김수진</t>
  </si>
  <si>
    <t>052-210-6612</t>
  </si>
  <si>
    <t>893</t>
  </si>
  <si>
    <t>대구광역시동부교육청 대구대청초등학교</t>
  </si>
  <si>
    <t>3월 급식용 부식품 공동구매 소액수의</t>
  </si>
  <si>
    <t>49,971,190</t>
  </si>
  <si>
    <t>053-232-3508</t>
  </si>
  <si>
    <t>894</t>
  </si>
  <si>
    <t>대구광역시달성교육청 달성중학교</t>
  </si>
  <si>
    <t>2020년 3월 학교급식 육류 공동구매(달성중,금계초)소액수의 견적제출 안내공고(지명공고)</t>
  </si>
  <si>
    <t>11,278,050</t>
  </si>
  <si>
    <t>장은진</t>
  </si>
  <si>
    <t>053-235-3007</t>
  </si>
  <si>
    <t>895</t>
  </si>
  <si>
    <t>896</t>
  </si>
  <si>
    <t>2020년 3월 관천중, 교동중 학교급식 농수공산품 공동구매</t>
  </si>
  <si>
    <t>38,563,080</t>
  </si>
  <si>
    <t>897</t>
  </si>
  <si>
    <t>충청북도교육청 충청북도청주교육지원청 대성여자중학교</t>
  </si>
  <si>
    <t>2020학년도 대성여중 학교급식용 우유구매 수의견적 공고</t>
  </si>
  <si>
    <t>12,900,000</t>
  </si>
  <si>
    <t>최승웅</t>
  </si>
  <si>
    <t>043-255-4251</t>
  </si>
  <si>
    <t>898</t>
  </si>
  <si>
    <t>세종특별자치시교육청 조치원중학교</t>
  </si>
  <si>
    <t>2020학년도 조치원중학교 우유급식 공급업체 선정 소액수의 견적공고</t>
  </si>
  <si>
    <t>90,820</t>
  </si>
  <si>
    <t>김부환</t>
  </si>
  <si>
    <t>044-320-6181</t>
  </si>
  <si>
    <t>899</t>
  </si>
  <si>
    <t>900</t>
  </si>
  <si>
    <t>해양수산부 국립수산과학원</t>
  </si>
  <si>
    <t>핵산추출기</t>
  </si>
  <si>
    <t>4110551701</t>
  </si>
  <si>
    <t>295,500,000</t>
  </si>
  <si>
    <t>수산방역과</t>
  </si>
  <si>
    <t>김재옥</t>
  </si>
  <si>
    <t>051-720-3032</t>
  </si>
  <si>
    <t>901</t>
  </si>
  <si>
    <t>농촌진흥청 국립식량과학원 남부작물부</t>
  </si>
  <si>
    <t>시약초자류(sample tube RB 등 45품목) 구매</t>
  </si>
  <si>
    <t>80,900,000</t>
  </si>
  <si>
    <t>김정훈</t>
  </si>
  <si>
    <t>055-350-1123</t>
  </si>
  <si>
    <t>902</t>
  </si>
  <si>
    <t>울산광역시강북교육청 서부초등학교</t>
  </si>
  <si>
    <t>2020학년도 1학기 서부초 급식용 우유구매 소액수의 견적제출 안내공고</t>
  </si>
  <si>
    <t>55,250</t>
  </si>
  <si>
    <t>23,757,500</t>
  </si>
  <si>
    <t>양현정</t>
  </si>
  <si>
    <t>052-235-3964</t>
  </si>
  <si>
    <t>903</t>
  </si>
  <si>
    <t>농촌진흥청 국립농업과학원</t>
  </si>
  <si>
    <t>시약초자류(Mouse IL-6 Quantikin ELISA kit 등 90품목) 입찰 구매</t>
  </si>
  <si>
    <t>박주향</t>
  </si>
  <si>
    <t>063-238-2222</t>
  </si>
  <si>
    <t>904</t>
  </si>
  <si>
    <t>대한석탄공사</t>
  </si>
  <si>
    <t>판 스프링 구입-시방 3톤용 100개 외 1종</t>
  </si>
  <si>
    <t>2517200201</t>
  </si>
  <si>
    <t>동반성장팀</t>
  </si>
  <si>
    <t>전도준</t>
  </si>
  <si>
    <t>033-749-0676</t>
  </si>
  <si>
    <t>905</t>
  </si>
  <si>
    <t>2020학년도 3월 고1,2,3 전국연합학력평가 문제지 인쇄</t>
  </si>
  <si>
    <t>64,723,200</t>
  </si>
  <si>
    <t>중등교육과</t>
  </si>
  <si>
    <t>전영갑</t>
  </si>
  <si>
    <t>052-210-5477</t>
  </si>
  <si>
    <t>906</t>
  </si>
  <si>
    <t>경기도</t>
  </si>
  <si>
    <t>방재비축물자(보건용 마스크)구매</t>
  </si>
  <si>
    <t>62,500</t>
  </si>
  <si>
    <t>경기도청 자연재난과</t>
  </si>
  <si>
    <t>박재일</t>
  </si>
  <si>
    <t>031-8008-8433</t>
  </si>
  <si>
    <t>907</t>
  </si>
  <si>
    <t>제주특별자치도교육청 대정여자고등학교</t>
  </si>
  <si>
    <t>대정여자고등학교 급식실 액화석유가스(LPG) 구매 단가계약</t>
  </si>
  <si>
    <t>2,400</t>
  </si>
  <si>
    <t>12,412,272</t>
  </si>
  <si>
    <t>대정여자고등학교 행정실</t>
  </si>
  <si>
    <t>김수미</t>
  </si>
  <si>
    <t>064-730-5303</t>
  </si>
  <si>
    <t>908</t>
  </si>
  <si>
    <t>2020년 3월~4월 유치원 급식용 육류 구매 소액수의 견적 공고</t>
  </si>
  <si>
    <t>2,024,000</t>
  </si>
  <si>
    <t>909</t>
  </si>
  <si>
    <t>연결링 외 구입-시방 3톤용 25개 외 5종</t>
  </si>
  <si>
    <t>2522085601</t>
  </si>
  <si>
    <t>8,325,000</t>
  </si>
  <si>
    <t>910</t>
  </si>
  <si>
    <t>2020년 3월~4월 옥현유치원 급식용 부식 및 간식구매 소액수의 견적 공고</t>
  </si>
  <si>
    <t>15,299,530</t>
  </si>
  <si>
    <t>911</t>
  </si>
  <si>
    <t>전라남도화순교육청 화순만연초등학교</t>
  </si>
  <si>
    <t>2020학년도 학교급식용 우유 구매(단가) 수의 견적 제출 안내 공고</t>
  </si>
  <si>
    <t>81,700</t>
  </si>
  <si>
    <t>35,131,000</t>
  </si>
  <si>
    <t>이곤순</t>
  </si>
  <si>
    <t>061-375-3114</t>
  </si>
  <si>
    <t>912</t>
  </si>
  <si>
    <t>광주광역시교육청 광주광역시서부교육지원청 주월중학교</t>
  </si>
  <si>
    <t>2020학년도 주월중학교 교복 학교주관구매</t>
  </si>
  <si>
    <t>5310290101</t>
  </si>
  <si>
    <t>10,788,000</t>
  </si>
  <si>
    <t>주월중학교 행정실</t>
  </si>
  <si>
    <t>홍은영</t>
  </si>
  <si>
    <t>062-670-5805</t>
  </si>
  <si>
    <t>913</t>
  </si>
  <si>
    <t>충청북도진천교육청 만승초등학교</t>
  </si>
  <si>
    <t>2020년 3월 만승초 외 2교 학교급식물품(육류) 공동구매 소액수의 견적공고</t>
  </si>
  <si>
    <t>15,774,700</t>
  </si>
  <si>
    <t>만승초등학교</t>
  </si>
  <si>
    <t>임옥남</t>
  </si>
  <si>
    <t>043-535-5779</t>
  </si>
  <si>
    <t>914</t>
  </si>
  <si>
    <t>계기착륙시설 운영단말 PC 구매</t>
  </si>
  <si>
    <t>43211507</t>
  </si>
  <si>
    <t>10,372,727</t>
  </si>
  <si>
    <t>915</t>
  </si>
  <si>
    <t>제1여객터미널 봄맞이화단 조성사업</t>
  </si>
  <si>
    <t>000000</t>
  </si>
  <si>
    <t>51,711,000</t>
  </si>
  <si>
    <t>916</t>
  </si>
  <si>
    <t>충청남도교육청 충청남도아산교육청 아산남성초등학교</t>
  </si>
  <si>
    <t>2020학년도 아산남성초등학교 돌봄교실 간식 위탁 업체 선정</t>
  </si>
  <si>
    <t>15,585,000</t>
  </si>
  <si>
    <t>아산남성초등학교 행정실</t>
  </si>
  <si>
    <t>문태욱</t>
  </si>
  <si>
    <t>041-547-2315</t>
  </si>
  <si>
    <t>917</t>
  </si>
  <si>
    <t>전라남도곡성교육청 옥과초등학교</t>
  </si>
  <si>
    <t>2020학년도 옥과초등학교 우유급식 수액 수의견적 제출안내 공고</t>
  </si>
  <si>
    <t>34,350</t>
  </si>
  <si>
    <t>이근아</t>
  </si>
  <si>
    <t>061-362-5981</t>
  </si>
  <si>
    <t>918</t>
  </si>
  <si>
    <t>전라북도교육청 전주공업고등학교</t>
  </si>
  <si>
    <t>2020학년도 1학기 전주공고 기숙사 간식 구입</t>
  </si>
  <si>
    <t>16,056,000</t>
  </si>
  <si>
    <t>전주공고 행정실</t>
  </si>
  <si>
    <t>임상훈</t>
  </si>
  <si>
    <t>063-210-9322</t>
  </si>
  <si>
    <t>919</t>
  </si>
  <si>
    <t>2020년 3월분 서부초 학교급식용 가금류 구입</t>
  </si>
  <si>
    <t>2,685,900</t>
  </si>
  <si>
    <t>920</t>
  </si>
  <si>
    <t>2020년 3월 학교급식 부식품 공동구매(달성중,금계초)소액수의 견적제출 안내공고</t>
  </si>
  <si>
    <t>54,466,680</t>
  </si>
  <si>
    <t>921</t>
  </si>
  <si>
    <t>충청북도제천교육청 남당초등학교</t>
  </si>
  <si>
    <t>2020.3월분 남당초외 2교 학교급식 육류 공동구매</t>
  </si>
  <si>
    <t>6,691,400</t>
  </si>
  <si>
    <t>이문선</t>
  </si>
  <si>
    <t>043-644-3392</t>
  </si>
  <si>
    <t>922</t>
  </si>
  <si>
    <t>2020년 3월분 서부초 학교급식용 육류 구입</t>
  </si>
  <si>
    <t>5,694,550</t>
  </si>
  <si>
    <t>923</t>
  </si>
  <si>
    <t>과채류 정밀 진단용 디지털현미경 구입</t>
  </si>
  <si>
    <t>4111179801</t>
  </si>
  <si>
    <t>농업기술원 성주참외과채류연구소</t>
  </si>
  <si>
    <t>강민구</t>
  </si>
  <si>
    <t>054-931-6789</t>
  </si>
  <si>
    <t>924</t>
  </si>
  <si>
    <t>2020년 3월분 서부초 학교급식용 부식구입</t>
  </si>
  <si>
    <t>27,845,770</t>
  </si>
  <si>
    <t>925</t>
  </si>
  <si>
    <t>인천도시공사</t>
  </si>
  <si>
    <t>검단 송전선로지중화공사 공사용자재(파상형경질폴리에틸렌전선관) 구매</t>
  </si>
  <si>
    <t>3913170606</t>
  </si>
  <si>
    <t>768,080,650</t>
  </si>
  <si>
    <t>미래기술처</t>
  </si>
  <si>
    <t>이병기</t>
  </si>
  <si>
    <t>032-260-5834</t>
  </si>
  <si>
    <t>926</t>
  </si>
  <si>
    <t>대구광역시교육청 덕원고등학교</t>
  </si>
  <si>
    <t>2020년 3월 학교밥상 전자입찰 공고(부식)</t>
  </si>
  <si>
    <t>5310270402</t>
  </si>
  <si>
    <t>71,445,700</t>
  </si>
  <si>
    <t>덕원고등학교</t>
  </si>
  <si>
    <t>053-235-5443</t>
  </si>
  <si>
    <t>927</t>
  </si>
  <si>
    <t>충청북도 단양군</t>
  </si>
  <si>
    <t>2020년도 단양군 유류단가계약(저유황경유)</t>
  </si>
  <si>
    <t>116,562</t>
  </si>
  <si>
    <t>162,487,000</t>
  </si>
  <si>
    <t>이교원</t>
  </si>
  <si>
    <t>043-420-2634</t>
  </si>
  <si>
    <t>928</t>
  </si>
  <si>
    <t>재단법인 한국엘피지배관망사업단</t>
  </si>
  <si>
    <t>고령군 봉산1리마을 외 2개마을 LPG소형저장탱크 보급사업 집단공급사업자 선정</t>
  </si>
  <si>
    <t>총괄지원팀</t>
  </si>
  <si>
    <t>임소연</t>
  </si>
  <si>
    <t>02-6905-8213</t>
  </si>
  <si>
    <t>929</t>
  </si>
  <si>
    <t>식품의약품안전처 경인지방식품의약품안전청</t>
  </si>
  <si>
    <t>시험분석용 시약초자 정기구매_2차</t>
  </si>
  <si>
    <t>85,000,000</t>
  </si>
  <si>
    <t>경인식약청 운영지원과</t>
  </si>
  <si>
    <t>장하영</t>
  </si>
  <si>
    <t>02-2110-8011</t>
  </si>
  <si>
    <t>930</t>
  </si>
  <si>
    <t>2020.3월분 남당초외 2교 학교급식 부식류 공동구매</t>
  </si>
  <si>
    <t>29,483,290</t>
  </si>
  <si>
    <t>931</t>
  </si>
  <si>
    <t>화폐박물관 AV영상시스템 구매 설치</t>
  </si>
  <si>
    <t>4511189301</t>
  </si>
  <si>
    <t>32,995,000</t>
  </si>
  <si>
    <t>물자조달팀</t>
  </si>
  <si>
    <t>나대원</t>
  </si>
  <si>
    <t>042-870-1334</t>
  </si>
  <si>
    <t>932</t>
  </si>
  <si>
    <t>전라남도영암교육청 삼호중학교</t>
  </si>
  <si>
    <t>2020학년도 삼호중학교 학교급식용 우유구매 소액수의(단가) 견적제출 안내 공고</t>
  </si>
  <si>
    <t>정혜란</t>
  </si>
  <si>
    <t>061-462-6570</t>
  </si>
  <si>
    <t>933</t>
  </si>
  <si>
    <t>경기도 안산시 상록수보건소</t>
  </si>
  <si>
    <t>감염병관리사업</t>
  </si>
  <si>
    <t>95,000,000</t>
  </si>
  <si>
    <t>안산시상록수보건소 보건정책과</t>
  </si>
  <si>
    <t>강승욱</t>
  </si>
  <si>
    <t>031-481-5994</t>
  </si>
  <si>
    <t>934</t>
  </si>
  <si>
    <t>경상남도교육청 양산희망학교</t>
  </si>
  <si>
    <t>2020학년도 양산희망학교 급식품(우유) 구매</t>
  </si>
  <si>
    <t>44,000</t>
  </si>
  <si>
    <t>18,920,000</t>
  </si>
  <si>
    <t>임은아</t>
  </si>
  <si>
    <t>055-374-4212</t>
  </si>
  <si>
    <t>935</t>
  </si>
  <si>
    <t>울산광역시강북교육청 강동중학교</t>
  </si>
  <si>
    <t>2020.3월 급식용 가금류 구매 소액수의견적 제출 공고</t>
  </si>
  <si>
    <t>1,660,600</t>
  </si>
  <si>
    <t>이해경</t>
  </si>
  <si>
    <t>052-295-0010</t>
  </si>
  <si>
    <t>936</t>
  </si>
  <si>
    <t>대형폐기물 수수료 납부필증(스티커) 제작</t>
  </si>
  <si>
    <t>38,500,000</t>
  </si>
  <si>
    <t>054-270-4845</t>
  </si>
  <si>
    <t>937</t>
  </si>
  <si>
    <t>2020.3월 급식용 육류 구매 소액수의견적 제출 공고</t>
  </si>
  <si>
    <t>2,647,000</t>
  </si>
  <si>
    <t>938</t>
  </si>
  <si>
    <t>자동화 시료 용해 시스템(비드샘플러)</t>
  </si>
  <si>
    <t>4110460101</t>
  </si>
  <si>
    <t>75,000,000</t>
  </si>
  <si>
    <t>이명성</t>
  </si>
  <si>
    <t>042-860-9485</t>
  </si>
  <si>
    <t>939</t>
  </si>
  <si>
    <t>충청북도교육청 대성여자상업고등학교</t>
  </si>
  <si>
    <t>2020학년도 급식물품(우유) 구매 소액수의 (단가) 전자견적 제출 공고</t>
  </si>
  <si>
    <t>정상훈</t>
  </si>
  <si>
    <t>043-253-7421</t>
  </si>
  <si>
    <t>940</t>
  </si>
  <si>
    <t>대구광역시남부교육청 대구감천초등학교</t>
  </si>
  <si>
    <t>2020년 3월 학교급식용 부식류 구입 소액수의 견적제출 안내 공고</t>
  </si>
  <si>
    <t>1015150401</t>
  </si>
  <si>
    <t>16,092,350</t>
  </si>
  <si>
    <t>장지현</t>
  </si>
  <si>
    <t>053-234-2737</t>
  </si>
  <si>
    <t>941</t>
  </si>
  <si>
    <t>울산광역시강북교육청 학성여자중학교</t>
  </si>
  <si>
    <t>2020학년도 3월분 급식용 부식구매</t>
  </si>
  <si>
    <t>29,596,850</t>
  </si>
  <si>
    <t>이미운</t>
  </si>
  <si>
    <t>052-247-2384</t>
  </si>
  <si>
    <t>942</t>
  </si>
  <si>
    <t>경기도 성남시</t>
  </si>
  <si>
    <t>보건소 선별진료소 이동형 X-ray 구입</t>
  </si>
  <si>
    <t>수정구보건소 보건행정과</t>
  </si>
  <si>
    <t>문종식</t>
  </si>
  <si>
    <t>031-729-8589</t>
  </si>
  <si>
    <t>943</t>
  </si>
  <si>
    <t>2020.3월분 급식용 부식 구매 소액수의견적 제출 공고</t>
  </si>
  <si>
    <t>14,328,140</t>
  </si>
  <si>
    <t>944</t>
  </si>
  <si>
    <t>경상북도 안동시</t>
  </si>
  <si>
    <t>인터넷전화시스템 장비 구입</t>
  </si>
  <si>
    <t>4322280501</t>
  </si>
  <si>
    <t>133,200,000</t>
  </si>
  <si>
    <t>서장환</t>
  </si>
  <si>
    <t>054-840-6300</t>
  </si>
  <si>
    <t>945</t>
  </si>
  <si>
    <t>경기도교육청 경기도부천교육지원청 옥길버들초등학교</t>
  </si>
  <si>
    <t>2020년 초등 돌봄교실 중간식 납품업체 선정</t>
  </si>
  <si>
    <t>46,500,000</t>
  </si>
  <si>
    <t>안영</t>
  </si>
  <si>
    <t>070-7013-9203</t>
  </si>
  <si>
    <t>946</t>
  </si>
  <si>
    <t>전라북도전주교육청 전주해성중학교</t>
  </si>
  <si>
    <t>2020학년도 전주해성중학교 급식용 우유 구매 소액수의 견적제출 안내 공고</t>
  </si>
  <si>
    <t>전주해성중학교 행정실</t>
  </si>
  <si>
    <t>이소정</t>
  </si>
  <si>
    <t>063-237-1977</t>
  </si>
  <si>
    <t>947</t>
  </si>
  <si>
    <t>부산광역시교육청 은애학교</t>
  </si>
  <si>
    <t>2020학년도 부산은애학교 우유 구매 소액수의 견적 제출</t>
  </si>
  <si>
    <t>27,750</t>
  </si>
  <si>
    <t>12,000,000</t>
  </si>
  <si>
    <t>정혁</t>
  </si>
  <si>
    <t>051-508-0606</t>
  </si>
  <si>
    <t>948</t>
  </si>
  <si>
    <t>경상북도교육청</t>
  </si>
  <si>
    <t>2020년 업무용 소프트웨어 연간 사용권</t>
  </si>
  <si>
    <t>2,497,940,000</t>
  </si>
  <si>
    <t>재무정보과</t>
  </si>
  <si>
    <t>정현석</t>
  </si>
  <si>
    <t>054-805-3835</t>
  </si>
  <si>
    <t>949</t>
  </si>
  <si>
    <t>제주특별자치도교육청 제주시교육지원청 김녕초등학교</t>
  </si>
  <si>
    <t>2020학년도 김녕초등학교(동복분교장 포함) 우유 구매 수의견적 제출 안내 공고</t>
  </si>
  <si>
    <t>40,480</t>
  </si>
  <si>
    <t>17,406,400</t>
  </si>
  <si>
    <t>김녕초등학교</t>
  </si>
  <si>
    <t>오태종</t>
  </si>
  <si>
    <t>064-783-5024</t>
  </si>
  <si>
    <t>충청남도당진교육청 신평초등학교</t>
  </si>
  <si>
    <t>신평초 학교급식 우유구매</t>
  </si>
  <si>
    <t>신평초등학교</t>
  </si>
  <si>
    <t>류양렬</t>
  </si>
  <si>
    <t>041-362-0398</t>
  </si>
  <si>
    <t>951</t>
  </si>
  <si>
    <t>부산광역시해운대교육청 송정초등학교</t>
  </si>
  <si>
    <t>2020학년도 송정초등학교 돌봄교실 간식구매</t>
  </si>
  <si>
    <t>10,980</t>
  </si>
  <si>
    <t>16,470,000</t>
  </si>
  <si>
    <t>송정초등학교 행정실</t>
  </si>
  <si>
    <t>배원섭</t>
  </si>
  <si>
    <t>051-709-6710</t>
  </si>
  <si>
    <t>952</t>
  </si>
  <si>
    <t>2020학년도 3월분 급식용 부식 구매</t>
  </si>
  <si>
    <t>953</t>
  </si>
  <si>
    <t>2020년 3월 학교급식용 가금류 구입 소액수의 견적제출공고</t>
  </si>
  <si>
    <t>1,869,500</t>
  </si>
  <si>
    <t>954</t>
  </si>
  <si>
    <t>대구광역시교육청 대구광역시남부교육지원청 새본리중학교</t>
  </si>
  <si>
    <t>2020학년도 3월 새본리중학교 학교급식용 부식품 구매 소액수의 전자견적 제출 안내 공고</t>
  </si>
  <si>
    <t>18,974,870</t>
  </si>
  <si>
    <t>이주현</t>
  </si>
  <si>
    <t>053-234-7664</t>
  </si>
  <si>
    <t>955</t>
  </si>
  <si>
    <t>경상북도경주교육청 황남초등학교</t>
  </si>
  <si>
    <t>2020학년도 황남초등학교 급식용우유구매 전자입찰 공고</t>
  </si>
  <si>
    <t>151,920</t>
  </si>
  <si>
    <t>65,325,600</t>
  </si>
  <si>
    <t>최혜란</t>
  </si>
  <si>
    <t>070-4818-3821</t>
  </si>
  <si>
    <t>956</t>
  </si>
  <si>
    <t>2020년 3월 학교급식용 육류 구입 소액수의 견적제출공고</t>
  </si>
  <si>
    <t>7,037,600</t>
  </si>
  <si>
    <t>957</t>
  </si>
  <si>
    <t>2020년 3월 학생급식용 부식구입 소액수의 견적제출공고</t>
  </si>
  <si>
    <t>18,213,990</t>
  </si>
  <si>
    <t>958</t>
  </si>
  <si>
    <t>광주광역시 보건환경연구원</t>
  </si>
  <si>
    <t>각화농산물검사소 실험실용 가스발생기 구매</t>
  </si>
  <si>
    <t>17,022,500</t>
  </si>
  <si>
    <t>보건환경연구원</t>
  </si>
  <si>
    <t>김수현</t>
  </si>
  <si>
    <t>062-613-7512</t>
  </si>
  <si>
    <t>959</t>
  </si>
  <si>
    <t>현장지원직 샤워장 및 화장실 제조구매 시행</t>
  </si>
  <si>
    <t>30231602</t>
  </si>
  <si>
    <t>함평지사 도로안전팀</t>
  </si>
  <si>
    <t>김대왕</t>
  </si>
  <si>
    <t>061-883-6353</t>
  </si>
  <si>
    <t>960</t>
  </si>
  <si>
    <t>(재)한국장애인개발원</t>
  </si>
  <si>
    <t>수지(정) 전기실 고압배전반 제조구매</t>
  </si>
  <si>
    <t>3912110301</t>
  </si>
  <si>
    <t>281,865,000</t>
  </si>
  <si>
    <t>우선구매지원부 판로지원팀</t>
  </si>
  <si>
    <t>김광희</t>
  </si>
  <si>
    <t>02-3433-0723</t>
  </si>
  <si>
    <t>961</t>
  </si>
  <si>
    <t>STAR-CCM+ Subsription  1식</t>
  </si>
  <si>
    <t>4323260501</t>
  </si>
  <si>
    <t>29,480,000</t>
  </si>
  <si>
    <t>양광석</t>
  </si>
  <si>
    <t>042-868-2283</t>
  </si>
  <si>
    <t>962</t>
  </si>
  <si>
    <t>대구광역시서부교육청 대구산격초등학교</t>
  </si>
  <si>
    <t>대구산격초등학교 3월 급식용 농수공산품 구입 소액수의</t>
  </si>
  <si>
    <t>16,887,360</t>
  </si>
  <si>
    <t>대구산격초등학교 행정실</t>
  </si>
  <si>
    <t>권기애</t>
  </si>
  <si>
    <t>053-233-1186</t>
  </si>
  <si>
    <t>963</t>
  </si>
  <si>
    <t>국민체육진흥공단</t>
    <phoneticPr fontId="4" type="noConversion"/>
  </si>
  <si>
    <t>홍보물품 구매</t>
  </si>
  <si>
    <t>감사팀</t>
  </si>
  <si>
    <t>권희재</t>
  </si>
  <si>
    <t>02-410-1148</t>
  </si>
  <si>
    <t>964</t>
  </si>
  <si>
    <t>965</t>
  </si>
  <si>
    <t xml:space="preserve">국민체력100 체력측정장비 </t>
    <phoneticPr fontId="4" type="noConversion"/>
  </si>
  <si>
    <t>국민체력팀</t>
  </si>
  <si>
    <t>이은군</t>
  </si>
  <si>
    <t>02-410-1437</t>
  </si>
  <si>
    <t>966</t>
  </si>
  <si>
    <t>미술관 홍보물품</t>
  </si>
  <si>
    <t>기념사업팀</t>
  </si>
  <si>
    <t>최보경</t>
  </si>
  <si>
    <t>02-410-1337</t>
  </si>
  <si>
    <t>967</t>
  </si>
  <si>
    <t>968</t>
  </si>
  <si>
    <t>홍보 기념품 구매</t>
  </si>
  <si>
    <t>박물관기획TF팀</t>
  </si>
  <si>
    <t>우영득</t>
  </si>
  <si>
    <t>02-410-1827</t>
  </si>
  <si>
    <t>969</t>
  </si>
  <si>
    <t>970</t>
  </si>
  <si>
    <t>971</t>
  </si>
  <si>
    <t>972</t>
  </si>
  <si>
    <t>국립체육박물관 홍보 기념품 구매(1차)</t>
  </si>
  <si>
    <t>전시준비팀(TF)</t>
  </si>
  <si>
    <t>김고운</t>
  </si>
  <si>
    <t>02-410-1835</t>
  </si>
  <si>
    <t>973</t>
  </si>
  <si>
    <t>국립체육박물관 수장고 노트북 구입</t>
  </si>
  <si>
    <t>김희태</t>
  </si>
  <si>
    <t>02-410-1834</t>
  </si>
  <si>
    <t>974</t>
  </si>
  <si>
    <t>국립체육박물관 수장고 디지털 카메라 구입</t>
  </si>
  <si>
    <t>975</t>
  </si>
  <si>
    <t>국립체육박물관 홍보 기념품 구매(2차)</t>
  </si>
  <si>
    <t>976</t>
  </si>
  <si>
    <t>국립체육박물관 유물정리용품 구입(3차)</t>
  </si>
  <si>
    <t>977</t>
  </si>
  <si>
    <t>자체조달</t>
    <phoneticPr fontId="4" type="noConversion"/>
  </si>
  <si>
    <t>국립체육박물관 수장고용 수납장 구입</t>
  </si>
  <si>
    <t>김재규</t>
  </si>
  <si>
    <t>02-410-1828</t>
  </si>
  <si>
    <t>978</t>
  </si>
  <si>
    <t>국립체육박물관 홍보 기념품 구매(3차)</t>
  </si>
  <si>
    <t>979</t>
  </si>
  <si>
    <t>국립체육박물관 홍보 기념품 구매(4차)</t>
  </si>
  <si>
    <t>980</t>
  </si>
  <si>
    <t>에콜리안골프장   락카 소모품 구입</t>
  </si>
  <si>
    <t>골프장운영실</t>
  </si>
  <si>
    <t>손진희</t>
  </si>
  <si>
    <t>02-410-1345</t>
  </si>
  <si>
    <t>981</t>
  </si>
  <si>
    <t>에콜리안골프장   클럽하우스 화장지 구입</t>
  </si>
  <si>
    <t>982</t>
  </si>
  <si>
    <t>에콜리안골프장
홍보물품 구입</t>
  </si>
  <si>
    <t>윤미리</t>
  </si>
  <si>
    <t>02-410-1347</t>
  </si>
  <si>
    <t>983</t>
  </si>
  <si>
    <t>올림픽스포츠콤플렉스 조성공사</t>
    <phoneticPr fontId="4" type="noConversion"/>
  </si>
  <si>
    <t>건설사업팀</t>
  </si>
  <si>
    <t>김배진</t>
  </si>
  <si>
    <t>02-410-1372</t>
  </si>
  <si>
    <t>984</t>
  </si>
  <si>
    <t>올림픽스포츠콤플렉스 조성공사</t>
  </si>
  <si>
    <t>985</t>
  </si>
  <si>
    <t>986</t>
  </si>
  <si>
    <t>987</t>
  </si>
  <si>
    <t>988</t>
  </si>
  <si>
    <t>989</t>
  </si>
  <si>
    <t>990</t>
  </si>
  <si>
    <t>991</t>
  </si>
  <si>
    <t>992</t>
  </si>
  <si>
    <t>993</t>
  </si>
  <si>
    <t>994</t>
  </si>
  <si>
    <t>995</t>
  </si>
  <si>
    <t>996</t>
  </si>
  <si>
    <t>998</t>
  </si>
  <si>
    <t>999</t>
  </si>
  <si>
    <t>1000</t>
  </si>
  <si>
    <t>1001</t>
  </si>
  <si>
    <t>1002</t>
  </si>
  <si>
    <t>1003</t>
  </si>
  <si>
    <t>1004</t>
  </si>
  <si>
    <t>1005</t>
  </si>
  <si>
    <t>1006</t>
  </si>
  <si>
    <t>1007</t>
  </si>
  <si>
    <t>1008</t>
  </si>
  <si>
    <t>1009</t>
  </si>
  <si>
    <t>1010</t>
  </si>
  <si>
    <t>1011</t>
  </si>
  <si>
    <t>1012</t>
  </si>
  <si>
    <t>1013</t>
  </si>
  <si>
    <t>1014</t>
  </si>
  <si>
    <t>1015</t>
  </si>
  <si>
    <t>경정선수 안전복,헬멧</t>
  </si>
  <si>
    <t>경정선수지원팀</t>
  </si>
  <si>
    <t>김광수</t>
  </si>
  <si>
    <t>031-790-8330</t>
  </si>
  <si>
    <t>1016</t>
  </si>
  <si>
    <t>중앙심판실 장비보호(에어컨)교체</t>
  </si>
  <si>
    <t>경정심판팀</t>
  </si>
  <si>
    <t>031-790-8613</t>
  </si>
  <si>
    <t>1017</t>
  </si>
  <si>
    <t>2021년 경정출주표 제작 배포</t>
  </si>
  <si>
    <t>경정운영팀</t>
  </si>
  <si>
    <t>최동훈</t>
  </si>
  <si>
    <t>031-790-8306</t>
  </si>
  <si>
    <t>1018</t>
  </si>
  <si>
    <t>상반기 미화소모품 자재 구매</t>
  </si>
  <si>
    <t>경정훈련원</t>
  </si>
  <si>
    <t>김민정</t>
  </si>
  <si>
    <t>032-742-1302</t>
  </si>
  <si>
    <t>1019</t>
  </si>
  <si>
    <t>2020년 4~6월 경정훈련원 식자재 단가 구매</t>
  </si>
  <si>
    <t>석혜정</t>
  </si>
  <si>
    <t>032-742-1310</t>
  </si>
  <si>
    <t>1020</t>
  </si>
  <si>
    <t>경정훈련원 훈련용보트 정비부품 구매</t>
  </si>
  <si>
    <t>김영석</t>
  </si>
  <si>
    <t>032-742-1308</t>
  </si>
  <si>
    <t>1021</t>
  </si>
  <si>
    <t>2020년 7∼9월 경정훈련원 식자재 단가 구매</t>
  </si>
  <si>
    <t>1022</t>
  </si>
  <si>
    <t>하반기 미화소모품 자재 구매</t>
  </si>
  <si>
    <t>이인경</t>
  </si>
  <si>
    <t>032-742-1303</t>
  </si>
  <si>
    <t>1023</t>
  </si>
  <si>
    <t>2020년 10~12월 경정훈련원 식자재 단가 구매</t>
  </si>
  <si>
    <t>1024</t>
  </si>
  <si>
    <t>2020년 경정훈련원 유류 연간 단가구매</t>
  </si>
  <si>
    <t>고천규</t>
  </si>
  <si>
    <t>032-742-1304</t>
  </si>
  <si>
    <t>1025</t>
  </si>
  <si>
    <t>2021년 1~3월 경정훈련원 식자재 단가 구매</t>
  </si>
  <si>
    <t>1026</t>
  </si>
  <si>
    <t>2022년형 경주형 모터보트 확보</t>
  </si>
  <si>
    <t>장비운영팀</t>
  </si>
  <si>
    <t>송재중</t>
  </si>
  <si>
    <t>031-790-8622</t>
  </si>
  <si>
    <t>1027</t>
  </si>
  <si>
    <t>보트 거치대 제작구매</t>
  </si>
  <si>
    <t>1028</t>
  </si>
  <si>
    <t>2020년도 사이클 부품(용품) 연간단가 구매 개획</t>
  </si>
  <si>
    <t>스포츠단운영팀</t>
  </si>
  <si>
    <t>서경숙</t>
  </si>
  <si>
    <t>031-790-8212</t>
  </si>
  <si>
    <t>1029</t>
  </si>
  <si>
    <t>여자축구단 사인볼 제작</t>
  </si>
  <si>
    <t>하승효</t>
  </si>
  <si>
    <t>031-790-8202</t>
  </si>
  <si>
    <t>1030</t>
  </si>
  <si>
    <t>시합용 공인구 구매</t>
  </si>
  <si>
    <t>1031</t>
  </si>
  <si>
    <t>의료용품 구매</t>
  </si>
  <si>
    <t>1032</t>
  </si>
  <si>
    <t>여자축구 훈련차량 임차 걔획</t>
  </si>
  <si>
    <t>홍호전</t>
  </si>
  <si>
    <t>031-790-8203</t>
  </si>
  <si>
    <t>1033</t>
  </si>
  <si>
    <t>훈련용 운동화 구매</t>
  </si>
  <si>
    <t>1034</t>
  </si>
  <si>
    <t>여자축구단 버스 구매</t>
  </si>
  <si>
    <t>1035</t>
  </si>
  <si>
    <t>경정장 시설관리용 굴삭기 구매</t>
  </si>
  <si>
    <t>시설지원팀</t>
  </si>
  <si>
    <t>전은지</t>
  </si>
  <si>
    <t>031-790-8551</t>
  </si>
  <si>
    <t>1036</t>
  </si>
  <si>
    <t>숙소동 시스템에어컨 구매설치</t>
  </si>
  <si>
    <t>이정철</t>
  </si>
  <si>
    <t>02-2067-5321</t>
  </si>
  <si>
    <t>1037</t>
  </si>
  <si>
    <t>스피돔 초화 플랜트 설치작업</t>
  </si>
  <si>
    <t>최병무</t>
  </si>
  <si>
    <t>02-2067-5325</t>
  </si>
  <si>
    <t>1038</t>
  </si>
  <si>
    <t>흡연실 냉난방기 구매설치</t>
  </si>
  <si>
    <t>1039</t>
  </si>
  <si>
    <t>중앙조정실 항온항습기 구매설치</t>
  </si>
  <si>
    <t>1040</t>
  </si>
  <si>
    <t>경비초소 냉난방기 구매설치</t>
  </si>
  <si>
    <t>1041</t>
  </si>
  <si>
    <t>LED조명 교체</t>
  </si>
  <si>
    <t>신현식</t>
  </si>
  <si>
    <t>031-790-8554</t>
  </si>
  <si>
    <t>1042</t>
  </si>
  <si>
    <t>031-790-8555</t>
  </si>
  <si>
    <t>1043</t>
  </si>
  <si>
    <t>031-790-8556</t>
  </si>
  <si>
    <t>1044</t>
  </si>
  <si>
    <t>031-790-8557</t>
  </si>
  <si>
    <t>1045</t>
  </si>
  <si>
    <t>결빙방지시설 운송용 보트 구매</t>
  </si>
  <si>
    <t>1046</t>
  </si>
  <si>
    <t>설비자동제어시스템 구매</t>
  </si>
  <si>
    <t>1047</t>
  </si>
  <si>
    <t>방재실 냉난방기 구매설치</t>
  </si>
  <si>
    <t>1048</t>
  </si>
  <si>
    <t>전기실 수배전반 교체</t>
  </si>
  <si>
    <t>031-790-8558</t>
  </si>
  <si>
    <t>1049</t>
  </si>
  <si>
    <t>사무환경 냉난방기 교체</t>
  </si>
  <si>
    <t>사업지원팀</t>
  </si>
  <si>
    <t>노상환</t>
  </si>
  <si>
    <t>02-2067-5406</t>
  </si>
  <si>
    <t>1050</t>
  </si>
  <si>
    <t>리모델링공사 집기비품구매</t>
  </si>
  <si>
    <t>장안지점</t>
  </si>
  <si>
    <t>박종찬</t>
  </si>
  <si>
    <t>02-2067-6404</t>
    <phoneticPr fontId="4" type="noConversion"/>
  </si>
  <si>
    <t>1051</t>
  </si>
  <si>
    <t>1052</t>
  </si>
  <si>
    <t>1053</t>
  </si>
  <si>
    <t>1054</t>
  </si>
  <si>
    <t>1055</t>
  </si>
  <si>
    <t>노후 DDoS방어장비 교체</t>
  </si>
  <si>
    <t>정보지원팀</t>
  </si>
  <si>
    <t>박천우</t>
  </si>
  <si>
    <t>02-2067-5536</t>
  </si>
  <si>
    <t>1056</t>
  </si>
  <si>
    <t>경륜훈련원 네트워크 장비 구매</t>
  </si>
  <si>
    <t>1057</t>
  </si>
  <si>
    <t>경정훈련원 네트워크 장비 구매</t>
  </si>
  <si>
    <t>1058</t>
  </si>
  <si>
    <t>미사리 경정장 네트워크 장비 구매</t>
  </si>
  <si>
    <t>1059</t>
  </si>
  <si>
    <t>광명 경륜장 네트워크 장비 구매</t>
  </si>
  <si>
    <t>1060</t>
  </si>
  <si>
    <t>APT 대응시스템 도입</t>
  </si>
  <si>
    <t>1061</t>
  </si>
  <si>
    <t>업무용 소프트웨어 수의계약</t>
  </si>
  <si>
    <t>정인묵</t>
  </si>
  <si>
    <t>02-2067-5527</t>
  </si>
  <si>
    <t>1062</t>
  </si>
  <si>
    <t>백신 소프트웨어 수의계약</t>
  </si>
  <si>
    <t>1063</t>
  </si>
  <si>
    <t>1064</t>
  </si>
  <si>
    <t>패치관리 소프트웨어 수의계약</t>
  </si>
  <si>
    <t>1065</t>
  </si>
  <si>
    <t>현금무인발매기 도입</t>
  </si>
  <si>
    <t>발매전산팀</t>
  </si>
  <si>
    <t>박신</t>
  </si>
  <si>
    <t>02-2067-5626</t>
  </si>
  <si>
    <t>1066</t>
  </si>
  <si>
    <t>정보제공서버 이중화 구축</t>
  </si>
  <si>
    <t>구지영</t>
  </si>
  <si>
    <t>02-2067-5597</t>
  </si>
  <si>
    <t>1067</t>
  </si>
  <si>
    <t>구간암호화 라이선스 구매</t>
  </si>
  <si>
    <t>황종욱</t>
  </si>
  <si>
    <t>02-2067-5625</t>
  </si>
  <si>
    <t>1068</t>
  </si>
  <si>
    <t>발매시스템 성능관리 솔루션 도입</t>
  </si>
  <si>
    <t>1069</t>
  </si>
  <si>
    <t>전자카드 노후화 창구PC 교체</t>
  </si>
  <si>
    <t>김민규</t>
  </si>
  <si>
    <t>02-2067-5590</t>
  </si>
  <si>
    <t>1070</t>
  </si>
  <si>
    <t>발매정보분석시스템 구축</t>
  </si>
  <si>
    <t>조은경</t>
  </si>
  <si>
    <t>02-2067-5598</t>
  </si>
  <si>
    <t>1071</t>
  </si>
  <si>
    <t>경정방송 모니터구매</t>
  </si>
  <si>
    <t>방송팀</t>
  </si>
  <si>
    <t>이좌연</t>
  </si>
  <si>
    <t>02-2067-5787</t>
  </si>
  <si>
    <t>1072</t>
  </si>
  <si>
    <t>사무용 컴퓨터 교체</t>
  </si>
  <si>
    <t>중랑지점</t>
  </si>
  <si>
    <t>02-2067-6306</t>
  </si>
  <si>
    <t>1073</t>
  </si>
  <si>
    <t>사무용 복합기 교체</t>
  </si>
  <si>
    <t>1074</t>
  </si>
  <si>
    <t>일반경쟁</t>
    <phoneticPr fontId="4" type="noConversion"/>
  </si>
  <si>
    <t>2020년 경주권롤 및 구매표 제작, 구매</t>
  </si>
  <si>
    <t>영업지원팀</t>
  </si>
  <si>
    <t>김혜경</t>
  </si>
  <si>
    <t>02-2067-5606</t>
  </si>
  <si>
    <t>1075</t>
  </si>
  <si>
    <t>영업관리본부 대외 홍보물품 구입 1차</t>
  </si>
  <si>
    <t>1076</t>
  </si>
  <si>
    <t>제한경쟁</t>
    <phoneticPr fontId="4" type="noConversion"/>
  </si>
  <si>
    <t>2020년 장외지점 미화소모품 연간 단가 구매</t>
  </si>
  <si>
    <t>1077</t>
  </si>
  <si>
    <t>2020년 장외지점 롤화장지 단가 구매</t>
  </si>
  <si>
    <t>1078</t>
  </si>
  <si>
    <t>장외지점 입장관리 시스템 PC 구입</t>
  </si>
  <si>
    <t>1079</t>
  </si>
  <si>
    <t>지정좌석실 커피머신 구입</t>
  </si>
  <si>
    <t>1080</t>
  </si>
  <si>
    <t>경주종사원 근무복 제작, 구매</t>
  </si>
  <si>
    <t>1081</t>
  </si>
  <si>
    <t>영업관리본부 대외 홍보물품 구입 2차</t>
  </si>
  <si>
    <t>1082</t>
  </si>
  <si>
    <t>장외지점 고객용 PC 구입</t>
  </si>
  <si>
    <t>1083</t>
  </si>
  <si>
    <t>영업관리본부 대외 홍보물품 구입 3차</t>
  </si>
  <si>
    <t>1084</t>
  </si>
  <si>
    <t>영업관리본부 대외 홍보물품 구입 4차</t>
  </si>
  <si>
    <t>1085</t>
  </si>
  <si>
    <t>2021년 본장 및 장외지점 방향제,세정제 단가구매</t>
  </si>
  <si>
    <t>1086</t>
  </si>
  <si>
    <t>수의계약</t>
    <phoneticPr fontId="4" type="noConversion"/>
  </si>
  <si>
    <t>방송용 모니터 구매설치</t>
  </si>
  <si>
    <t>지점시설팀</t>
  </si>
  <si>
    <t>이하늘</t>
  </si>
  <si>
    <t>02-2067-5336</t>
  </si>
  <si>
    <t>1087</t>
  </si>
  <si>
    <t>냉난방기 구매설치 
(전기히트펌프)</t>
  </si>
  <si>
    <t>1088</t>
  </si>
  <si>
    <t>무정전전원장치 구매설치</t>
  </si>
  <si>
    <t>1089</t>
  </si>
  <si>
    <t>객장의자 구매설치</t>
  </si>
  <si>
    <t>1090</t>
  </si>
  <si>
    <t>tv구매</t>
  </si>
  <si>
    <t>경륜훈련원</t>
  </si>
  <si>
    <t>김영묵</t>
  </si>
  <si>
    <t>054-630-1616</t>
    <phoneticPr fontId="4" type="noConversion"/>
  </si>
  <si>
    <t>1091</t>
  </si>
  <si>
    <t>경륜선수 포상용 자전거 부품공급 구매</t>
  </si>
  <si>
    <t>4225170602</t>
    <phoneticPr fontId="4" type="noConversion"/>
  </si>
  <si>
    <t>경륜선수지원팀</t>
  </si>
  <si>
    <t>김규석</t>
  </si>
  <si>
    <t>02-2067-5943</t>
  </si>
  <si>
    <t>1092</t>
  </si>
  <si>
    <t>훈련지 지원 용품 구매</t>
  </si>
  <si>
    <t>천명규</t>
  </si>
  <si>
    <t>02-2067-5735</t>
  </si>
  <si>
    <t>1093</t>
  </si>
  <si>
    <t>경륜경주복 연간 단가 구매</t>
  </si>
  <si>
    <t>5312159901</t>
    <phoneticPr fontId="4" type="noConversion"/>
  </si>
  <si>
    <t>송홍기</t>
  </si>
  <si>
    <t>02-2067-5724</t>
  </si>
  <si>
    <t>1094</t>
  </si>
  <si>
    <t>경륜선수 경주 및 훈련용품 구매</t>
  </si>
  <si>
    <t>김기락</t>
  </si>
  <si>
    <t>02-2067-5945</t>
  </si>
  <si>
    <t>1095</t>
  </si>
  <si>
    <t>경륜용 자전거 보상부품 단가구매</t>
  </si>
  <si>
    <t>강희천</t>
  </si>
  <si>
    <t>02-2067-5942</t>
  </si>
  <si>
    <t>1096</t>
  </si>
  <si>
    <t>경륜선수 경주용 보상물품 연간 단가계약</t>
  </si>
  <si>
    <t>1097</t>
  </si>
  <si>
    <t>경륜선수 운영소모품 단가계약</t>
  </si>
  <si>
    <t>5313162801</t>
    <phoneticPr fontId="4" type="noConversion"/>
  </si>
  <si>
    <t>1098</t>
  </si>
  <si>
    <t>스피드돔 안면인식 CCTV시스템 설치</t>
  </si>
  <si>
    <t>경룬서비스</t>
  </si>
  <si>
    <t>이욱</t>
  </si>
  <si>
    <t>02-2067-5824</t>
  </si>
  <si>
    <t>1099</t>
  </si>
  <si>
    <t xml:space="preserve">자체조달 </t>
  </si>
  <si>
    <t>2020년 경정공원 매점 및 자판기 판매상품 단가계약</t>
  </si>
  <si>
    <t>경정서비스팀</t>
  </si>
  <si>
    <t>031-790-8406</t>
  </si>
  <si>
    <t>1100</t>
  </si>
  <si>
    <t xml:space="preserve"> 수의계약</t>
  </si>
  <si>
    <t>2020년 경정공원 매점 판매상품 (완구) 구매</t>
  </si>
  <si>
    <t>031-790-8407</t>
  </si>
  <si>
    <t>1101</t>
  </si>
  <si>
    <t>2020년 경정공원 매점 판매상품 (주류) 구매</t>
  </si>
  <si>
    <t>031-790-8408</t>
  </si>
  <si>
    <t>1102</t>
  </si>
  <si>
    <t>스포츠용품 시험 및 인증사업 기자재 구입 (만능재료 시험기)</t>
  </si>
  <si>
    <t>스포츠산업연구실</t>
  </si>
  <si>
    <t>권용규</t>
  </si>
  <si>
    <t>031-284-9565</t>
  </si>
  <si>
    <t>1103</t>
  </si>
  <si>
    <t>스포츠용품 시험 및 인증사업 기자재 구입 (스포츠용품 진동시험기)</t>
  </si>
  <si>
    <t>한우섭</t>
  </si>
  <si>
    <t>031-284-9567</t>
  </si>
  <si>
    <t>1104</t>
  </si>
  <si>
    <t>스포츠용품 시험 및 인증사업 기자재 구입 (3D프린터)</t>
  </si>
  <si>
    <t>1105</t>
  </si>
  <si>
    <t>스포츠용품 시험 및 인증사업 기자재 구입( 피로해석프로그램)</t>
  </si>
  <si>
    <t>1106</t>
  </si>
  <si>
    <t>스포츠용품 시험 및 인증사업 기자재 구입 (스포츠용품 전산해석 모델 제작 용역)</t>
  </si>
  <si>
    <t>1107</t>
  </si>
  <si>
    <t>한국스포츠정책과학원 시설확충 기자재 구입 (등속성 근관절 측정시스템)</t>
  </si>
  <si>
    <t>스포츠과학연구실</t>
  </si>
  <si>
    <t>02-970-9528</t>
  </si>
  <si>
    <t>1108</t>
  </si>
  <si>
    <t>한국스포츠정책과학원 시설확충 기자재 구입 (자동신장 체중계))</t>
  </si>
  <si>
    <t>02-970-9529</t>
  </si>
  <si>
    <t>1109</t>
  </si>
  <si>
    <t>한국스포츠정책과학원 시설확충 기자재 구입 (혈당젖산분석기)</t>
  </si>
  <si>
    <t>02-970-9530</t>
  </si>
  <si>
    <t>1110</t>
  </si>
  <si>
    <t>한국스포츠정책과학원 시설확충 기자재 구입 (심박수 측정기)</t>
  </si>
  <si>
    <t>02-970-9531</t>
  </si>
  <si>
    <t>1111</t>
  </si>
  <si>
    <t>한국스포츠정책과학원 시설확충 기자재 구입 (애니바디)</t>
  </si>
  <si>
    <t>02-970-9532</t>
  </si>
  <si>
    <t>1112</t>
  </si>
  <si>
    <t>한국스포츠정책과학원 시설확충 기자재 구입 (4K 고속카메라)</t>
  </si>
  <si>
    <t>02-970-9533</t>
  </si>
  <si>
    <t>1113</t>
  </si>
  <si>
    <t>한국스포츠정책과학원 시설확충 기자재 구입 (핸디캠)</t>
  </si>
  <si>
    <t>02-970-9534</t>
  </si>
  <si>
    <t>1114</t>
  </si>
  <si>
    <t>한국스포츠정책과학원 시설확충 기자재 구입 (24채널 무선 NIRS 시스템)</t>
  </si>
  <si>
    <t>02-970-9535</t>
  </si>
  <si>
    <t>1115</t>
  </si>
  <si>
    <t>한국스포츠정책과학원 시설확충 기자재 구입 (데이터클러브)</t>
  </si>
  <si>
    <t>02-970-9536</t>
  </si>
  <si>
    <t>1116</t>
  </si>
  <si>
    <t>진천선수촌 스포츠과학지원센터 운영 기자재 구입(1RM측정세트)</t>
  </si>
  <si>
    <t>02-970-9538</t>
  </si>
  <si>
    <t>1117</t>
  </si>
  <si>
    <t>진천선수촌 스포츠과학지원센터 운영 기자재 구입(골밀도측정기-GE)</t>
  </si>
  <si>
    <t>02-970-9539</t>
  </si>
  <si>
    <t>1118</t>
  </si>
  <si>
    <t>진천선수촌 스포츠과학지원센터 운영 기자재 구입(AED)</t>
  </si>
  <si>
    <t>02-970-9540</t>
  </si>
  <si>
    <t>1119</t>
  </si>
  <si>
    <t>진천선수촌 스포츠과학지원센터 운영 기자재 구입(BIO DENSITY-꿈나무사업 근력 측정)</t>
  </si>
  <si>
    <t>02-970-9541</t>
  </si>
  <si>
    <t>1120</t>
  </si>
  <si>
    <t>진천선수촌 스포츠과학지원센터 운영 기자재 구입(이동식고산소챔버)</t>
  </si>
  <si>
    <t>02-970-9542</t>
  </si>
  <si>
    <t>1121</t>
  </si>
  <si>
    <t>진천선수촌 스포츠과학지원센터 운영 기자재 구입(Moxy-산소포화도 및 혈류량 측정)</t>
  </si>
  <si>
    <t>02-970-9543</t>
  </si>
  <si>
    <t>1122</t>
  </si>
  <si>
    <t>진천선수촌 스포츠과학지원센터 운영 기자재 구입(비디오동작분석시스템)</t>
  </si>
  <si>
    <t>02-970-9544</t>
  </si>
  <si>
    <t>1123</t>
  </si>
  <si>
    <t>진천선수촌 스포츠과학지원센터 운영 기자재 구입(근전도)</t>
  </si>
  <si>
    <t>02-970-9545</t>
  </si>
  <si>
    <t>1124</t>
  </si>
  <si>
    <t>진천선수촌 스포츠과학지원센터 운영 기자재 구입(360카메라)</t>
  </si>
  <si>
    <t>02-970-9546</t>
  </si>
  <si>
    <t>1125</t>
  </si>
  <si>
    <t>회계감사 및 세무조정 용역</t>
  </si>
  <si>
    <t>감사실</t>
  </si>
  <si>
    <t>최장희</t>
  </si>
  <si>
    <t>02-410-1144</t>
  </si>
  <si>
    <t>1126</t>
  </si>
  <si>
    <t>중장기 감사전략 수립</t>
  </si>
  <si>
    <t>김병수</t>
  </si>
  <si>
    <t>02-410-1082</t>
  </si>
  <si>
    <t>1127</t>
  </si>
  <si>
    <t>2019 KSPO 지속가능보고서 제작용역</t>
  </si>
  <si>
    <t>사회적가치팀</t>
  </si>
  <si>
    <t>02-410-1241</t>
  </si>
  <si>
    <t>1128</t>
  </si>
  <si>
    <t>KSPO고객서비스 진단 및 개선용역</t>
  </si>
  <si>
    <t>02-410-1245</t>
  </si>
  <si>
    <t>1129</t>
  </si>
  <si>
    <t>2020 KSPO 주요사업 인권영향평가 컨설팅 용역</t>
  </si>
  <si>
    <t>1130</t>
  </si>
  <si>
    <t>2020 사전 만족도조사 계획</t>
  </si>
  <si>
    <t>기금평가팀</t>
  </si>
  <si>
    <t>박동희</t>
    <phoneticPr fontId="4" type="noConversion"/>
  </si>
  <si>
    <t>02-410-1302</t>
    <phoneticPr fontId="4" type="noConversion"/>
  </si>
  <si>
    <t>1131</t>
  </si>
  <si>
    <t>KSPO아카데미</t>
  </si>
  <si>
    <t>인사팀</t>
  </si>
  <si>
    <t>김회훈</t>
  </si>
  <si>
    <t>02-410-1233</t>
  </si>
  <si>
    <t>1132</t>
  </si>
  <si>
    <t>KSPO점프업</t>
  </si>
  <si>
    <t>1133</t>
  </si>
  <si>
    <t>다면진단</t>
  </si>
  <si>
    <t>이강원</t>
  </si>
  <si>
    <t>02-410-1231</t>
  </si>
  <si>
    <t>1134</t>
  </si>
  <si>
    <t>2020년 청년인턴 채용대행 용역</t>
  </si>
  <si>
    <t>김승희</t>
  </si>
  <si>
    <t>02-410-1236</t>
    <phoneticPr fontId="4" type="noConversion"/>
  </si>
  <si>
    <t>1135</t>
  </si>
  <si>
    <t>인턴교육</t>
  </si>
  <si>
    <t>배성준</t>
  </si>
  <si>
    <t>02-410-1235</t>
  </si>
  <si>
    <t>1136</t>
  </si>
  <si>
    <t>승진자교육</t>
  </si>
  <si>
    <t>1137</t>
  </si>
  <si>
    <t>2020년 신입직원 채용대행 용역</t>
  </si>
  <si>
    <t>이정용</t>
  </si>
  <si>
    <t>02-410-1232</t>
  </si>
  <si>
    <t>1138</t>
  </si>
  <si>
    <t>계층별 역량향상 교육</t>
  </si>
  <si>
    <t>선경표</t>
  </si>
  <si>
    <t>02-410-1234</t>
  </si>
  <si>
    <t>1139</t>
  </si>
  <si>
    <t>2020년 신입직원 교육</t>
  </si>
  <si>
    <t>1140</t>
  </si>
  <si>
    <t>여성리더십,복직자교육</t>
  </si>
  <si>
    <t>1141</t>
  </si>
  <si>
    <t>체육진흥투표권 건전문화 확산 캠페인</t>
  </si>
  <si>
    <t>공정문화팀</t>
  </si>
  <si>
    <t>한유림</t>
  </si>
  <si>
    <t>02-410-1491</t>
  </si>
  <si>
    <t>1142</t>
  </si>
  <si>
    <t>1143</t>
  </si>
  <si>
    <t>불법근절 캐릭터 활용
이모티콘 제작</t>
  </si>
  <si>
    <t>박범진</t>
  </si>
  <si>
    <t>02-410-1472</t>
  </si>
  <si>
    <t>1144</t>
  </si>
  <si>
    <t>1145</t>
  </si>
  <si>
    <t>판매점 현장점검 및 예방활동</t>
  </si>
  <si>
    <t>고재표</t>
  </si>
  <si>
    <t>02-410-1473</t>
  </si>
  <si>
    <t>1146</t>
  </si>
  <si>
    <t>판매점 교육 영상 제작</t>
  </si>
  <si>
    <t>황종하</t>
  </si>
  <si>
    <t>02-410-1494</t>
  </si>
  <si>
    <t>1147</t>
  </si>
  <si>
    <t>불법스포츠토토신고센터
신고절차 안내 영상 제작</t>
  </si>
  <si>
    <t>1148</t>
  </si>
  <si>
    <t>1149</t>
  </si>
  <si>
    <t>1150</t>
  </si>
  <si>
    <t>보조사업자 사업수행 역량강화 교육 관리 용역</t>
  </si>
  <si>
    <t>기금지원팀</t>
  </si>
  <si>
    <t>이새암</t>
  </si>
  <si>
    <t>02-410-1285</t>
  </si>
  <si>
    <t>1151</t>
  </si>
  <si>
    <t>보조사업자 사업수행 역량강화 교육장비 임대 계약</t>
  </si>
  <si>
    <t>1152</t>
  </si>
  <si>
    <t xml:space="preserve">2020년 보조금사업 회계검토 용역 계약체결 </t>
  </si>
  <si>
    <t>기금정산팀</t>
  </si>
  <si>
    <t>02-410-1830</t>
  </si>
  <si>
    <t>1153</t>
  </si>
  <si>
    <t>2020 만족도조사 계획</t>
  </si>
  <si>
    <t>1154</t>
  </si>
  <si>
    <t>저소득층 체육인재 장학금 사용자 매뉴얼 제작 및 배포</t>
  </si>
  <si>
    <t>체육진흥팀</t>
  </si>
  <si>
    <t>윤옥희</t>
  </si>
  <si>
    <t>02-410-1297</t>
  </si>
  <si>
    <t>1155</t>
  </si>
  <si>
    <t>스포츠강좌이용권 업무 매뉴얼 제작</t>
  </si>
  <si>
    <t>정명욱</t>
  </si>
  <si>
    <t>02-410-1295</t>
  </si>
  <si>
    <t>1156</t>
  </si>
  <si>
    <t>스포츠강좌이용권 홍보리플릿 제작</t>
  </si>
  <si>
    <t>1157</t>
  </si>
  <si>
    <t>스포츠강좌이용권 이용현황 조사 용역</t>
  </si>
  <si>
    <t>유한웅</t>
  </si>
  <si>
    <t>02-410-1291</t>
  </si>
  <si>
    <t>1158</t>
  </si>
  <si>
    <t>2020년도 스포츠강좌이용권 사업 홍보</t>
  </si>
  <si>
    <t>1159</t>
  </si>
  <si>
    <t>체육장학증서 제작 및 배포 용역</t>
  </si>
  <si>
    <t>02-410-1296</t>
  </si>
  <si>
    <t>1160</t>
  </si>
  <si>
    <t>2019년 체력왕선발대회 대행용역</t>
  </si>
  <si>
    <t>이은비</t>
  </si>
  <si>
    <t>02-410-1435</t>
  </si>
  <si>
    <t>1161</t>
  </si>
  <si>
    <t>국민체력101 체력인증센터 워크숍(하반기)</t>
  </si>
  <si>
    <t>오상훈</t>
  </si>
  <si>
    <t>02-410-1436</t>
  </si>
  <si>
    <t>1162</t>
  </si>
  <si>
    <t xml:space="preserve">투르드코리아 2020 웹사이트 유지보수 </t>
  </si>
  <si>
    <t>투르드코리아조직위원회(TF)</t>
  </si>
  <si>
    <t>권해리</t>
  </si>
  <si>
    <t>02-410-1425</t>
  </si>
  <si>
    <t>1163</t>
  </si>
  <si>
    <t xml:space="preserve">투르드코리아 2020  이벤트 대행 </t>
  </si>
  <si>
    <t>김대용</t>
  </si>
  <si>
    <t>02-410-1426</t>
  </si>
  <si>
    <t>1164</t>
  </si>
  <si>
    <t>투르드코리아 2020 경주시설물 관리대행 용역</t>
  </si>
  <si>
    <t>박상협</t>
  </si>
  <si>
    <t>02-410-1413</t>
  </si>
  <si>
    <t>1165</t>
  </si>
  <si>
    <t>투르드코리아 2020 경주안전 대행 용역</t>
  </si>
  <si>
    <t>최철</t>
  </si>
  <si>
    <t>02-410-1427</t>
  </si>
  <si>
    <t>1166</t>
  </si>
  <si>
    <t>투르드코리아 상표등록 갱신</t>
  </si>
  <si>
    <t>1167</t>
  </si>
  <si>
    <t>가상현실 스포츠실 보급</t>
  </si>
  <si>
    <t>산업육성팀</t>
  </si>
  <si>
    <t>한주리</t>
  </si>
  <si>
    <t>02-410-1557</t>
  </si>
  <si>
    <t>1168</t>
  </si>
  <si>
    <t>스포츠산업 선도기업 육성사업 운영관리용역</t>
  </si>
  <si>
    <t>시장개척팀</t>
  </si>
  <si>
    <t>박수진</t>
  </si>
  <si>
    <t>02-410-1544</t>
  </si>
  <si>
    <t>1169</t>
  </si>
  <si>
    <t>중소기업지원사업 운영관리용역</t>
  </si>
  <si>
    <t>02-410-1545</t>
  </si>
  <si>
    <t>1170</t>
  </si>
  <si>
    <t>반다비실감스포츠 타당성 조사 용역</t>
  </si>
  <si>
    <t>최주환</t>
  </si>
  <si>
    <t>02-410-5146</t>
  </si>
  <si>
    <t>1171</t>
  </si>
  <si>
    <t>스포츠산업대상 행사 운영용역</t>
  </si>
  <si>
    <t>서효린</t>
  </si>
  <si>
    <t>02-410-1547</t>
  </si>
  <si>
    <t>1172</t>
  </si>
  <si>
    <t>스포츠산업종합지원센터 브랜드 개발 용역</t>
  </si>
  <si>
    <t>스포츠산업종합지원센터(TF)</t>
  </si>
  <si>
    <t>02-410-1594</t>
  </si>
  <si>
    <t>1173</t>
  </si>
  <si>
    <t>스포츠산업종합지원센터 활성화 용역</t>
  </si>
  <si>
    <t>우성희</t>
  </si>
  <si>
    <t>02-410-1593</t>
  </si>
  <si>
    <t>1174</t>
  </si>
  <si>
    <t>스포츠산업종합지원센터 홍보 용역</t>
  </si>
  <si>
    <t>1175</t>
  </si>
  <si>
    <t>스마트 스포츠체험실 기획/제작/설치 용역</t>
  </si>
  <si>
    <t>박진수</t>
  </si>
  <si>
    <t>02-410-1595</t>
  </si>
  <si>
    <t>1176</t>
  </si>
  <si>
    <t>스마트 스포츠체험실 인테리어 조성 용역</t>
  </si>
  <si>
    <t>1177</t>
  </si>
  <si>
    <t>체육시설 안전경영인증 고도화 용역</t>
  </si>
  <si>
    <t>02-410-1483</t>
  </si>
  <si>
    <t>1178</t>
  </si>
  <si>
    <t>이용자 안전수칙 포스터 제작 및 배포</t>
  </si>
  <si>
    <t>이명희</t>
  </si>
  <si>
    <t>02-410-1485</t>
  </si>
  <si>
    <t>1179</t>
  </si>
  <si>
    <t>체육시설 안전교육</t>
  </si>
  <si>
    <t>최승연</t>
  </si>
  <si>
    <t>02-410-1487</t>
  </si>
  <si>
    <t>1180</t>
  </si>
  <si>
    <t>체육시설 안전홍보</t>
  </si>
  <si>
    <t>박근희</t>
  </si>
  <si>
    <t>02-410-1488</t>
  </si>
  <si>
    <t>1181</t>
  </si>
  <si>
    <t>2020년도 민관합동 안전점검</t>
  </si>
  <si>
    <t>안전점검팀</t>
  </si>
  <si>
    <t>유재연</t>
  </si>
  <si>
    <t>02-410-1476</t>
  </si>
  <si>
    <t>1182</t>
  </si>
  <si>
    <t>체육교습업 안전관리 실태조사</t>
  </si>
  <si>
    <t>최성재</t>
  </si>
  <si>
    <t>02-410-1477</t>
  </si>
  <si>
    <t>1183</t>
  </si>
  <si>
    <t>2020년 레저스포츠 페스티벌 개최</t>
  </si>
  <si>
    <t>체육시설팀</t>
  </si>
  <si>
    <t>문수미</t>
  </si>
  <si>
    <t>02-410-1032</t>
  </si>
  <si>
    <t>1184</t>
  </si>
  <si>
    <t>시도 생활체육시설 담당자 워크숍</t>
  </si>
  <si>
    <t>안상욱</t>
  </si>
  <si>
    <t>02-410-1283</t>
  </si>
  <si>
    <t>1185</t>
  </si>
  <si>
    <t>레저스포츠 시설 안전점검</t>
  </si>
  <si>
    <t>김준모</t>
  </si>
  <si>
    <t>02-410-1429</t>
  </si>
  <si>
    <t>1186</t>
  </si>
  <si>
    <t>레저스포츠 안전교육</t>
  </si>
  <si>
    <t>1187</t>
  </si>
  <si>
    <t>레저스포츠 안전정보시스템 관리</t>
  </si>
  <si>
    <t>전정린</t>
  </si>
  <si>
    <t>02-410-1496</t>
  </si>
  <si>
    <t>1188</t>
  </si>
  <si>
    <t>레저스포츠 현장체험 프로그램 운영(가족캠프)</t>
  </si>
  <si>
    <t>1189</t>
  </si>
  <si>
    <t>레저스포츠 현장체험 프로그램 운영(자유학기제)</t>
  </si>
  <si>
    <t>1190</t>
  </si>
  <si>
    <t>우수공공체육시설 선정기관 선진체육시설 견학</t>
  </si>
  <si>
    <t>1191</t>
  </si>
  <si>
    <t>올림픽공원 공공와이파이 설치사업</t>
  </si>
  <si>
    <t>공원경영팀</t>
  </si>
  <si>
    <t>김용재</t>
  </si>
  <si>
    <t>02-410-1323</t>
    <phoneticPr fontId="4" type="noConversion"/>
  </si>
  <si>
    <t>1192</t>
  </si>
  <si>
    <t>작가 재조명전 전시 홍보 인쇄물 제작</t>
  </si>
  <si>
    <t>정나영</t>
  </si>
  <si>
    <t>02-410-1332</t>
  </si>
  <si>
    <t>1193</t>
  </si>
  <si>
    <t>작가 재조명전 전시 작품 보수 용역</t>
  </si>
  <si>
    <t>1194</t>
  </si>
  <si>
    <t>작가 재조명전 작품 운송 및 설치 용역</t>
  </si>
  <si>
    <t>1195</t>
  </si>
  <si>
    <t>작가 재조명전 전시장 디자인 및 조성 용역</t>
  </si>
  <si>
    <t>1196</t>
  </si>
  <si>
    <t>한국형 올림픽가치교육프로그램 고도화 용역</t>
  </si>
  <si>
    <t>홍미정</t>
  </si>
  <si>
    <t>02-410-1338</t>
  </si>
  <si>
    <t>1197</t>
  </si>
  <si>
    <t>드로잉기획전 전시 홍보 인쇄물 제작</t>
  </si>
  <si>
    <t>1198</t>
  </si>
  <si>
    <t>Into Drawing 전시 홍보 인쇄물 제작</t>
  </si>
  <si>
    <t>윤여진</t>
  </si>
  <si>
    <t>02-410-1393</t>
  </si>
  <si>
    <t>1199</t>
  </si>
  <si>
    <t xml:space="preserve">제한경쟁 </t>
  </si>
  <si>
    <t xml:space="preserve">서울올림픽 32주년 기념행사 용역 </t>
  </si>
  <si>
    <t xml:space="preserve">한은경 </t>
  </si>
  <si>
    <t>02-410-1392</t>
  </si>
  <si>
    <t>1200</t>
  </si>
  <si>
    <t>드로잉기획전 작품 운송 및 설치 용역</t>
  </si>
  <si>
    <t>1201</t>
  </si>
  <si>
    <t>드로잉기획전 전시장 디자인 및 조성 용역</t>
  </si>
  <si>
    <t>1202</t>
  </si>
  <si>
    <t>몸주제전 작품운송 설치 용역</t>
  </si>
  <si>
    <t>손성진</t>
  </si>
  <si>
    <t>02-410-1336</t>
  </si>
  <si>
    <t>1203</t>
  </si>
  <si>
    <t>몸주제전 전시실 조성 용역</t>
  </si>
  <si>
    <t>1204</t>
  </si>
  <si>
    <t>몸주제전 홍보물 제작 용역</t>
  </si>
  <si>
    <t>1205</t>
  </si>
  <si>
    <t>몸주제전 진열대 제작 용역</t>
  </si>
  <si>
    <t>1206</t>
  </si>
  <si>
    <t>Into Drawing 작품 운송 및 설치 용역</t>
  </si>
  <si>
    <t>1207</t>
  </si>
  <si>
    <t xml:space="preserve">대한민국체육상 행사 용역 </t>
  </si>
  <si>
    <t>1208</t>
  </si>
  <si>
    <t>건립사업 관련 홍보 리플렛 제작</t>
  </si>
  <si>
    <t>1209</t>
  </si>
  <si>
    <t>업무용차량 임차</t>
  </si>
  <si>
    <t>1210</t>
  </si>
  <si>
    <t>홈페이지 유지보수 용역</t>
  </si>
  <si>
    <t>1211</t>
  </si>
  <si>
    <t>소셜미디어 운영대행 용역</t>
  </si>
  <si>
    <t>1212</t>
  </si>
  <si>
    <t>홍보 소식지 제작 발송</t>
  </si>
  <si>
    <t>이기온</t>
  </si>
  <si>
    <t>02-410-1824</t>
  </si>
  <si>
    <t>1213</t>
  </si>
  <si>
    <t>1214</t>
  </si>
  <si>
    <t>팝업뮤지엄 이벤트 대행 용역</t>
  </si>
  <si>
    <t>1215</t>
  </si>
  <si>
    <t xml:space="preserve">수의계약 </t>
  </si>
  <si>
    <t xml:space="preserve">국립체육박물관 시뮬레이션 홍보영상 제작  </t>
  </si>
  <si>
    <t>조성필</t>
  </si>
  <si>
    <t>02-410-1837</t>
  </si>
  <si>
    <t>1216</t>
  </si>
  <si>
    <t>1217</t>
  </si>
  <si>
    <t>건립사업 인지도 조사</t>
  </si>
  <si>
    <t>1218</t>
  </si>
  <si>
    <t>1219</t>
  </si>
  <si>
    <t>토크콘서트 이벤트 대행 용역</t>
  </si>
  <si>
    <t>1220</t>
  </si>
  <si>
    <t>1221</t>
  </si>
  <si>
    <t>용역</t>
    <phoneticPr fontId="4" type="noConversion"/>
  </si>
  <si>
    <t>국립체육박물관 소장유물 가등록을 위한 
전수조사 및 기초명세서 작성(2차)</t>
  </si>
  <si>
    <t>1222</t>
  </si>
  <si>
    <t>국립체육박물관 수장고 훈증 시스템 구입</t>
  </si>
  <si>
    <t>1223</t>
  </si>
  <si>
    <t>국립체육박물관 유물정리용품 구입(1차)</t>
  </si>
  <si>
    <t>1224</t>
  </si>
  <si>
    <t>국립체육박물관 수장고 사무공간 조성 (1차)</t>
  </si>
  <si>
    <t>1225</t>
  </si>
  <si>
    <t>국립체육박물관 수장고 크리닝</t>
  </si>
  <si>
    <t>1226</t>
  </si>
  <si>
    <t>국립체육박물관 유물 운송 및 포장</t>
  </si>
  <si>
    <t>02-410-1836</t>
  </si>
  <si>
    <t>1227</t>
  </si>
  <si>
    <t>국립체육박물관 수장고 항온항습 정기점검</t>
  </si>
  <si>
    <t>1228</t>
  </si>
  <si>
    <t>스포츠발전 공헌자 구술채록 및 영상제작</t>
  </si>
  <si>
    <t>박규태</t>
  </si>
  <si>
    <t>02-410-1840</t>
  </si>
  <si>
    <t>1229</t>
  </si>
  <si>
    <t xml:space="preserve">국립체육박물관 중장기 기획전시 발전방안 수립 연구 </t>
  </si>
  <si>
    <t>백정은</t>
  </si>
  <si>
    <t>1230</t>
  </si>
  <si>
    <t>국립체육박물관 소장유물 사진촬영 (1차)</t>
  </si>
  <si>
    <t>1231</t>
  </si>
  <si>
    <t xml:space="preserve">국립체육박물관 전시대상 소장품(2차) 
조사연구 </t>
  </si>
  <si>
    <t>박효정</t>
  </si>
  <si>
    <t>02-410-1396</t>
  </si>
  <si>
    <t>1232</t>
  </si>
  <si>
    <t>국립체육박물관 수장고 사무공간 조성 (2차)</t>
  </si>
  <si>
    <t>1233</t>
  </si>
  <si>
    <t>국립체육박물관 유물정리용품 구입(2차)</t>
  </si>
  <si>
    <t>1234</t>
  </si>
  <si>
    <t>국립체육박물관 수장고용 모빌렉 설치</t>
  </si>
  <si>
    <t>1235</t>
  </si>
  <si>
    <t>국립체육박물관 소장 아날로그유물
디지털화(1차)</t>
  </si>
  <si>
    <t>1236</t>
  </si>
  <si>
    <t>국립체육박물관 전시시설 설계 및 제작설치</t>
  </si>
  <si>
    <t>박현성</t>
  </si>
  <si>
    <t>02-410-1829</t>
  </si>
  <si>
    <t>1237</t>
  </si>
  <si>
    <t>광산골프장 개인하수처리시설 관리 용역</t>
  </si>
  <si>
    <t>광산골프장팀</t>
  </si>
  <si>
    <t>박한빛</t>
  </si>
  <si>
    <t>062-960-1511</t>
  </si>
  <si>
    <t>1238</t>
  </si>
  <si>
    <t>CCTV시스템 운영관리 유지보수</t>
  </si>
  <si>
    <t>영광골프장</t>
  </si>
  <si>
    <t>이진수</t>
  </si>
  <si>
    <t>061-872-7981</t>
  </si>
  <si>
    <t>1239</t>
  </si>
  <si>
    <t>개인하수처리시설 관리 용역</t>
  </si>
  <si>
    <t>설진우</t>
  </si>
  <si>
    <t>061-872-7982</t>
  </si>
  <si>
    <t>2020년 분당올림픽스포츠센터 시설 개보수 공사 설계용역</t>
  </si>
  <si>
    <t>건설관리팀</t>
  </si>
  <si>
    <t>류경민</t>
  </si>
  <si>
    <t>02-410-1362</t>
  </si>
  <si>
    <t>1241</t>
  </si>
  <si>
    <t>2020년 일산올림픽스포츠센터 시설 개보수 공사 설계용역</t>
  </si>
  <si>
    <t>1242</t>
  </si>
  <si>
    <t>스포츠산업 종합지원센터 전시체험공간 리모델링 인허가 및 설계용역</t>
  </si>
  <si>
    <t>정연승</t>
  </si>
  <si>
    <t>02-410-1366</t>
  </si>
  <si>
    <t>1243</t>
  </si>
  <si>
    <t>벨로드롬 목재 자전거경주로 철거 설계용역</t>
  </si>
  <si>
    <t>1244</t>
  </si>
  <si>
    <t>체육인 진로지원 통합센터 이전공사 설계용역</t>
  </si>
  <si>
    <t>민태홍</t>
  </si>
  <si>
    <t>02-410-1367</t>
  </si>
  <si>
    <t>1245</t>
  </si>
  <si>
    <t>체조경기장 관람시설 개선공사 설계용역</t>
  </si>
  <si>
    <t>1246</t>
  </si>
  <si>
    <t>스포츠산업 종합지원센터 창업보육공간 조성 인허가 및 설계용역</t>
  </si>
  <si>
    <t>박일권</t>
  </si>
  <si>
    <t>02-410-1365</t>
  </si>
  <si>
    <t>1247</t>
  </si>
  <si>
    <t>올림픽공원 공동구 증기 및 냉수배관 교체 설계용역</t>
  </si>
  <si>
    <t>김수빈</t>
  </si>
  <si>
    <t>02-410-1364</t>
  </si>
  <si>
    <t>1248</t>
  </si>
  <si>
    <t>올림픽수영경기장 노후시설 개선 설계용역</t>
  </si>
  <si>
    <t>1249</t>
  </si>
  <si>
    <t>KSPO 스포츠가치센터 건립공사 건설사업관리용역</t>
  </si>
  <si>
    <t>강주혜</t>
  </si>
  <si>
    <t>02-410-1377</t>
  </si>
  <si>
    <t>1250</t>
  </si>
  <si>
    <t>KSPO 스포츠가치센터 건립공사 건설폐기물처리용역</t>
  </si>
  <si>
    <t>1251</t>
  </si>
  <si>
    <t>의무실위탁업무</t>
  </si>
  <si>
    <t>1252</t>
  </si>
  <si>
    <t>심판제어장비 성능개선</t>
  </si>
  <si>
    <t>1253</t>
  </si>
  <si>
    <t>대시계 조명TR 전원반 이전</t>
  </si>
  <si>
    <t>1254</t>
  </si>
  <si>
    <t>대시계 PLC 제어판 이중화</t>
  </si>
  <si>
    <t>1255</t>
  </si>
  <si>
    <t>경정훈련원 심판장비 유지보수 용역</t>
  </si>
  <si>
    <t>1256</t>
  </si>
  <si>
    <t>심리상담교육용역</t>
  </si>
  <si>
    <t>김문성</t>
  </si>
  <si>
    <t>032-742-1306</t>
  </si>
  <si>
    <t>1257</t>
  </si>
  <si>
    <t>제17기 경정선수후보생 선발 대행용역</t>
  </si>
  <si>
    <t>이병노</t>
  </si>
  <si>
    <t>032-742-1307</t>
  </si>
  <si>
    <t>1258</t>
  </si>
  <si>
    <t>경정훈련원 업무용 차량 연장</t>
  </si>
  <si>
    <t>1259</t>
  </si>
  <si>
    <t>제17기 경정선수후보생 상해보험 가입</t>
  </si>
  <si>
    <t>1260</t>
  </si>
  <si>
    <t>1261</t>
  </si>
  <si>
    <t>2021년 경정훈련원  의무실 위탁운영 용역</t>
  </si>
  <si>
    <t>배기준</t>
  </si>
  <si>
    <t>1262</t>
  </si>
  <si>
    <t>2021년 경정훈련원 침구류 세탁용역</t>
  </si>
  <si>
    <t>1263</t>
  </si>
  <si>
    <t>2021년 경정훈련원 심판장비 유지보수 용역</t>
  </si>
  <si>
    <t>1264</t>
  </si>
  <si>
    <t>조정카누경기장 안전시설강화 및 노후시설정비 기본계획 및 공원조성계획 수립 및 제영향평가</t>
  </si>
  <si>
    <t>031-790-8552</t>
  </si>
  <si>
    <t>1265</t>
  </si>
  <si>
    <t>경륜경정 직원 건전화 교육 운영</t>
  </si>
  <si>
    <t>건전추진팀</t>
  </si>
  <si>
    <t>강시진</t>
  </si>
  <si>
    <t>02-2067-5267</t>
  </si>
  <si>
    <t>1266</t>
  </si>
  <si>
    <t>경정장  시설환경개선 설계용역</t>
  </si>
  <si>
    <t>1267</t>
  </si>
  <si>
    <t>인도어사이클링대회</t>
  </si>
  <si>
    <t>윤규상</t>
  </si>
  <si>
    <t>02-2067-5295</t>
  </si>
  <si>
    <t>1268</t>
  </si>
  <si>
    <t>백두대간 그란폰도대회</t>
  </si>
  <si>
    <t>1269</t>
  </si>
  <si>
    <t>관리직 임원 차량교체(리스)</t>
  </si>
  <si>
    <t>1270</t>
  </si>
  <si>
    <t>경정본장 업무용 차량 교체(렌탈)</t>
  </si>
  <si>
    <t>1271</t>
  </si>
  <si>
    <t>경륜경정 모바일 홈페이지 개편</t>
  </si>
  <si>
    <t>유혜인</t>
  </si>
  <si>
    <t>02-2067-5522</t>
  </si>
  <si>
    <t>1272</t>
  </si>
  <si>
    <t>배당률시스템 보안강화</t>
  </si>
  <si>
    <t>1273</t>
  </si>
  <si>
    <t>2020년도 경륜·경정 마케팅·프로모션 대행용역</t>
  </si>
  <si>
    <t>마케팅팀</t>
  </si>
  <si>
    <t>선경주</t>
  </si>
  <si>
    <t>02-2067-5224</t>
  </si>
  <si>
    <t>1274</t>
  </si>
  <si>
    <t>2020년도 경륜·경정 온라인 마케팅 대행용역</t>
  </si>
  <si>
    <t>박지현</t>
  </si>
  <si>
    <t>02-2067-5222</t>
  </si>
  <si>
    <t>1275</t>
  </si>
  <si>
    <t>2020년도 경륜·경정 고객성향조사</t>
  </si>
  <si>
    <t>김승현</t>
  </si>
  <si>
    <t>02-2067-5223</t>
  </si>
  <si>
    <t>1276</t>
  </si>
  <si>
    <t>수원지점 리모델링공사 설계용역</t>
  </si>
  <si>
    <t>1277</t>
  </si>
  <si>
    <t>특수자전거임차</t>
  </si>
  <si>
    <t>경륜서비스</t>
  </si>
  <si>
    <t>김영혁</t>
  </si>
  <si>
    <t>02-2067-5503</t>
  </si>
  <si>
    <t>1278</t>
  </si>
  <si>
    <t>자전거무상수리행사</t>
  </si>
  <si>
    <t>1279</t>
  </si>
  <si>
    <t>2020광명스피돔문화행사</t>
  </si>
  <si>
    <t>경륜서비스팀</t>
  </si>
  <si>
    <t>백승일</t>
  </si>
  <si>
    <t>02-2067-5151</t>
    <phoneticPr fontId="4" type="noConversion"/>
  </si>
  <si>
    <t>1280</t>
  </si>
  <si>
    <t>어린이날 축제</t>
  </si>
  <si>
    <t>사업서비스실</t>
  </si>
  <si>
    <t>이은화</t>
  </si>
  <si>
    <t>031-790-8402</t>
    <phoneticPr fontId="4" type="noConversion"/>
  </si>
  <si>
    <t>1281</t>
  </si>
  <si>
    <t xml:space="preserve">학술지 전자출판제작 및 시스템사용 유지관리 용역계약 </t>
  </si>
  <si>
    <t>연구기획팀</t>
  </si>
  <si>
    <t>소주연</t>
  </si>
  <si>
    <t>02-970-0570</t>
  </si>
  <si>
    <t>1282</t>
  </si>
  <si>
    <t>스포츠과학 발행 용역계약</t>
  </si>
  <si>
    <t>1283</t>
  </si>
  <si>
    <t>2019년 기본 및 현안 연구과제 결과보고서 인쇄</t>
  </si>
  <si>
    <t>이경준</t>
  </si>
  <si>
    <t>02-970-9584</t>
  </si>
  <si>
    <t>1284</t>
  </si>
  <si>
    <t>부산항만공사</t>
    <phoneticPr fontId="4" type="noConversion"/>
  </si>
  <si>
    <t>무인자율주행 야드장비 기술개발 R&amp;D 과제(자체)</t>
    <phoneticPr fontId="4" type="noConversion"/>
  </si>
  <si>
    <t>물류연구부</t>
    <phoneticPr fontId="4" type="noConversion"/>
  </si>
  <si>
    <t>1285</t>
  </si>
  <si>
    <t xml:space="preserve">PCO ETA/RTA 운영 종합플랫폼 개발(자체) </t>
    <phoneticPr fontId="4" type="noConversion"/>
  </si>
  <si>
    <t>1286</t>
  </si>
  <si>
    <t>제2신항 상부 도면배치 변경을 위한 시뮬레이션 용역</t>
    <phoneticPr fontId="4" type="noConversion"/>
  </si>
  <si>
    <t>1287</t>
  </si>
  <si>
    <t>LNG를 활용한 냉동냉장 기술화 R&amp;D 기획연구</t>
    <phoneticPr fontId="4" type="noConversion"/>
  </si>
  <si>
    <t>1288</t>
  </si>
  <si>
    <t>부산항 해외기술 국산화를 위한 R&amp;D 전략계획 수립</t>
    <phoneticPr fontId="4" type="noConversion"/>
  </si>
  <si>
    <t>1289</t>
  </si>
  <si>
    <t>에너지 자립형 부산항 조성을 위한 R&amp;D 기술 연구</t>
    <phoneticPr fontId="4" type="noConversion"/>
  </si>
  <si>
    <t>1290</t>
  </si>
  <si>
    <t>부산항 브랜드 개발 및 중장기 홍보전략 수립</t>
    <phoneticPr fontId="4" type="noConversion"/>
  </si>
  <si>
    <t>1291</t>
  </si>
  <si>
    <t>항만관련 통계시스템 개선 및 통합효율화 방안 연구</t>
    <phoneticPr fontId="4" type="noConversion"/>
  </si>
  <si>
    <t>1292</t>
  </si>
  <si>
    <t>항만물류 벤처기업 육성 및 지식재산권 확보방안 연구</t>
    <phoneticPr fontId="4" type="noConversion"/>
  </si>
  <si>
    <t>1293</t>
  </si>
  <si>
    <t>감천항 근로자대기실 설치</t>
    <phoneticPr fontId="4" type="noConversion"/>
  </si>
  <si>
    <t>동</t>
    <phoneticPr fontId="4" type="noConversion"/>
  </si>
  <si>
    <t>감천사업소</t>
    <phoneticPr fontId="4" type="noConversion"/>
  </si>
  <si>
    <t>강석주</t>
    <phoneticPr fontId="4" type="noConversion"/>
  </si>
  <si>
    <t>051-999-2136</t>
    <phoneticPr fontId="4" type="noConversion"/>
  </si>
  <si>
    <t>1294</t>
  </si>
  <si>
    <t>중앙조달</t>
    <phoneticPr fontId="4" type="noConversion"/>
  </si>
  <si>
    <t>부산항만공사 개인정보보호체계 개선 사업</t>
    <phoneticPr fontId="4" type="noConversion"/>
  </si>
  <si>
    <t>정보보안부</t>
    <phoneticPr fontId="4" type="noConversion"/>
  </si>
  <si>
    <t>한영준</t>
  </si>
  <si>
    <t>1295</t>
  </si>
  <si>
    <r>
      <t>부산항 임시출입자 사전 신청</t>
    </r>
    <r>
      <rPr>
        <b/>
        <sz val="11"/>
        <rFont val="맑은 고딕"/>
        <family val="3"/>
        <charset val="129"/>
      </rPr>
      <t>∙</t>
    </r>
    <r>
      <rPr>
        <b/>
        <sz val="11"/>
        <rFont val="굴림"/>
        <family val="3"/>
        <charset val="129"/>
      </rPr>
      <t>심의 정보시스템 구축</t>
    </r>
    <phoneticPr fontId="4" type="noConversion"/>
  </si>
  <si>
    <t>제갈정원</t>
    <phoneticPr fontId="4" type="noConversion"/>
  </si>
  <si>
    <t>051-999-3145</t>
    <phoneticPr fontId="4" type="noConversion"/>
  </si>
  <si>
    <t>1296</t>
  </si>
  <si>
    <t>블록체인기반 운송시스템 고도화사업</t>
    <phoneticPr fontId="4" type="noConversion"/>
  </si>
  <si>
    <t>정민수</t>
  </si>
  <si>
    <t>051-999-3146</t>
  </si>
  <si>
    <t>1297</t>
  </si>
  <si>
    <t>블록체인기반 운송시스템 고도화사업 감리 용역</t>
    <phoneticPr fontId="4" type="noConversion"/>
  </si>
  <si>
    <t>1298</t>
  </si>
  <si>
    <t>주요정보통신기반시설 취약점 분석 평가</t>
    <phoneticPr fontId="4" type="noConversion"/>
  </si>
  <si>
    <t>1299</t>
  </si>
  <si>
    <t>경쟁입찰</t>
  </si>
  <si>
    <t>기록물관리시스템</t>
    <phoneticPr fontId="4" type="noConversion"/>
  </si>
  <si>
    <t>황원욱</t>
  </si>
  <si>
    <t>051)999-3147</t>
  </si>
  <si>
    <t>1300</t>
  </si>
  <si>
    <t>재난안전관리시스템구축</t>
    <phoneticPr fontId="4" type="noConversion"/>
  </si>
  <si>
    <t>1301</t>
  </si>
  <si>
    <t>PC/NT/Linux 바이러스백신</t>
    <phoneticPr fontId="4" type="noConversion"/>
  </si>
  <si>
    <t>1302</t>
  </si>
  <si>
    <t>제8회 부산국제항만컨퍼런스(BIPC 2020) 대행용역</t>
    <phoneticPr fontId="4" type="noConversion"/>
  </si>
  <si>
    <t>마케팅부</t>
    <phoneticPr fontId="4" type="noConversion"/>
  </si>
  <si>
    <t>강선심</t>
    <phoneticPr fontId="4" type="noConversion"/>
  </si>
  <si>
    <t>015-999-2108</t>
    <phoneticPr fontId="4" type="noConversion"/>
  </si>
  <si>
    <t>1303</t>
  </si>
  <si>
    <t>부산항 우암부두 해양산업클러스터 기반시설 설치공사</t>
    <phoneticPr fontId="4" type="noConversion"/>
  </si>
  <si>
    <t>㎥</t>
  </si>
  <si>
    <t>투자유치부</t>
    <phoneticPr fontId="4" type="noConversion"/>
  </si>
  <si>
    <t>이길주
이상현
문승효</t>
    <phoneticPr fontId="4" type="noConversion"/>
  </si>
  <si>
    <t>051)999-3171
051)999-3176
051)999-3173</t>
    <phoneticPr fontId="4" type="noConversion"/>
  </si>
  <si>
    <t>1304</t>
  </si>
  <si>
    <t>051)999-3171
051)999-3176
051)999-3174</t>
  </si>
  <si>
    <t>1305</t>
  </si>
  <si>
    <t>051)999-3171
051)999-3176
051)999-3175</t>
  </si>
  <si>
    <t>1306</t>
  </si>
  <si>
    <t>Ton</t>
  </si>
  <si>
    <t>051)999-3171
051)999-3176
051)999-3176</t>
  </si>
  <si>
    <t>1307</t>
  </si>
  <si>
    <t>051)999-3171
051)999-3176
051)999-3177</t>
  </si>
  <si>
    <t>1308</t>
  </si>
  <si>
    <t>051)999-3171
051)999-3176
051)999-3178</t>
  </si>
  <si>
    <t>1309</t>
  </si>
  <si>
    <t>051)999-3171
051)999-3176
051)999-3179</t>
  </si>
  <si>
    <t>1310</t>
  </si>
  <si>
    <t>051)999-3171
051)999-3176
051)999-3180</t>
  </si>
  <si>
    <t>1311</t>
  </si>
  <si>
    <t>051)999-3171
051)999-3176
051)999-3181</t>
  </si>
  <si>
    <t>1312</t>
  </si>
  <si>
    <t>051)999-3171
051)999-3176
051)999-3182</t>
  </si>
  <si>
    <t>1313</t>
  </si>
  <si>
    <t>051)999-3171
051)999-3176
051)999-3183</t>
  </si>
  <si>
    <t>1314</t>
  </si>
  <si>
    <t>051)999-3171
051)999-3176
051)999-3184</t>
  </si>
  <si>
    <t>1315</t>
  </si>
  <si>
    <t>051)999-3171
051)999-3176
051)999-3185</t>
  </si>
  <si>
    <t>1316</t>
  </si>
  <si>
    <t>051)999-3171
051)999-3176
051)999-3186</t>
  </si>
  <si>
    <t>1317</t>
  </si>
  <si>
    <t>051)999-3171
051)999-3176
051)999-3187</t>
  </si>
  <si>
    <t>1318</t>
  </si>
  <si>
    <t>051)999-3171
051)999-3176
051)999-3188</t>
  </si>
  <si>
    <t>1319</t>
  </si>
  <si>
    <t>051)999-3171
051)999-3176
051)999-3189</t>
  </si>
  <si>
    <t>1320</t>
  </si>
  <si>
    <t>051)999-3171
051)999-3176
051)999-3190</t>
  </si>
  <si>
    <t>1321</t>
  </si>
  <si>
    <t>본</t>
  </si>
  <si>
    <t>051)999-3171
051)999-3176
051)999-3191</t>
  </si>
  <si>
    <t>1322</t>
  </si>
  <si>
    <t>051)999-3171
051)999-3176
051)999-3192</t>
  </si>
  <si>
    <t>1323</t>
  </si>
  <si>
    <t>051)999-3171
051)999-3176
051)999-3193</t>
  </si>
  <si>
    <t>1324</t>
  </si>
  <si>
    <t>051)999-3171
051)999-3176
051)999-3194</t>
  </si>
  <si>
    <t>1325</t>
  </si>
  <si>
    <t>051)999-3171
051)999-3176
051)999-3195</t>
  </si>
  <si>
    <t>1326</t>
  </si>
  <si>
    <t>051)999-3171
051)999-3176
051)999-3196</t>
  </si>
  <si>
    <t>1327</t>
  </si>
  <si>
    <t>051)999-3171
051)999-3176
051)999-3197</t>
  </si>
  <si>
    <t>1328</t>
  </si>
  <si>
    <t>051)999-3171
051)999-3176
051)999-3198</t>
  </si>
  <si>
    <t>1329</t>
  </si>
  <si>
    <t>051)999-3171
051)999-3176
051)999-3199</t>
  </si>
  <si>
    <t>1330</t>
  </si>
  <si>
    <t>051)999-3171
051)999-3176
051)999-3200</t>
  </si>
  <si>
    <t>1331</t>
  </si>
  <si>
    <t>051)999-3171
051)999-3176
051)999-3201</t>
  </si>
  <si>
    <t>1332</t>
  </si>
  <si>
    <t>EA</t>
  </si>
  <si>
    <t>051)999-3171
051)999-3176
051)999-3202</t>
  </si>
  <si>
    <t>1333</t>
  </si>
  <si>
    <t>051)999-3171
051)999-3176
051)999-3203</t>
  </si>
  <si>
    <t>1334</t>
  </si>
  <si>
    <t>051)999-3171
051)999-3176
051)999-3204</t>
  </si>
  <si>
    <t>1335</t>
  </si>
  <si>
    <t>051)999-3171
051)999-3176
051)999-3206</t>
  </si>
  <si>
    <t>1336</t>
  </si>
  <si>
    <t>051)999-3171
051)999-3176
051)999-3207</t>
  </si>
  <si>
    <t>1337</t>
  </si>
  <si>
    <t>051)999-3171
051)999-3176
051)999-3208</t>
  </si>
  <si>
    <t>1338</t>
  </si>
  <si>
    <t>051)999-3171
051)999-3176
051)999-3209</t>
  </si>
  <si>
    <t>1339</t>
  </si>
  <si>
    <t>051)999-3171
051)999-3176
051)999-3210</t>
  </si>
  <si>
    <t>1340</t>
  </si>
  <si>
    <t>051)999-3171
051)999-3176
051)999-3211</t>
  </si>
  <si>
    <t>1341</t>
  </si>
  <si>
    <t>051)999-3171
051)999-3176
051)999-3212</t>
  </si>
  <si>
    <t>1342</t>
  </si>
  <si>
    <t>M</t>
  </si>
  <si>
    <t>051)999-3171
051)999-3176
051)999-3213</t>
  </si>
  <si>
    <t>1343</t>
  </si>
  <si>
    <t>051)999-3171
051)999-3176
051)999-3214</t>
  </si>
  <si>
    <t>1344</t>
  </si>
  <si>
    <t>051)999-3171
051)999-3176
051)999-3215</t>
  </si>
  <si>
    <t>051)999-3171
051)999-3176
051)999-3216</t>
  </si>
  <si>
    <t>1346</t>
  </si>
  <si>
    <t>051)999-3171
051)999-3176
051)999-3217</t>
  </si>
  <si>
    <t>1347</t>
  </si>
  <si>
    <t>051)999-3171
051)999-3176
051)999-3222</t>
  </si>
  <si>
    <t>1348</t>
  </si>
  <si>
    <t>051)999-3171
051)999-3176
051)999-3223</t>
  </si>
  <si>
    <t>1349</t>
  </si>
  <si>
    <t>051)999-3171
051)999-3176
051)999-3224</t>
  </si>
  <si>
    <t>1350</t>
  </si>
  <si>
    <t>051)999-3171
051)999-3176
051)999-3225</t>
  </si>
  <si>
    <t>1351</t>
  </si>
  <si>
    <t>051)999-3171
051)999-3176
051)999-3226</t>
  </si>
  <si>
    <t>1352</t>
  </si>
  <si>
    <t>051)999-3171
051)999-3176
051)999-3227</t>
  </si>
  <si>
    <t>1353</t>
  </si>
  <si>
    <t>051)999-3171
051)999-3176
051)999-3228</t>
  </si>
  <si>
    <t>1354</t>
  </si>
  <si>
    <t>051)999-3171
051)999-3176
051)999-3230</t>
  </si>
  <si>
    <t>1355</t>
  </si>
  <si>
    <t>051)999-3171
051)999-3176
051)999-3231</t>
  </si>
  <si>
    <t>1356</t>
  </si>
  <si>
    <t>051)999-3171
051)999-3176
051)999-3232</t>
  </si>
  <si>
    <t>1357</t>
  </si>
  <si>
    <t>051)999-3171
051)999-3176
051)999-3233</t>
  </si>
  <si>
    <t>1358</t>
  </si>
  <si>
    <t>051)999-3171
051)999-3176
051)999-3234</t>
  </si>
  <si>
    <t>1359</t>
  </si>
  <si>
    <t>051)999-3171
051)999-3176
051)999-3235</t>
  </si>
  <si>
    <t>1360</t>
  </si>
  <si>
    <t>051)999-3171
051)999-3176
051)999-3237</t>
  </si>
  <si>
    <t>1361</t>
  </si>
  <si>
    <t>051)999-3171
051)999-3176
051)999-3238</t>
  </si>
  <si>
    <t>1362</t>
  </si>
  <si>
    <t>매</t>
  </si>
  <si>
    <t>051)999-3171
051)999-3176
051)999-3239</t>
  </si>
  <si>
    <t>1363</t>
  </si>
  <si>
    <t>051)999-3171
051)999-3176
051)999-3240</t>
  </si>
  <si>
    <t>1364</t>
  </si>
  <si>
    <t>051)999-3171
051)999-3176
051)999-3241</t>
  </si>
  <si>
    <t>1365</t>
  </si>
  <si>
    <t>051)999-3171
051)999-3176
051)999-3242</t>
  </si>
  <si>
    <t>1366</t>
  </si>
  <si>
    <t>051)999-3171
051)999-3176
051)999-3243</t>
  </si>
  <si>
    <t>1367</t>
  </si>
  <si>
    <t>051)999-3171
051)999-3176
051)999-3244</t>
  </si>
  <si>
    <t>1368</t>
  </si>
  <si>
    <t>051)999-3171
051)999-3176
051)999-3245</t>
  </si>
  <si>
    <t>1369</t>
  </si>
  <si>
    <t>051)999-3171
051)999-3176
051)999-3246</t>
  </si>
  <si>
    <t>1370</t>
  </si>
  <si>
    <t>051)999-3171
051)999-3176
051)999-3247</t>
  </si>
  <si>
    <t>1371</t>
  </si>
  <si>
    <t>051)999-3171
051)999-3176
051)999-3248</t>
  </si>
  <si>
    <t>1372</t>
  </si>
  <si>
    <t>051)999-3171
051)999-3176
051)999-3249</t>
  </si>
  <si>
    <t>1373</t>
  </si>
  <si>
    <t>051)999-3171
051)999-3176
051)999-3250</t>
  </si>
  <si>
    <t>1374</t>
  </si>
  <si>
    <t>m</t>
  </si>
  <si>
    <t>051)999-3171
051)999-3176
051)999-3251</t>
  </si>
  <si>
    <t>1375</t>
  </si>
  <si>
    <t>051)999-3171
051)999-3176
051)999-3252</t>
  </si>
  <si>
    <t>1376</t>
  </si>
  <si>
    <t>북항재개발사업 콘텐츠 실행을 위한 사업계획 수립용역</t>
    <phoneticPr fontId="4" type="noConversion"/>
  </si>
  <si>
    <t>강성민</t>
    <phoneticPr fontId="4" type="noConversion"/>
  </si>
  <si>
    <t>051)999-3175</t>
    <phoneticPr fontId="4" type="noConversion"/>
  </si>
  <si>
    <t>1377</t>
  </si>
  <si>
    <t>북항재개발사업 해양관광시설 사업화 방안 및 랜드마크 개발 컨셉 수립 용역</t>
    <phoneticPr fontId="4" type="noConversion"/>
  </si>
  <si>
    <t>1378</t>
  </si>
  <si>
    <t>부산항 신항 항만근로자 복지관 건립사업</t>
    <phoneticPr fontId="4" type="noConversion"/>
  </si>
  <si>
    <t>1379</t>
  </si>
  <si>
    <t>항만근로자 근로환경 개선 물품지원 및 안전교육 지원</t>
    <phoneticPr fontId="4" type="noConversion"/>
  </si>
  <si>
    <t>1380</t>
  </si>
  <si>
    <t>부산항‘컨’부두 임대료 산정체계 개편 연구용역</t>
    <phoneticPr fontId="4" type="noConversion"/>
  </si>
  <si>
    <t>1381</t>
  </si>
  <si>
    <t>부산항 철송장 운영 실태 파악 및 활성화 방안 수립</t>
    <phoneticPr fontId="4" type="noConversion"/>
  </si>
  <si>
    <t>1382</t>
  </si>
  <si>
    <t>친환경 환적화물 운송차량 확산사업계획 수립</t>
    <phoneticPr fontId="4" type="noConversion"/>
  </si>
  <si>
    <t>1383</t>
  </si>
  <si>
    <t>부산항 공동물류센터 기본계획 및 사업계획 연구</t>
    <phoneticPr fontId="4" type="noConversion"/>
  </si>
  <si>
    <t>1384</t>
  </si>
  <si>
    <t>부산항 브로슈어 및 리플렛 제작</t>
    <phoneticPr fontId="4" type="noConversion"/>
  </si>
  <si>
    <t>홍보부</t>
    <phoneticPr fontId="4" type="noConversion"/>
  </si>
  <si>
    <t>1385</t>
  </si>
  <si>
    <t>BPA Webzine 제작</t>
    <phoneticPr fontId="4" type="noConversion"/>
  </si>
  <si>
    <t>1386</t>
  </si>
  <si>
    <t>새누리호 수리 및 정기검사 수검</t>
    <phoneticPr fontId="4" type="noConversion"/>
  </si>
  <si>
    <t>1387</t>
  </si>
  <si>
    <t>부산항 공공저작물</t>
    <phoneticPr fontId="4" type="noConversion"/>
  </si>
  <si>
    <t>1388</t>
  </si>
  <si>
    <t>BPA 캘린더 제작</t>
    <phoneticPr fontId="4" type="noConversion"/>
  </si>
  <si>
    <t>1389</t>
  </si>
  <si>
    <t>부산항만공사 SNS 관리대행</t>
    <phoneticPr fontId="4" type="noConversion"/>
  </si>
  <si>
    <t>1390</t>
  </si>
  <si>
    <t>미니소방차 구입</t>
    <phoneticPr fontId="4" type="noConversion"/>
  </si>
  <si>
    <t>대</t>
    <phoneticPr fontId="4" type="noConversion"/>
  </si>
  <si>
    <t>재난안전실</t>
    <phoneticPr fontId="4" type="noConversion"/>
  </si>
  <si>
    <t>조세진</t>
    <phoneticPr fontId="4" type="noConversion"/>
  </si>
  <si>
    <t>051-999-8498</t>
    <phoneticPr fontId="4" type="noConversion"/>
  </si>
  <si>
    <t>1391</t>
  </si>
  <si>
    <t>미니소방차 보관함 구입</t>
    <phoneticPr fontId="4" type="noConversion"/>
  </si>
  <si>
    <t>EA</t>
    <phoneticPr fontId="4" type="noConversion"/>
  </si>
  <si>
    <t>1392</t>
  </si>
  <si>
    <t xml:space="preserve">재난관리자원 </t>
    <phoneticPr fontId="4" type="noConversion"/>
  </si>
  <si>
    <t>허태준
박재홍</t>
    <phoneticPr fontId="4" type="noConversion"/>
  </si>
  <si>
    <t>051-999-8496</t>
    <phoneticPr fontId="4" type="noConversion"/>
  </si>
  <si>
    <t>1393</t>
  </si>
  <si>
    <t>Box</t>
    <phoneticPr fontId="4" type="noConversion"/>
  </si>
  <si>
    <t>1394</t>
  </si>
  <si>
    <t xml:space="preserve">국제여객터미널 X-ray 
보안검색대 </t>
    <phoneticPr fontId="4" type="noConversion"/>
  </si>
  <si>
    <t>Unit</t>
    <phoneticPr fontId="4" type="noConversion"/>
  </si>
  <si>
    <t>윤태열</t>
    <phoneticPr fontId="4" type="noConversion"/>
  </si>
  <si>
    <t>051-999-8494</t>
    <phoneticPr fontId="4" type="noConversion"/>
  </si>
  <si>
    <t>1395</t>
  </si>
  <si>
    <t>한국전력공사</t>
    <phoneticPr fontId="4" type="noConversion"/>
  </si>
  <si>
    <t>배전설비 광학카메라 진단용역</t>
    <phoneticPr fontId="4" type="noConversion"/>
  </si>
  <si>
    <t>서울본부</t>
    <phoneticPr fontId="4" type="noConversion"/>
  </si>
  <si>
    <t>김지영</t>
    <phoneticPr fontId="4" type="noConversion"/>
  </si>
  <si>
    <t>02-2290-5265</t>
    <phoneticPr fontId="4" type="noConversion"/>
  </si>
  <si>
    <t>1396</t>
  </si>
  <si>
    <t>2020년 하반기 보호기기 점검용역</t>
    <phoneticPr fontId="4" type="noConversion"/>
  </si>
  <si>
    <t>전명광</t>
    <phoneticPr fontId="4" type="noConversion"/>
  </si>
  <si>
    <t>02-950-6272</t>
    <phoneticPr fontId="4" type="noConversion"/>
  </si>
  <si>
    <t>1397</t>
  </si>
  <si>
    <t>이문1구역 재개발 지장전주 이설공사 감리용역</t>
    <phoneticPr fontId="4" type="noConversion"/>
  </si>
  <si>
    <t>조우영</t>
    <phoneticPr fontId="4" type="noConversion"/>
  </si>
  <si>
    <t>02-970-4273</t>
    <phoneticPr fontId="4" type="noConversion"/>
  </si>
  <si>
    <t>1398</t>
  </si>
  <si>
    <t>순천D/L 용량부족 선로확충공사 감리용역</t>
    <phoneticPr fontId="4" type="noConversion"/>
  </si>
  <si>
    <t>이태희</t>
    <phoneticPr fontId="4" type="noConversion"/>
  </si>
  <si>
    <t>02-710-2233</t>
    <phoneticPr fontId="4" type="noConversion"/>
  </si>
  <si>
    <t>1399</t>
  </si>
  <si>
    <t>154kV 순화동빙고T/L 선종교체공사 감리용역</t>
    <phoneticPr fontId="4" type="noConversion"/>
  </si>
  <si>
    <t>정현석</t>
    <phoneticPr fontId="4" type="noConversion"/>
  </si>
  <si>
    <t>02-758-3585</t>
    <phoneticPr fontId="4" type="noConversion"/>
  </si>
  <si>
    <t>1400</t>
  </si>
  <si>
    <t>2020-2021년 전력구 소방설비 점검 및 보수용역</t>
    <phoneticPr fontId="4" type="noConversion"/>
  </si>
  <si>
    <t>박정섭</t>
    <phoneticPr fontId="4" type="noConversion"/>
  </si>
  <si>
    <t>02-320-7354</t>
    <phoneticPr fontId="4" type="noConversion"/>
  </si>
  <si>
    <t>1401</t>
  </si>
  <si>
    <t>지상개폐기 PD진단용역</t>
    <phoneticPr fontId="4" type="noConversion"/>
  </si>
  <si>
    <t>손광호</t>
    <phoneticPr fontId="4" type="noConversion"/>
  </si>
  <si>
    <t>02-758-3193</t>
    <phoneticPr fontId="4" type="noConversion"/>
  </si>
  <si>
    <t>1402</t>
  </si>
  <si>
    <t>지상기기 열화상진단용역</t>
    <phoneticPr fontId="4" type="noConversion"/>
  </si>
  <si>
    <t>1403</t>
  </si>
  <si>
    <t>서인천지사 상반기 PD진단용역</t>
    <phoneticPr fontId="4" type="noConversion"/>
  </si>
  <si>
    <t>인천본부</t>
    <phoneticPr fontId="4" type="noConversion"/>
  </si>
  <si>
    <t>남궁재윤</t>
    <phoneticPr fontId="4" type="noConversion"/>
  </si>
  <si>
    <t>032-560-1272</t>
    <phoneticPr fontId="4" type="noConversion"/>
  </si>
  <si>
    <t>1404</t>
  </si>
  <si>
    <t>배전설비 광학카메라 진단</t>
    <phoneticPr fontId="4" type="noConversion"/>
  </si>
  <si>
    <t>김혜숙</t>
    <phoneticPr fontId="4" type="noConversion"/>
  </si>
  <si>
    <t>032-560-1377</t>
    <phoneticPr fontId="4" type="noConversion"/>
  </si>
  <si>
    <t>1405</t>
  </si>
  <si>
    <t>대포일반산업단지 배전간선 통합감리용역</t>
    <phoneticPr fontId="4" type="noConversion"/>
  </si>
  <si>
    <t>박종대</t>
    <phoneticPr fontId="4" type="noConversion"/>
  </si>
  <si>
    <t>032-520-7485</t>
    <phoneticPr fontId="4" type="noConversion"/>
  </si>
  <si>
    <t>1406</t>
  </si>
  <si>
    <t>154kV 신시흥-남동T/L 지장송전선로 이설공사 감리용역</t>
    <phoneticPr fontId="4" type="noConversion"/>
  </si>
  <si>
    <t>김병문</t>
    <phoneticPr fontId="4" type="noConversion"/>
  </si>
  <si>
    <t>032-718-2741</t>
    <phoneticPr fontId="4" type="noConversion"/>
  </si>
  <si>
    <t>1407</t>
  </si>
  <si>
    <t>직할 변전소 소방설비점검 및 보수용역</t>
    <phoneticPr fontId="4" type="noConversion"/>
  </si>
  <si>
    <t>최종헌</t>
    <phoneticPr fontId="4" type="noConversion"/>
  </si>
  <si>
    <t>032-718-2775</t>
    <phoneticPr fontId="4" type="noConversion"/>
  </si>
  <si>
    <t>1408</t>
  </si>
  <si>
    <t>고양 식사2구역 배전관로 설치공사 감리용역</t>
    <phoneticPr fontId="4" type="noConversion"/>
  </si>
  <si>
    <t>경기북부본부</t>
    <phoneticPr fontId="4" type="noConversion"/>
  </si>
  <si>
    <t>권소정</t>
    <phoneticPr fontId="4" type="noConversion"/>
  </si>
  <si>
    <t>031-849-1477</t>
    <phoneticPr fontId="4" type="noConversion"/>
  </si>
  <si>
    <t>1409</t>
  </si>
  <si>
    <t>고양 식사2구역 배전간선 설치공사 감리용역</t>
    <phoneticPr fontId="4" type="noConversion"/>
  </si>
  <si>
    <t>1410</t>
  </si>
  <si>
    <t>고양 식사2구역 배전관로 도통시험용역</t>
    <phoneticPr fontId="4" type="noConversion"/>
  </si>
  <si>
    <t>1411</t>
  </si>
  <si>
    <t>고양 식사2구역 배전관로 위치탐사용역</t>
    <phoneticPr fontId="4" type="noConversion"/>
  </si>
  <si>
    <t>1412</t>
  </si>
  <si>
    <t>고양 식사2구역 배전간선 VLF진단용역</t>
    <phoneticPr fontId="4" type="noConversion"/>
  </si>
  <si>
    <t>1413</t>
  </si>
  <si>
    <t>파주 운정3지구 배전간선(3공구) VLF 진단용역</t>
    <phoneticPr fontId="4" type="noConversion"/>
  </si>
  <si>
    <t>1414</t>
  </si>
  <si>
    <t>지중선로순시 위탁용역</t>
    <phoneticPr fontId="4" type="noConversion"/>
  </si>
  <si>
    <t>손지운</t>
    <phoneticPr fontId="4" type="noConversion"/>
  </si>
  <si>
    <t>031-849-1226</t>
    <phoneticPr fontId="4" type="noConversion"/>
  </si>
  <si>
    <t>1415</t>
  </si>
  <si>
    <t>'20~21년도 경기북부 직할 관내 변전소 소방방재설비 점검 및 보수 용역</t>
    <phoneticPr fontId="4" type="noConversion"/>
  </si>
  <si>
    <t>장인철</t>
    <phoneticPr fontId="4" type="noConversion"/>
  </si>
  <si>
    <t>031-849-1613</t>
    <phoneticPr fontId="4" type="noConversion"/>
  </si>
  <si>
    <t>1416</t>
  </si>
  <si>
    <t>팔당수력 스위치야드 보강 설계용역</t>
    <phoneticPr fontId="4" type="noConversion"/>
  </si>
  <si>
    <t>신명진</t>
    <phoneticPr fontId="4" type="noConversion"/>
  </si>
  <si>
    <t>031-849-1606</t>
    <phoneticPr fontId="4" type="noConversion"/>
  </si>
  <si>
    <t>1417</t>
  </si>
  <si>
    <t>청평양수 스위치야드 현대화 설계용역</t>
    <phoneticPr fontId="4" type="noConversion"/>
  </si>
  <si>
    <t>양지훈</t>
    <phoneticPr fontId="4" type="noConversion"/>
  </si>
  <si>
    <t>031-849-1608</t>
    <phoneticPr fontId="4" type="noConversion"/>
  </si>
  <si>
    <t>1418</t>
  </si>
  <si>
    <t>2020년도 선하지지적도면 수정 용역</t>
    <phoneticPr fontId="4" type="noConversion"/>
  </si>
  <si>
    <t>여진우</t>
    <phoneticPr fontId="4" type="noConversion"/>
  </si>
  <si>
    <t>031-849-1583</t>
    <phoneticPr fontId="4" type="noConversion"/>
  </si>
  <si>
    <t>1419</t>
  </si>
  <si>
    <t>송우S/S 외장재 교체공사 설계용역</t>
    <phoneticPr fontId="4" type="noConversion"/>
  </si>
  <si>
    <t>장관식</t>
    <phoneticPr fontId="4" type="noConversion"/>
  </si>
  <si>
    <t>031-849-1685</t>
    <phoneticPr fontId="4" type="noConversion"/>
  </si>
  <si>
    <t>1420</t>
  </si>
  <si>
    <t>송포S/S 용량부족 선로확충공사 감리용역</t>
    <phoneticPr fontId="4" type="noConversion"/>
  </si>
  <si>
    <t>김기홍</t>
    <phoneticPr fontId="4" type="noConversion"/>
  </si>
  <si>
    <t>031-920-4275</t>
    <phoneticPr fontId="4" type="noConversion"/>
  </si>
  <si>
    <t>1421</t>
  </si>
  <si>
    <t>지도S/S 용량부족 선로확충공사 감리용역</t>
    <phoneticPr fontId="4" type="noConversion"/>
  </si>
  <si>
    <t>이현민</t>
    <phoneticPr fontId="4" type="noConversion"/>
  </si>
  <si>
    <t>031-920-4276</t>
    <phoneticPr fontId="4" type="noConversion"/>
  </si>
  <si>
    <t>1422</t>
  </si>
  <si>
    <t>SK브로드밴드 20,000kW 신규공급 감리용역</t>
    <phoneticPr fontId="4" type="noConversion"/>
  </si>
  <si>
    <t>1423</t>
  </si>
  <si>
    <t>가공배전설비 광학진단</t>
    <phoneticPr fontId="4" type="noConversion"/>
  </si>
  <si>
    <t>장주한</t>
    <phoneticPr fontId="4" type="noConversion"/>
  </si>
  <si>
    <t>031-920-4286</t>
    <phoneticPr fontId="4" type="noConversion"/>
  </si>
  <si>
    <t>1424</t>
  </si>
  <si>
    <t>20년 지자체 관리수목 전지공사</t>
    <phoneticPr fontId="4" type="noConversion"/>
  </si>
  <si>
    <t>전종현</t>
    <phoneticPr fontId="4" type="noConversion"/>
  </si>
  <si>
    <t>031-940-2283</t>
    <phoneticPr fontId="4" type="noConversion"/>
  </si>
  <si>
    <t>1425</t>
  </si>
  <si>
    <t>포천-화도 도로개설 지장전주(1공구) 감리용역</t>
    <phoneticPr fontId="4" type="noConversion"/>
  </si>
  <si>
    <t>임선영</t>
    <phoneticPr fontId="4" type="noConversion"/>
  </si>
  <si>
    <t>031-539-0283</t>
    <phoneticPr fontId="4" type="noConversion"/>
  </si>
  <si>
    <t>1426</t>
  </si>
  <si>
    <t>포천-화도 도로개설 지장전주(2공구) 감리용역</t>
    <phoneticPr fontId="4" type="noConversion"/>
  </si>
  <si>
    <t>한정빈</t>
    <phoneticPr fontId="4" type="noConversion"/>
  </si>
  <si>
    <t>031-539-0284</t>
    <phoneticPr fontId="4" type="noConversion"/>
  </si>
  <si>
    <t>1427</t>
  </si>
  <si>
    <t>2019년 포천지사 보호기기 정밀점검 용역</t>
    <phoneticPr fontId="4" type="noConversion"/>
  </si>
  <si>
    <t>김도우</t>
    <phoneticPr fontId="4" type="noConversion"/>
  </si>
  <si>
    <t>031-539-0275</t>
    <phoneticPr fontId="4" type="noConversion"/>
  </si>
  <si>
    <t>1428</t>
  </si>
  <si>
    <t>2019년 포천지사 배전선로 열화상진단 위탁용역</t>
    <phoneticPr fontId="4" type="noConversion"/>
  </si>
  <si>
    <t>1429</t>
  </si>
  <si>
    <t>'20~21년도 구리전력지사 관내 변전소 소방방재설비 점검 및 보수 용역</t>
    <phoneticPr fontId="4" type="noConversion"/>
  </si>
  <si>
    <t>김균도</t>
    <phoneticPr fontId="4" type="noConversion"/>
  </si>
  <si>
    <t>031-579-7372</t>
    <phoneticPr fontId="4" type="noConversion"/>
  </si>
  <si>
    <t>1430</t>
  </si>
  <si>
    <t>'20~21년도 고양전력지사 관내 변전소 소방방재설비 점검 및 보수 용역</t>
    <phoneticPr fontId="4" type="noConversion"/>
  </si>
  <si>
    <t>홍성혁</t>
    <phoneticPr fontId="4" type="noConversion"/>
  </si>
  <si>
    <t>031-934-2365</t>
    <phoneticPr fontId="4" type="noConversion"/>
  </si>
  <si>
    <t>1431</t>
  </si>
  <si>
    <t>안전이격거리 확보공사 감리용역</t>
    <phoneticPr fontId="4" type="noConversion"/>
  </si>
  <si>
    <t>박성모</t>
    <phoneticPr fontId="4" type="noConversion"/>
  </si>
  <si>
    <t>031-934-2353</t>
    <phoneticPr fontId="4" type="noConversion"/>
  </si>
  <si>
    <t>1432</t>
  </si>
  <si>
    <t>20년도 동용인지사 가공배전설비 광학카메라 진단용역</t>
    <phoneticPr fontId="4" type="noConversion"/>
  </si>
  <si>
    <t>경기본부</t>
    <phoneticPr fontId="4" type="noConversion"/>
  </si>
  <si>
    <t>김지윤</t>
    <phoneticPr fontId="4" type="noConversion"/>
  </si>
  <si>
    <t>031-330-2284</t>
    <phoneticPr fontId="4" type="noConversion"/>
  </si>
  <si>
    <t>1433</t>
  </si>
  <si>
    <t>20년도 동용인지사 가공배전설비 열화상 진단용역</t>
    <phoneticPr fontId="4" type="noConversion"/>
  </si>
  <si>
    <t>1434</t>
  </si>
  <si>
    <t>이천~오산간(4공구) 서울지방국토관리청 지장전주 감리</t>
    <phoneticPr fontId="4" type="noConversion"/>
  </si>
  <si>
    <t>이준호</t>
    <phoneticPr fontId="4" type="noConversion"/>
  </si>
  <si>
    <t>031-330-2285</t>
    <phoneticPr fontId="4" type="noConversion"/>
  </si>
  <si>
    <t>1435</t>
  </si>
  <si>
    <t>포곡읍 금어리 한국도로공사 안성-구리(7공구) 지장 감리</t>
    <phoneticPr fontId="4" type="noConversion"/>
  </si>
  <si>
    <t>1436</t>
  </si>
  <si>
    <t>20년 배전설비 광학카메라진단 용역</t>
    <phoneticPr fontId="4" type="noConversion"/>
  </si>
  <si>
    <t>박상준</t>
    <phoneticPr fontId="4" type="noConversion"/>
  </si>
  <si>
    <t>031-650-4284</t>
    <phoneticPr fontId="4" type="noConversion"/>
  </si>
  <si>
    <t>1437</t>
  </si>
  <si>
    <t>평택 고덕지역주택조합 6,750KW 회선신설공사 감리용역</t>
    <phoneticPr fontId="4" type="noConversion"/>
  </si>
  <si>
    <t>장석민</t>
    <phoneticPr fontId="4" type="noConversion"/>
  </si>
  <si>
    <t>031-650-4235</t>
    <phoneticPr fontId="4" type="noConversion"/>
  </si>
  <si>
    <t>1438</t>
  </si>
  <si>
    <t>금성, 송북D/L 용량부족 선로확충공사</t>
    <phoneticPr fontId="4" type="noConversion"/>
  </si>
  <si>
    <t>김형욱</t>
    <phoneticPr fontId="4" type="noConversion"/>
  </si>
  <si>
    <t>031-650-4335</t>
    <phoneticPr fontId="4" type="noConversion"/>
  </si>
  <si>
    <t>1439</t>
  </si>
  <si>
    <t>어연-문곡D/L간 연계력 확보 선로강화공사</t>
    <phoneticPr fontId="4" type="noConversion"/>
  </si>
  <si>
    <t>김수정</t>
    <phoneticPr fontId="4" type="noConversion"/>
  </si>
  <si>
    <t>031-650-4232</t>
    <phoneticPr fontId="4" type="noConversion"/>
  </si>
  <si>
    <t>1440</t>
  </si>
  <si>
    <t>가공배전설비 광학카메라 진단용역</t>
    <phoneticPr fontId="4" type="noConversion"/>
  </si>
  <si>
    <t>최진석</t>
    <phoneticPr fontId="4" type="noConversion"/>
  </si>
  <si>
    <t>02-2680-3276</t>
    <phoneticPr fontId="4" type="noConversion"/>
  </si>
  <si>
    <t>1441</t>
  </si>
  <si>
    <t>가공배전설비 열화상 진단용역</t>
    <phoneticPr fontId="4" type="noConversion"/>
  </si>
  <si>
    <t>1442</t>
  </si>
  <si>
    <t>20-21년 전력구 소방설비 점검 및 보수용역</t>
    <phoneticPr fontId="4" type="noConversion"/>
  </si>
  <si>
    <t>박은영</t>
    <phoneticPr fontId="4" type="noConversion"/>
  </si>
  <si>
    <t>031-400-2367</t>
    <phoneticPr fontId="4" type="noConversion"/>
  </si>
  <si>
    <t>1443</t>
  </si>
  <si>
    <t>2020년~21년 군포전력 관내 소방설비 점검 및 보수용역</t>
    <phoneticPr fontId="4" type="noConversion"/>
  </si>
  <si>
    <t>이춘엽</t>
    <phoneticPr fontId="4" type="noConversion"/>
  </si>
  <si>
    <t>031-400-2344</t>
    <phoneticPr fontId="4" type="noConversion"/>
  </si>
  <si>
    <t>1444</t>
  </si>
  <si>
    <t>2020년~21년 군포전력 관내 무인경비용역</t>
    <phoneticPr fontId="4" type="noConversion"/>
  </si>
  <si>
    <t>오수창</t>
    <phoneticPr fontId="4" type="noConversion"/>
  </si>
  <si>
    <t>031-400-2372</t>
    <phoneticPr fontId="4" type="noConversion"/>
  </si>
  <si>
    <t>1445</t>
  </si>
  <si>
    <t>무인변전소 경비용역</t>
    <phoneticPr fontId="4" type="noConversion"/>
  </si>
  <si>
    <t>김정화</t>
    <phoneticPr fontId="4" type="noConversion"/>
  </si>
  <si>
    <t>031-780-0365</t>
    <phoneticPr fontId="4" type="noConversion"/>
  </si>
  <si>
    <t>1446</t>
  </si>
  <si>
    <t>소방시설점검 및 보수용역</t>
    <phoneticPr fontId="4" type="noConversion"/>
  </si>
  <si>
    <t>윤종호</t>
    <phoneticPr fontId="4" type="noConversion"/>
  </si>
  <si>
    <t>031-780-0463</t>
    <phoneticPr fontId="4" type="noConversion"/>
  </si>
  <si>
    <t>1447</t>
  </si>
  <si>
    <t xml:space="preserve"> 관내 승강기 점검용역</t>
    <phoneticPr fontId="4" type="noConversion"/>
  </si>
  <si>
    <t>1448</t>
  </si>
  <si>
    <t>배재현</t>
    <phoneticPr fontId="4" type="noConversion"/>
  </si>
  <si>
    <t>031-450-2282</t>
    <phoneticPr fontId="4" type="noConversion"/>
  </si>
  <si>
    <t>1449</t>
  </si>
  <si>
    <t>2020년 지상기기 열화상 진단용역(안양)</t>
    <phoneticPr fontId="4" type="noConversion"/>
  </si>
  <si>
    <t>이윤수</t>
    <phoneticPr fontId="4" type="noConversion"/>
  </si>
  <si>
    <t>031-450-2382</t>
    <phoneticPr fontId="4" type="noConversion"/>
  </si>
  <si>
    <t>1450</t>
  </si>
  <si>
    <t>전통시장 및 다중이용시설 수전설비 열화상진단</t>
    <phoneticPr fontId="4" type="noConversion"/>
  </si>
  <si>
    <t>강두진</t>
    <phoneticPr fontId="4" type="noConversion"/>
  </si>
  <si>
    <t>031-230-8244</t>
    <phoneticPr fontId="4" type="noConversion"/>
  </si>
  <si>
    <t>1451</t>
  </si>
  <si>
    <t>아주대학교의료원 20.0MW 증설 공사(감리)</t>
    <phoneticPr fontId="4" type="noConversion"/>
  </si>
  <si>
    <t>김현호</t>
    <phoneticPr fontId="4" type="noConversion"/>
  </si>
  <si>
    <t>031-230-82377</t>
    <phoneticPr fontId="4" type="noConversion"/>
  </si>
  <si>
    <t>1452</t>
  </si>
  <si>
    <t>아주대학교의료원 20.0MW 증설 공사(폐기물처리)</t>
    <phoneticPr fontId="4" type="noConversion"/>
  </si>
  <si>
    <t>031-230-82378</t>
    <phoneticPr fontId="4" type="noConversion"/>
  </si>
  <si>
    <t>1453</t>
  </si>
  <si>
    <t>아주대학교의료원 20.0MW 증설 공사(위치탐사)</t>
    <phoneticPr fontId="4" type="noConversion"/>
  </si>
  <si>
    <t>031-230-82379</t>
    <phoneticPr fontId="4" type="noConversion"/>
  </si>
  <si>
    <t>1454</t>
  </si>
  <si>
    <t>2020년도 직할 가공배전설비 광학카메라 진단용역</t>
    <phoneticPr fontId="4" type="noConversion"/>
  </si>
  <si>
    <t>양선용</t>
    <phoneticPr fontId="4" type="noConversion"/>
  </si>
  <si>
    <t>031-230-8437</t>
    <phoneticPr fontId="4" type="noConversion"/>
  </si>
  <si>
    <t>1455</t>
  </si>
  <si>
    <t>평택 고덕국제화지구 2-3공구 배전간선 설치공사(통합감리)</t>
    <phoneticPr fontId="4" type="noConversion"/>
  </si>
  <si>
    <t>이상현</t>
    <phoneticPr fontId="4" type="noConversion"/>
  </si>
  <si>
    <t>031-230-8484</t>
    <phoneticPr fontId="4" type="noConversion"/>
  </si>
  <si>
    <t>1456</t>
  </si>
  <si>
    <t>평택 고덕국제화지구 2-3공구 배전간선 설치공사(위치탐사)</t>
    <phoneticPr fontId="4" type="noConversion"/>
  </si>
  <si>
    <t>1457</t>
  </si>
  <si>
    <t>평택 고덕국제화지구 2-3공구 배전간선 설치공사(VLF진단)</t>
    <phoneticPr fontId="4" type="noConversion"/>
  </si>
  <si>
    <t>1458</t>
  </si>
  <si>
    <t>수원고등지구 지중화공사 감리용역</t>
    <phoneticPr fontId="4" type="noConversion"/>
  </si>
  <si>
    <t>최용찬</t>
    <phoneticPr fontId="4" type="noConversion"/>
  </si>
  <si>
    <t>031-230-8488</t>
    <phoneticPr fontId="4" type="noConversion"/>
  </si>
  <si>
    <t>1459</t>
  </si>
  <si>
    <t>수원고등지구 지중화공사 위치탐사용역</t>
    <phoneticPr fontId="4" type="noConversion"/>
  </si>
  <si>
    <t>1460</t>
  </si>
  <si>
    <t>수원고등지구 지중화공사 VLF진단용역</t>
    <phoneticPr fontId="4" type="noConversion"/>
  </si>
  <si>
    <t>1461</t>
  </si>
  <si>
    <t>수원고등지구 지중화공사 폐기물처리용역</t>
    <phoneticPr fontId="4" type="noConversion"/>
  </si>
  <si>
    <t>1462</t>
  </si>
  <si>
    <t>화성 봉담 동화지구 설계자료 조사용역</t>
    <phoneticPr fontId="4" type="noConversion"/>
  </si>
  <si>
    <t>성소정</t>
    <phoneticPr fontId="4" type="noConversion"/>
  </si>
  <si>
    <t>031-230-8486</t>
    <phoneticPr fontId="4" type="noConversion"/>
  </si>
  <si>
    <t>1463</t>
  </si>
  <si>
    <t>화성 봉담지하차도 지중화공사 (감리용역)</t>
    <phoneticPr fontId="4" type="noConversion"/>
  </si>
  <si>
    <t>이재익</t>
    <phoneticPr fontId="4" type="noConversion"/>
  </si>
  <si>
    <t>031-230-8487</t>
    <phoneticPr fontId="4" type="noConversion"/>
  </si>
  <si>
    <t>1464</t>
  </si>
  <si>
    <t>화성 봉담지하차도 지중화공사 (위치탐사용역)</t>
    <phoneticPr fontId="4" type="noConversion"/>
  </si>
  <si>
    <t>1465</t>
  </si>
  <si>
    <t>화성 봉담지하차도 지중화공사 (VLF 진단용역)</t>
    <phoneticPr fontId="4" type="noConversion"/>
  </si>
  <si>
    <t>1466</t>
  </si>
  <si>
    <t>화성 봉담지하차도 지중화공사 (폐기물처리 용역)</t>
    <phoneticPr fontId="4" type="noConversion"/>
  </si>
  <si>
    <t>1467</t>
  </si>
  <si>
    <t>오산시청사거리 지중화공사 감리용역</t>
    <phoneticPr fontId="4" type="noConversion"/>
  </si>
  <si>
    <t>엄민형</t>
    <phoneticPr fontId="4" type="noConversion"/>
  </si>
  <si>
    <t>031-230-8273</t>
    <phoneticPr fontId="4" type="noConversion"/>
  </si>
  <si>
    <t>1468</t>
  </si>
  <si>
    <t>2020년 지상변압기 상반기 절연유분석 용역</t>
    <phoneticPr fontId="4" type="noConversion"/>
  </si>
  <si>
    <t>정진명</t>
    <phoneticPr fontId="4" type="noConversion"/>
  </si>
  <si>
    <t>031-230-8477</t>
    <phoneticPr fontId="4" type="noConversion"/>
  </si>
  <si>
    <t>1469</t>
  </si>
  <si>
    <t>2020년 가공배전설비 열화상 진단용역(오산지사)</t>
    <phoneticPr fontId="4" type="noConversion"/>
  </si>
  <si>
    <t>반효빈</t>
    <phoneticPr fontId="4" type="noConversion"/>
  </si>
  <si>
    <t>031-370-2283</t>
    <phoneticPr fontId="4" type="noConversion"/>
  </si>
  <si>
    <t>1470</t>
  </si>
  <si>
    <t>2020년 가공배전설비 광학 진단용역(오산지사)</t>
    <phoneticPr fontId="4" type="noConversion"/>
  </si>
  <si>
    <t>1471</t>
  </si>
  <si>
    <t>2020년도 경기본부 전력관리처 건설폐기물 처리용역</t>
    <phoneticPr fontId="4" type="noConversion"/>
  </si>
  <si>
    <t>유영술</t>
    <phoneticPr fontId="4" type="noConversion"/>
  </si>
  <si>
    <t>031-230-8558</t>
    <phoneticPr fontId="4" type="noConversion"/>
  </si>
  <si>
    <t>1472</t>
  </si>
  <si>
    <t>2020-2021년 평택전력지사 관내 소방시설 점검 및 보수용역</t>
    <phoneticPr fontId="4" type="noConversion"/>
  </si>
  <si>
    <t>윤은솔</t>
    <phoneticPr fontId="4" type="noConversion"/>
  </si>
  <si>
    <t>031-646-0372</t>
    <phoneticPr fontId="4" type="noConversion"/>
  </si>
  <si>
    <t>1473</t>
  </si>
  <si>
    <t>'20년 배전설비 광학진단 용역</t>
    <phoneticPr fontId="4" type="noConversion"/>
  </si>
  <si>
    <t>오찬영</t>
    <phoneticPr fontId="4" type="noConversion"/>
  </si>
  <si>
    <t>031-228-9282</t>
    <phoneticPr fontId="4" type="noConversion"/>
  </si>
  <si>
    <t>1474</t>
  </si>
  <si>
    <t>2020∼2021년 강릉전력지사 관내 무인변전소 경비용역</t>
    <phoneticPr fontId="4" type="noConversion"/>
  </si>
  <si>
    <t>강원본부</t>
    <phoneticPr fontId="4" type="noConversion"/>
  </si>
  <si>
    <t>염진식</t>
    <phoneticPr fontId="4" type="noConversion"/>
  </si>
  <si>
    <t>033-640-8363</t>
    <phoneticPr fontId="4" type="noConversion"/>
  </si>
  <si>
    <t>1475</t>
  </si>
  <si>
    <t>2020년 강릉전력지사 관내 무인변전소 청소용역</t>
    <phoneticPr fontId="4" type="noConversion"/>
  </si>
  <si>
    <t>고승범</t>
    <phoneticPr fontId="4" type="noConversion"/>
  </si>
  <si>
    <t>033-640-8324</t>
    <phoneticPr fontId="4" type="noConversion"/>
  </si>
  <si>
    <t>1476</t>
  </si>
  <si>
    <t>2020~21년 강릉PO 소방설비 점검용역 및 정비공사</t>
    <phoneticPr fontId="4" type="noConversion"/>
  </si>
  <si>
    <t>신우철</t>
    <phoneticPr fontId="4" type="noConversion"/>
  </si>
  <si>
    <t>033-640-8314</t>
    <phoneticPr fontId="4" type="noConversion"/>
  </si>
  <si>
    <t>1477</t>
  </si>
  <si>
    <t>2020년 강원본부 맨홀 청소 및 점검용역</t>
    <phoneticPr fontId="4" type="noConversion"/>
  </si>
  <si>
    <t>한준오</t>
    <phoneticPr fontId="4" type="noConversion"/>
  </si>
  <si>
    <t>033-259-2392</t>
    <phoneticPr fontId="4" type="noConversion"/>
  </si>
  <si>
    <t>1478</t>
  </si>
  <si>
    <t>154kV 화천T/L 안전이격확보공사 책임감리용역</t>
    <phoneticPr fontId="4" type="noConversion"/>
  </si>
  <si>
    <t>장수영</t>
    <phoneticPr fontId="4" type="noConversion"/>
  </si>
  <si>
    <t>033-259-2624</t>
    <phoneticPr fontId="4" type="noConversion"/>
  </si>
  <si>
    <t>1479</t>
  </si>
  <si>
    <t>2020년 중부지역 송배전선로 항공순시점검용역</t>
    <phoneticPr fontId="4" type="noConversion"/>
  </si>
  <si>
    <t>이규연</t>
    <phoneticPr fontId="4" type="noConversion"/>
  </si>
  <si>
    <t>033-259-2529</t>
    <phoneticPr fontId="4" type="noConversion"/>
  </si>
  <si>
    <t>1480</t>
  </si>
  <si>
    <t>2020년 기설 송전선로 선하지 지적도면 작성용역</t>
    <phoneticPr fontId="4" type="noConversion"/>
  </si>
  <si>
    <t>1481</t>
  </si>
  <si>
    <t>20~21년 원주전력지사 방범보안경비 용역</t>
    <phoneticPr fontId="4" type="noConversion"/>
  </si>
  <si>
    <t>최승준</t>
    <phoneticPr fontId="4" type="noConversion"/>
  </si>
  <si>
    <t>033-741-5329</t>
    <phoneticPr fontId="4" type="noConversion"/>
  </si>
  <si>
    <t>1482</t>
  </si>
  <si>
    <t>2020-21년 원주전력지사 소방설비 종합정밀 점검 및 보수공사 용역</t>
    <phoneticPr fontId="4" type="noConversion"/>
  </si>
  <si>
    <t>이경찬</t>
    <phoneticPr fontId="4" type="noConversion"/>
  </si>
  <si>
    <t>033-741-5376</t>
    <phoneticPr fontId="4" type="noConversion"/>
  </si>
  <si>
    <t>1483</t>
  </si>
  <si>
    <t>태백시 머리골길 농어촌전기공급사업</t>
    <phoneticPr fontId="4" type="noConversion"/>
  </si>
  <si>
    <t>남해식</t>
    <phoneticPr fontId="4" type="noConversion"/>
  </si>
  <si>
    <t>033-550-4273</t>
    <phoneticPr fontId="4" type="noConversion"/>
  </si>
  <si>
    <t>1484</t>
  </si>
  <si>
    <t>2020년 상반기 가로수 수목전지공사</t>
    <phoneticPr fontId="4" type="noConversion"/>
  </si>
  <si>
    <t>문상호</t>
    <phoneticPr fontId="4" type="noConversion"/>
  </si>
  <si>
    <t>033-430-3283</t>
    <phoneticPr fontId="4" type="noConversion"/>
  </si>
  <si>
    <t>1485</t>
  </si>
  <si>
    <t>2020년 홍천지사 배전전주 점검용역</t>
    <phoneticPr fontId="4" type="noConversion"/>
  </si>
  <si>
    <t>문민혁</t>
    <phoneticPr fontId="4" type="noConversion"/>
  </si>
  <si>
    <t>033-430-3276</t>
    <phoneticPr fontId="4" type="noConversion"/>
  </si>
  <si>
    <t>1486</t>
  </si>
  <si>
    <t>오송 엘지화학 포장복구 용역</t>
    <phoneticPr fontId="4" type="noConversion"/>
  </si>
  <si>
    <t>충북본부</t>
    <phoneticPr fontId="4" type="noConversion"/>
  </si>
  <si>
    <t>여운화</t>
    <phoneticPr fontId="4" type="noConversion"/>
  </si>
  <si>
    <t>043-251-2424</t>
    <phoneticPr fontId="4" type="noConversion"/>
  </si>
  <si>
    <t>1487</t>
  </si>
  <si>
    <t>오송 엘지화학 폐기물처리용역</t>
    <phoneticPr fontId="4" type="noConversion"/>
  </si>
  <si>
    <t>1488</t>
  </si>
  <si>
    <t>'20년 충북직할 지상기기 열화상진단 용역</t>
    <phoneticPr fontId="4" type="noConversion"/>
  </si>
  <si>
    <t>유현우</t>
    <phoneticPr fontId="4" type="noConversion"/>
  </si>
  <si>
    <t>043-251-2216</t>
    <phoneticPr fontId="4" type="noConversion"/>
  </si>
  <si>
    <t>1489</t>
  </si>
  <si>
    <t>용추D/L 용량부족 선로확충공사 감리용역</t>
    <phoneticPr fontId="4" type="noConversion"/>
  </si>
  <si>
    <t>박성민</t>
    <phoneticPr fontId="4" type="noConversion"/>
  </si>
  <si>
    <t>043-840-4285</t>
    <phoneticPr fontId="4" type="noConversion"/>
  </si>
  <si>
    <t>1490</t>
  </si>
  <si>
    <t>금성면 ~연금리조트간 도로건설공사 지장전주 이설 감리용역</t>
    <phoneticPr fontId="4" type="noConversion"/>
  </si>
  <si>
    <t>민경수</t>
    <phoneticPr fontId="4" type="noConversion"/>
  </si>
  <si>
    <t>043-640-2286</t>
    <phoneticPr fontId="4" type="noConversion"/>
  </si>
  <si>
    <t>1491</t>
  </si>
  <si>
    <t>만승변전소 용량부족해소공사 감리용역</t>
    <phoneticPr fontId="4" type="noConversion"/>
  </si>
  <si>
    <t>이정은</t>
    <phoneticPr fontId="4" type="noConversion"/>
  </si>
  <si>
    <t>043-539-2272</t>
    <phoneticPr fontId="4" type="noConversion"/>
  </si>
  <si>
    <t>1492</t>
  </si>
  <si>
    <t>음성읍 시장로 지중화공사 감리용역</t>
    <phoneticPr fontId="4" type="noConversion"/>
  </si>
  <si>
    <t>전상범</t>
    <phoneticPr fontId="4" type="noConversion"/>
  </si>
  <si>
    <t>043-870-3286</t>
    <phoneticPr fontId="4" type="noConversion"/>
  </si>
  <si>
    <t>1493</t>
  </si>
  <si>
    <t>음성읍 시장로 지중화공사 폐기물처리</t>
    <phoneticPr fontId="4" type="noConversion"/>
  </si>
  <si>
    <t>1494</t>
  </si>
  <si>
    <t>음성읍 시장로 지중화공사 위치탐사</t>
    <phoneticPr fontId="4" type="noConversion"/>
  </si>
  <si>
    <t>1495</t>
  </si>
  <si>
    <t>삼승D/L 수지상구간 연계력확보 선로강화공사</t>
    <phoneticPr fontId="4" type="noConversion"/>
  </si>
  <si>
    <t>윤보현</t>
    <phoneticPr fontId="4" type="noConversion"/>
  </si>
  <si>
    <t>043-730-0273</t>
    <phoneticPr fontId="4" type="noConversion"/>
  </si>
  <si>
    <t>1496</t>
  </si>
  <si>
    <t xml:space="preserve">2020-2021년 충주전력지사 무인S/S 방범보안 경비용역 </t>
    <phoneticPr fontId="4" type="noConversion"/>
  </si>
  <si>
    <t>최승완</t>
    <phoneticPr fontId="4" type="noConversion"/>
  </si>
  <si>
    <t>043-720-3383</t>
    <phoneticPr fontId="4" type="noConversion"/>
  </si>
  <si>
    <t>1497</t>
  </si>
  <si>
    <t>154kV 왕암-충주 안전이격 측량</t>
    <phoneticPr fontId="4" type="noConversion"/>
  </si>
  <si>
    <t>김명훈</t>
    <phoneticPr fontId="4" type="noConversion"/>
  </si>
  <si>
    <t>043-720-3357</t>
    <phoneticPr fontId="4" type="noConversion"/>
  </si>
  <si>
    <t>1498</t>
  </si>
  <si>
    <t>당진수청1지구 도시개발사업(지)이설공사감리용역</t>
    <phoneticPr fontId="4" type="noConversion"/>
  </si>
  <si>
    <t>대전세종충남</t>
    <phoneticPr fontId="4" type="noConversion"/>
  </si>
  <si>
    <t>김남현</t>
    <phoneticPr fontId="4" type="noConversion"/>
  </si>
  <si>
    <t>041-350-2272</t>
    <phoneticPr fontId="4" type="noConversion"/>
  </si>
  <si>
    <t>1499</t>
  </si>
  <si>
    <t>154kV 세종-송강T/L 안전이격확보공사 공사감리설계용역</t>
    <phoneticPr fontId="4" type="noConversion"/>
  </si>
  <si>
    <t>정중근</t>
    <phoneticPr fontId="4" type="noConversion"/>
  </si>
  <si>
    <t>042-388-1352</t>
    <phoneticPr fontId="4" type="noConversion"/>
  </si>
  <si>
    <t>1500</t>
  </si>
  <si>
    <t>154kV 부강-월산T/L 지장송전선로 이설공사 책임감리용역</t>
    <phoneticPr fontId="4" type="noConversion"/>
  </si>
  <si>
    <t>신유라</t>
    <phoneticPr fontId="4" type="noConversion"/>
  </si>
  <si>
    <t>042-620-2721</t>
    <phoneticPr fontId="4" type="noConversion"/>
  </si>
  <si>
    <t>1501</t>
  </si>
  <si>
    <t>웅천일반산업단지 회선인출 감리용역</t>
    <phoneticPr fontId="4" type="noConversion"/>
  </si>
  <si>
    <t>윤성식</t>
    <phoneticPr fontId="4" type="noConversion"/>
  </si>
  <si>
    <t>042-620-2487</t>
    <phoneticPr fontId="4" type="noConversion"/>
  </si>
  <si>
    <t>1502</t>
  </si>
  <si>
    <t>아산탕정지구3공구 간선설치공사 감리</t>
    <phoneticPr fontId="4" type="noConversion"/>
  </si>
  <si>
    <t>김성우</t>
    <phoneticPr fontId="4" type="noConversion"/>
  </si>
  <si>
    <t>042-620-2491</t>
    <phoneticPr fontId="4" type="noConversion"/>
  </si>
  <si>
    <t>1503</t>
  </si>
  <si>
    <t>아산탕정지구3공구 간선설치공사 VLF진단용역</t>
    <phoneticPr fontId="4" type="noConversion"/>
  </si>
  <si>
    <t>1504</t>
  </si>
  <si>
    <t>공주 반죽동 도시재생 뉴딜사업 지중화공사 기초자료조사용역</t>
    <phoneticPr fontId="4" type="noConversion"/>
  </si>
  <si>
    <t>김형준</t>
    <phoneticPr fontId="4" type="noConversion"/>
  </si>
  <si>
    <t>042-620-2485</t>
    <phoneticPr fontId="4" type="noConversion"/>
  </si>
  <si>
    <t>1505</t>
  </si>
  <si>
    <t>천안 부성지구 도시개발사업 관로설치공사 감리PQ</t>
    <phoneticPr fontId="4" type="noConversion"/>
  </si>
  <si>
    <t>김성철</t>
    <phoneticPr fontId="4" type="noConversion"/>
  </si>
  <si>
    <t>042-620-2489</t>
    <phoneticPr fontId="4" type="noConversion"/>
  </si>
  <si>
    <t>1506</t>
  </si>
  <si>
    <t>천안 부성지구 도시개발사업 관로설치공사 도통시험</t>
    <phoneticPr fontId="4" type="noConversion"/>
  </si>
  <si>
    <t>1507</t>
  </si>
  <si>
    <t>천안 부성지구 도시개발사업 관로설치공사 위치탐사</t>
    <phoneticPr fontId="4" type="noConversion"/>
  </si>
  <si>
    <t>1508</t>
  </si>
  <si>
    <t>세종시 6-3생활권 관로설치 감리용역</t>
    <phoneticPr fontId="4" type="noConversion"/>
  </si>
  <si>
    <t>맹형섭</t>
    <phoneticPr fontId="4" type="noConversion"/>
  </si>
  <si>
    <t>042-620-2486</t>
    <phoneticPr fontId="4" type="noConversion"/>
  </si>
  <si>
    <t>1509</t>
  </si>
  <si>
    <t>세종시 6-3생활권 관로설치 위치탐사용역</t>
    <phoneticPr fontId="4" type="noConversion"/>
  </si>
  <si>
    <t>1510</t>
  </si>
  <si>
    <t>전력구 소방 점검 및 보수 용역</t>
    <phoneticPr fontId="4" type="noConversion"/>
  </si>
  <si>
    <t>전북본부</t>
    <phoneticPr fontId="4" type="noConversion"/>
  </si>
  <si>
    <t>서우성</t>
    <phoneticPr fontId="4" type="noConversion"/>
  </si>
  <si>
    <t>063-240-5527</t>
    <phoneticPr fontId="4" type="noConversion"/>
  </si>
  <si>
    <t>1511</t>
  </si>
  <si>
    <t>전북본부 직할 내진성능평가 용역</t>
    <phoneticPr fontId="4" type="noConversion"/>
  </si>
  <si>
    <t>박태웅</t>
    <phoneticPr fontId="4" type="noConversion"/>
  </si>
  <si>
    <t>063-240-5554</t>
    <phoneticPr fontId="4" type="noConversion"/>
  </si>
  <si>
    <t>1512</t>
  </si>
  <si>
    <t>서고창E/C 2회선(상해,공연), 홍농E/C(상하) 1회선 계통보강공사 감리</t>
    <phoneticPr fontId="4" type="noConversion"/>
  </si>
  <si>
    <t>김남균</t>
    <phoneticPr fontId="4" type="noConversion"/>
  </si>
  <si>
    <t>063-560-3272</t>
    <phoneticPr fontId="4" type="noConversion"/>
  </si>
  <si>
    <t>1513</t>
  </si>
  <si>
    <t>서고창E/C 동호,궁산D/L 계통보강공사 감리</t>
    <phoneticPr fontId="4" type="noConversion"/>
  </si>
  <si>
    <t>서찬웅</t>
    <phoneticPr fontId="4" type="noConversion"/>
  </si>
  <si>
    <t>063-560-3276</t>
    <phoneticPr fontId="4" type="noConversion"/>
  </si>
  <si>
    <t>1514</t>
  </si>
  <si>
    <t>고창S/S 용산D/L 계통보강공사 감리</t>
    <phoneticPr fontId="4" type="noConversion"/>
  </si>
  <si>
    <t>정세현</t>
    <phoneticPr fontId="4" type="noConversion"/>
  </si>
  <si>
    <t>063-560-3279</t>
    <phoneticPr fontId="4" type="noConversion"/>
  </si>
  <si>
    <t>1515</t>
  </si>
  <si>
    <t>진안S/S 정천D/L 신재생연계 회선신설공사 감리</t>
    <phoneticPr fontId="4" type="noConversion"/>
  </si>
  <si>
    <t>윤택수</t>
    <phoneticPr fontId="4" type="noConversion"/>
  </si>
  <si>
    <t>063-240-5224</t>
    <phoneticPr fontId="4" type="noConversion"/>
  </si>
  <si>
    <t>1516</t>
  </si>
  <si>
    <t>동향대량리 동향-안성 국가지원지방도(지) 감리</t>
    <phoneticPr fontId="4" type="noConversion"/>
  </si>
  <si>
    <t>이경환</t>
    <phoneticPr fontId="4" type="noConversion"/>
  </si>
  <si>
    <t>063-430-3272</t>
    <phoneticPr fontId="4" type="noConversion"/>
  </si>
  <si>
    <t>1517</t>
  </si>
  <si>
    <t xml:space="preserve"> 2020~21년도 김제전력지사 관내 무인변전소 경비 용역</t>
    <phoneticPr fontId="4" type="noConversion"/>
  </si>
  <si>
    <t>최유라</t>
    <phoneticPr fontId="4" type="noConversion"/>
  </si>
  <si>
    <t>063-240-5849</t>
    <phoneticPr fontId="4" type="noConversion"/>
  </si>
  <si>
    <t>1518</t>
  </si>
  <si>
    <t>154kV 신강진-강진 지장송전선로 이설공사 감리용역</t>
    <phoneticPr fontId="4" type="noConversion"/>
  </si>
  <si>
    <t>광주전남본부</t>
    <phoneticPr fontId="4" type="noConversion"/>
  </si>
  <si>
    <t>최락연</t>
    <phoneticPr fontId="4" type="noConversion"/>
  </si>
  <si>
    <t>062-260-5574</t>
    <phoneticPr fontId="4" type="noConversion"/>
  </si>
  <si>
    <t>1519</t>
  </si>
  <si>
    <t>진도C/S AC Reactor 용량대체</t>
    <phoneticPr fontId="4" type="noConversion"/>
  </si>
  <si>
    <t>김푸름</t>
    <phoneticPr fontId="4" type="noConversion"/>
  </si>
  <si>
    <t>061-430-2374</t>
    <phoneticPr fontId="4" type="noConversion"/>
  </si>
  <si>
    <t>1520</t>
  </si>
  <si>
    <t>HVDC 시뮬레이터 설치</t>
    <phoneticPr fontId="4" type="noConversion"/>
  </si>
  <si>
    <t>061-430-2375</t>
    <phoneticPr fontId="4" type="noConversion"/>
  </si>
  <si>
    <t>1521</t>
  </si>
  <si>
    <t>번호찰 정비 사업</t>
    <phoneticPr fontId="4" type="noConversion"/>
  </si>
  <si>
    <t>이승규</t>
    <phoneticPr fontId="4" type="noConversion"/>
  </si>
  <si>
    <t>061-260-6236</t>
    <phoneticPr fontId="4" type="noConversion"/>
  </si>
  <si>
    <t>1522</t>
  </si>
  <si>
    <t>설비진단(광학카메라)</t>
    <phoneticPr fontId="4" type="noConversion"/>
  </si>
  <si>
    <t>1523</t>
  </si>
  <si>
    <t>장흥S/S 대덕D/L(대용량) 신재생 회선신재생 회선신설공사공사 감리용역</t>
    <phoneticPr fontId="4" type="noConversion"/>
  </si>
  <si>
    <t>이태현</t>
    <phoneticPr fontId="4" type="noConversion"/>
  </si>
  <si>
    <t>061-860-2231</t>
    <phoneticPr fontId="4" type="noConversion"/>
  </si>
  <si>
    <t>1524</t>
  </si>
  <si>
    <t>2020년 광주전력지사 관내 변전소 청소용역</t>
    <phoneticPr fontId="4" type="noConversion"/>
  </si>
  <si>
    <t>이승연</t>
    <phoneticPr fontId="4" type="noConversion"/>
  </si>
  <si>
    <t>062-260-4397</t>
    <phoneticPr fontId="4" type="noConversion"/>
  </si>
  <si>
    <t>1525</t>
  </si>
  <si>
    <t>광양읍 도월리 전라남도지사 하천정비 지장전주</t>
    <phoneticPr fontId="4" type="noConversion"/>
  </si>
  <si>
    <t>이창호</t>
    <phoneticPr fontId="4" type="noConversion"/>
  </si>
  <si>
    <t>061-798-4276</t>
    <phoneticPr fontId="4" type="noConversion"/>
  </si>
  <si>
    <t>1526</t>
  </si>
  <si>
    <t>성황동 광양시장 근린공원조성 지장전주</t>
    <phoneticPr fontId="4" type="noConversion"/>
  </si>
  <si>
    <t>1527</t>
  </si>
  <si>
    <t>순천시 호국공원 주변 지중화공사 감리용역</t>
    <phoneticPr fontId="4" type="noConversion"/>
  </si>
  <si>
    <t>류인재</t>
    <phoneticPr fontId="4" type="noConversion"/>
  </si>
  <si>
    <t>061-750-2272</t>
    <phoneticPr fontId="4" type="noConversion"/>
  </si>
  <si>
    <t>1528</t>
  </si>
  <si>
    <t>곡성 오곡 가정압록지구 지중화공사 지질조사</t>
    <phoneticPr fontId="4" type="noConversion"/>
  </si>
  <si>
    <t>김홍</t>
    <phoneticPr fontId="4" type="noConversion"/>
  </si>
  <si>
    <t>062-260-5414</t>
    <phoneticPr fontId="4" type="noConversion"/>
  </si>
  <si>
    <t>1529</t>
  </si>
  <si>
    <t>장성역 앞 지중화공사 지질조사</t>
    <phoneticPr fontId="4" type="noConversion"/>
  </si>
  <si>
    <t>박시은</t>
    <phoneticPr fontId="4" type="noConversion"/>
  </si>
  <si>
    <t>062-260-5449</t>
    <phoneticPr fontId="4" type="noConversion"/>
  </si>
  <si>
    <t>1530</t>
  </si>
  <si>
    <t>대서 안남 고흥군수 일(갑) 5kW 신설 감리용역</t>
    <phoneticPr fontId="4" type="noConversion"/>
  </si>
  <si>
    <t>김승하</t>
    <phoneticPr fontId="4" type="noConversion"/>
  </si>
  <si>
    <t>061-830-1244</t>
    <phoneticPr fontId="4" type="noConversion"/>
  </si>
  <si>
    <t>1531</t>
  </si>
  <si>
    <t>오산연화리익산지방국토관리청 담양-곡성도로개설지장 감리용역</t>
    <phoneticPr fontId="4" type="noConversion"/>
  </si>
  <si>
    <t>이성현</t>
    <phoneticPr fontId="4" type="noConversion"/>
  </si>
  <si>
    <t>061-360-1234</t>
    <phoneticPr fontId="4" type="noConversion"/>
  </si>
  <si>
    <t>1532</t>
  </si>
  <si>
    <t>옥과죽림리 곡성군청도시계획도로 가각부확장지장 감리용역</t>
    <phoneticPr fontId="4" type="noConversion"/>
  </si>
  <si>
    <t>1533</t>
  </si>
  <si>
    <t>승주E/C 금영D/L 신재생 회선신설공사 감리용역</t>
    <phoneticPr fontId="4" type="noConversion"/>
  </si>
  <si>
    <t>손승하</t>
    <phoneticPr fontId="4" type="noConversion"/>
  </si>
  <si>
    <t>061-360-1238</t>
    <phoneticPr fontId="4" type="noConversion"/>
  </si>
  <si>
    <t>1534</t>
  </si>
  <si>
    <t>경산4일반산업단지 간선설치공사  감리</t>
    <phoneticPr fontId="4" type="noConversion"/>
  </si>
  <si>
    <t>대구본부</t>
    <phoneticPr fontId="4" type="noConversion"/>
  </si>
  <si>
    <t>김철환</t>
    <phoneticPr fontId="4" type="noConversion"/>
  </si>
  <si>
    <t>053-350-2403</t>
    <phoneticPr fontId="4" type="noConversion"/>
  </si>
  <si>
    <t>1535</t>
  </si>
  <si>
    <t>대구도남 공공택지지구 간선설치공사  감리</t>
    <phoneticPr fontId="4" type="noConversion"/>
  </si>
  <si>
    <t>신용욱</t>
    <phoneticPr fontId="4" type="noConversion"/>
  </si>
  <si>
    <t>053-350-2402</t>
    <phoneticPr fontId="4" type="noConversion"/>
  </si>
  <si>
    <t>1536</t>
  </si>
  <si>
    <t>청도군 한내길 지중화공사(전기) 감리</t>
    <phoneticPr fontId="4" type="noConversion"/>
  </si>
  <si>
    <t>양진부</t>
    <phoneticPr fontId="4" type="noConversion"/>
  </si>
  <si>
    <t>053-350-2427</t>
    <phoneticPr fontId="4" type="noConversion"/>
  </si>
  <si>
    <t>1537</t>
  </si>
  <si>
    <t>154kV 북대구-구암T/L 안전이격 확보공사 경과지 설계</t>
    <phoneticPr fontId="4" type="noConversion"/>
  </si>
  <si>
    <t>김찬영</t>
    <phoneticPr fontId="4" type="noConversion"/>
  </si>
  <si>
    <t>053-210-3726</t>
    <phoneticPr fontId="4" type="noConversion"/>
  </si>
  <si>
    <t>1538</t>
  </si>
  <si>
    <t>2020년도 남부지역 송배전선로 항공점검용역</t>
    <phoneticPr fontId="4" type="noConversion"/>
  </si>
  <si>
    <t>김정민</t>
    <phoneticPr fontId="4" type="noConversion"/>
  </si>
  <si>
    <t>053-210-3724</t>
    <phoneticPr fontId="4" type="noConversion"/>
  </si>
  <si>
    <t>1539</t>
  </si>
  <si>
    <t>2020년 동대구지사 배전설비 광학카메라 진단용역</t>
    <phoneticPr fontId="4" type="noConversion"/>
  </si>
  <si>
    <t>이동기</t>
    <phoneticPr fontId="4" type="noConversion"/>
  </si>
  <si>
    <t>053-757-2373</t>
    <phoneticPr fontId="4" type="noConversion"/>
  </si>
  <si>
    <t>1540</t>
  </si>
  <si>
    <t>2020년 동대구지사 지상개폐기 PD진단 용역</t>
    <phoneticPr fontId="4" type="noConversion"/>
  </si>
  <si>
    <t>이재준</t>
    <phoneticPr fontId="4" type="noConversion"/>
  </si>
  <si>
    <t>053-757-2276</t>
    <phoneticPr fontId="4" type="noConversion"/>
  </si>
  <si>
    <t>1541</t>
  </si>
  <si>
    <t>2020년 동대구지사 지상기기 열화상진단 용역</t>
    <phoneticPr fontId="4" type="noConversion"/>
  </si>
  <si>
    <t>1542</t>
  </si>
  <si>
    <t>서면 심곡 ㈜운영 등 11호 1089kW PPA 감리</t>
    <phoneticPr fontId="4" type="noConversion"/>
  </si>
  <si>
    <t>곽진영</t>
    <phoneticPr fontId="4" type="noConversion"/>
  </si>
  <si>
    <t>054-740-2232</t>
    <phoneticPr fontId="4" type="noConversion"/>
  </si>
  <si>
    <t>1543</t>
  </si>
  <si>
    <t>2020년 경주지사 배전설비 초음파 진단용역</t>
    <phoneticPr fontId="4" type="noConversion"/>
  </si>
  <si>
    <t>홍석현</t>
    <phoneticPr fontId="4" type="noConversion"/>
  </si>
  <si>
    <t>054-740-2265</t>
    <phoneticPr fontId="4" type="noConversion"/>
  </si>
  <si>
    <t>1544</t>
  </si>
  <si>
    <t>달성SS용량부족확충공사 감리용역</t>
    <phoneticPr fontId="4" type="noConversion"/>
  </si>
  <si>
    <t>김도형</t>
    <phoneticPr fontId="4" type="noConversion"/>
  </si>
  <si>
    <t>053-630-2244</t>
    <phoneticPr fontId="4" type="noConversion"/>
  </si>
  <si>
    <t>1545</t>
  </si>
  <si>
    <t>다사박곡 달성군청 마을주진입 도시계획도로 지장주 감리</t>
    <phoneticPr fontId="4" type="noConversion"/>
  </si>
  <si>
    <t>김예진</t>
    <phoneticPr fontId="4" type="noConversion"/>
  </si>
  <si>
    <t>053-550-2286</t>
    <phoneticPr fontId="4" type="noConversion"/>
  </si>
  <si>
    <t>1546</t>
  </si>
  <si>
    <t>봉덕동 용두지구재개발 인도정비 지장전주 이설공사 감리용역</t>
    <phoneticPr fontId="4" type="noConversion"/>
  </si>
  <si>
    <t>김두경</t>
    <phoneticPr fontId="4" type="noConversion"/>
  </si>
  <si>
    <t>053-550-2276</t>
    <phoneticPr fontId="4" type="noConversion"/>
  </si>
  <si>
    <t>1547</t>
  </si>
  <si>
    <t>광학카메라 진단용역</t>
    <phoneticPr fontId="4" type="noConversion"/>
  </si>
  <si>
    <t>송상혁</t>
    <phoneticPr fontId="4" type="noConversion"/>
  </si>
  <si>
    <t>053-550-2274</t>
    <phoneticPr fontId="4" type="noConversion"/>
  </si>
  <si>
    <t>1548</t>
  </si>
  <si>
    <t>2019년 배전설비 초음파 진단용역</t>
    <phoneticPr fontId="4" type="noConversion"/>
  </si>
  <si>
    <t>이호철</t>
    <phoneticPr fontId="4" type="noConversion"/>
  </si>
  <si>
    <t>053-810-4276</t>
    <phoneticPr fontId="4" type="noConversion"/>
  </si>
  <si>
    <t>1549</t>
  </si>
  <si>
    <t>김천-구미 국도건설공사 지장주 이설 감리</t>
    <phoneticPr fontId="4" type="noConversion"/>
  </si>
  <si>
    <t>황하준</t>
    <phoneticPr fontId="4" type="noConversion"/>
  </si>
  <si>
    <t>054-429-5277</t>
    <phoneticPr fontId="4" type="noConversion"/>
  </si>
  <si>
    <t>봉산 신암 김천시 일반용(을)고압A 1250㎾ 신설공사 감리</t>
    <phoneticPr fontId="4" type="noConversion"/>
  </si>
  <si>
    <t>박민재</t>
    <phoneticPr fontId="4" type="noConversion"/>
  </si>
  <si>
    <t>054-429-5233</t>
    <phoneticPr fontId="4" type="noConversion"/>
  </si>
  <si>
    <t>1551</t>
  </si>
  <si>
    <t>2020년 칠곡지사 배전설비 광학카메라 진단용역</t>
    <phoneticPr fontId="4" type="noConversion"/>
  </si>
  <si>
    <t>김정욱</t>
    <phoneticPr fontId="4" type="noConversion"/>
  </si>
  <si>
    <t>054-970-3277</t>
    <phoneticPr fontId="4" type="noConversion"/>
  </si>
  <si>
    <t>1552</t>
  </si>
  <si>
    <t>포항전력지사 무인경비용역</t>
    <phoneticPr fontId="4" type="noConversion"/>
  </si>
  <si>
    <t>박성찬</t>
    <phoneticPr fontId="4" type="noConversion"/>
  </si>
  <si>
    <t>054-720-3364</t>
    <phoneticPr fontId="4" type="noConversion"/>
  </si>
  <si>
    <t>1553</t>
  </si>
  <si>
    <t>군위S/S 화계D/L 일반 1회선 회선신설사업 감리용역</t>
    <phoneticPr fontId="4" type="noConversion"/>
  </si>
  <si>
    <t>경북본부</t>
    <phoneticPr fontId="4" type="noConversion"/>
  </si>
  <si>
    <t>미정</t>
    <phoneticPr fontId="4" type="noConversion"/>
  </si>
  <si>
    <t>미정
(사업소 이관예정)</t>
    <phoneticPr fontId="4" type="noConversion"/>
  </si>
  <si>
    <t>1554</t>
  </si>
  <si>
    <t>봉화S/S 봉성D/L 신재생연계 1회선 신설공사 감리용역</t>
    <phoneticPr fontId="4" type="noConversion"/>
  </si>
  <si>
    <t>1555</t>
  </si>
  <si>
    <t>청리S/S 갑장D/L 일반 1회선 회선신설사업 감리용역</t>
    <phoneticPr fontId="4" type="noConversion"/>
  </si>
  <si>
    <t>1556</t>
  </si>
  <si>
    <t>'20년 경북본부 직할 가공선로 열화상 진단용역</t>
    <phoneticPr fontId="4" type="noConversion"/>
  </si>
  <si>
    <t>황성호</t>
    <phoneticPr fontId="4" type="noConversion"/>
  </si>
  <si>
    <t>054-850-2272</t>
    <phoneticPr fontId="4" type="noConversion"/>
  </si>
  <si>
    <t>1557</t>
  </si>
  <si>
    <t>소방설비 점검 및 보수공사 용역</t>
    <phoneticPr fontId="4" type="noConversion"/>
  </si>
  <si>
    <t>남광민</t>
    <phoneticPr fontId="4" type="noConversion"/>
  </si>
  <si>
    <t>054-805-6723</t>
    <phoneticPr fontId="4" type="noConversion"/>
  </si>
  <si>
    <t>1558</t>
  </si>
  <si>
    <t>직할 변전소 청소</t>
    <phoneticPr fontId="4" type="noConversion"/>
  </si>
  <si>
    <t>이재민</t>
    <phoneticPr fontId="4" type="noConversion"/>
  </si>
  <si>
    <t>054-805-6793</t>
    <phoneticPr fontId="4" type="noConversion"/>
  </si>
  <si>
    <t>1559</t>
  </si>
  <si>
    <t xml:space="preserve">2020~21 영주전력지사 소방설비 종합정밀점검 용역 및 보수공사  </t>
    <phoneticPr fontId="4" type="noConversion"/>
  </si>
  <si>
    <t>김경신</t>
    <phoneticPr fontId="4" type="noConversion"/>
  </si>
  <si>
    <t>054-630-3362</t>
    <phoneticPr fontId="4" type="noConversion"/>
  </si>
  <si>
    <t>1560</t>
  </si>
  <si>
    <t>'20~21년 영주전력지사 무인변전소 용역경비</t>
    <phoneticPr fontId="4" type="noConversion"/>
  </si>
  <si>
    <t>류희정</t>
    <phoneticPr fontId="4" type="noConversion"/>
  </si>
  <si>
    <t>054-630-3365</t>
    <phoneticPr fontId="4" type="noConversion"/>
  </si>
  <si>
    <t>1561</t>
  </si>
  <si>
    <t>2020-2021년 구미전력지사 변전소 청소 용역</t>
    <phoneticPr fontId="4" type="noConversion"/>
  </si>
  <si>
    <t>성채현</t>
    <phoneticPr fontId="4" type="noConversion"/>
  </si>
  <si>
    <t>054-479-9333</t>
    <phoneticPr fontId="4" type="noConversion"/>
  </si>
  <si>
    <t>1562</t>
  </si>
  <si>
    <t>2020-2021년 구미관할 무인변전소 경비용역</t>
    <phoneticPr fontId="4" type="noConversion"/>
  </si>
  <si>
    <t>김재현</t>
    <phoneticPr fontId="4" type="noConversion"/>
  </si>
  <si>
    <t>054-479-3362</t>
    <phoneticPr fontId="4" type="noConversion"/>
  </si>
  <si>
    <t>1563</t>
  </si>
  <si>
    <t>154kV 사천-개양T/L 안전이격거리확보 인클로징 검토용역</t>
    <phoneticPr fontId="4" type="noConversion"/>
  </si>
  <si>
    <t>경남본부</t>
    <phoneticPr fontId="4" type="noConversion"/>
  </si>
  <si>
    <t>윤성민</t>
    <phoneticPr fontId="4" type="noConversion"/>
  </si>
  <si>
    <t>055-760-6355</t>
    <phoneticPr fontId="4" type="noConversion"/>
  </si>
  <si>
    <t>1564</t>
  </si>
  <si>
    <t>19년 진주전력지사 소방시설 점검용역 및 보수</t>
    <phoneticPr fontId="4" type="noConversion"/>
  </si>
  <si>
    <t>강진구</t>
    <phoneticPr fontId="4" type="noConversion"/>
  </si>
  <si>
    <t>055-760-6374</t>
    <phoneticPr fontId="4" type="noConversion"/>
  </si>
  <si>
    <t>1565</t>
  </si>
  <si>
    <t>2020년 의령지사 광학카메라 진단용역</t>
    <phoneticPr fontId="4" type="noConversion"/>
  </si>
  <si>
    <t>이경희</t>
    <phoneticPr fontId="4" type="noConversion"/>
  </si>
  <si>
    <t>055-570-3233</t>
    <phoneticPr fontId="4" type="noConversion"/>
  </si>
  <si>
    <t>1566</t>
  </si>
  <si>
    <t>2020년 의령지사 가공배전설비 열화상 진단용역</t>
    <phoneticPr fontId="4" type="noConversion"/>
  </si>
  <si>
    <t>1567</t>
  </si>
  <si>
    <t>2020년 거제지사 가공배전선로 열화상 진단용역</t>
    <phoneticPr fontId="4" type="noConversion"/>
  </si>
  <si>
    <t>서동민</t>
    <phoneticPr fontId="4" type="noConversion"/>
  </si>
  <si>
    <t>055-630-2273</t>
    <phoneticPr fontId="4" type="noConversion"/>
  </si>
  <si>
    <t>1568</t>
  </si>
  <si>
    <t>2020년 거제지사 가공배전선로 광학카메라 진단용역</t>
    <phoneticPr fontId="4" type="noConversion"/>
  </si>
  <si>
    <t>1569</t>
  </si>
  <si>
    <t>북면 신촌배수장 예비(갑) 1,850kW 신설공사 감리용역</t>
    <phoneticPr fontId="4" type="noConversion"/>
  </si>
  <si>
    <t>황보준웅</t>
    <phoneticPr fontId="4" type="noConversion"/>
  </si>
  <si>
    <t>055-717-2481</t>
    <phoneticPr fontId="4" type="noConversion"/>
  </si>
  <si>
    <t>1570</t>
  </si>
  <si>
    <t>하동 옥종지역 신재생연계 회선신설공사 VLF진단용역</t>
    <phoneticPr fontId="4" type="noConversion"/>
  </si>
  <si>
    <t>김진환</t>
    <phoneticPr fontId="4" type="noConversion"/>
  </si>
  <si>
    <t>055-717-2248</t>
    <phoneticPr fontId="4" type="noConversion"/>
  </si>
  <si>
    <t>1571</t>
  </si>
  <si>
    <t>2020년 함안지사 가공배전설비 열화상 진단 용역</t>
    <phoneticPr fontId="4" type="noConversion"/>
  </si>
  <si>
    <t>손경주</t>
    <phoneticPr fontId="4" type="noConversion"/>
  </si>
  <si>
    <t>055-580-4276</t>
    <phoneticPr fontId="4" type="noConversion"/>
  </si>
  <si>
    <t>1572</t>
  </si>
  <si>
    <t>2020년 함안지사 가공배전설비 광학카메라 진단 용역</t>
    <phoneticPr fontId="4" type="noConversion"/>
  </si>
  <si>
    <t>1573</t>
  </si>
  <si>
    <t>2019년 산청지사 기자재 광학카메라 진단</t>
    <phoneticPr fontId="4" type="noConversion"/>
  </si>
  <si>
    <t>문현우</t>
    <phoneticPr fontId="4" type="noConversion"/>
  </si>
  <si>
    <t>055-970-4234</t>
    <phoneticPr fontId="4" type="noConversion"/>
  </si>
  <si>
    <t>1574</t>
  </si>
  <si>
    <t>산청지사 기자재 열화상진단</t>
    <phoneticPr fontId="4" type="noConversion"/>
  </si>
  <si>
    <t>1575</t>
  </si>
  <si>
    <t>삼랑진읍 안태리 삼랑진양수발전소 20kW 신설 외주감리</t>
    <phoneticPr fontId="4" type="noConversion"/>
  </si>
  <si>
    <t>정우영</t>
    <phoneticPr fontId="4" type="noConversion"/>
  </si>
  <si>
    <t>055-350-2276</t>
    <phoneticPr fontId="4" type="noConversion"/>
  </si>
  <si>
    <t>1576</t>
  </si>
  <si>
    <t>삼랑진읍 안태리 삼랑진양수발전소 20kW 신설 도통시험</t>
    <phoneticPr fontId="4" type="noConversion"/>
  </si>
  <si>
    <t>1577</t>
  </si>
  <si>
    <t>삼랑진읍 안태리 삼랑진양수발전소 20kW 신설 폐기물</t>
    <phoneticPr fontId="4" type="noConversion"/>
  </si>
  <si>
    <t>1578</t>
  </si>
  <si>
    <t>삼랑진읍 안태리 삼랑진양수발전소 20kW 신설 위치탐사</t>
    <phoneticPr fontId="4" type="noConversion"/>
  </si>
  <si>
    <t>1579</t>
  </si>
  <si>
    <t>2020년도 직할 가공설비 광학카메라 진단용역</t>
    <phoneticPr fontId="4" type="noConversion"/>
  </si>
  <si>
    <t>지대현</t>
    <phoneticPr fontId="4" type="noConversion"/>
  </si>
  <si>
    <t>055-717-2489</t>
    <phoneticPr fontId="4" type="noConversion"/>
  </si>
  <si>
    <t>1580</t>
  </si>
  <si>
    <t>2020년도 직할 가공설비 열화상카메라 진단용역</t>
    <phoneticPr fontId="4" type="noConversion"/>
  </si>
  <si>
    <t>1581</t>
  </si>
  <si>
    <t>1582</t>
  </si>
  <si>
    <t>1583</t>
  </si>
  <si>
    <t>서포면 다평리 한국농어촌공사 농(갑) 1075kW 신설공사 감리용역</t>
    <phoneticPr fontId="4" type="noConversion"/>
  </si>
  <si>
    <t>박진우</t>
    <phoneticPr fontId="4" type="noConversion"/>
  </si>
  <si>
    <t>055-830-3234</t>
    <phoneticPr fontId="4" type="noConversion"/>
  </si>
  <si>
    <t>1584</t>
  </si>
  <si>
    <t>삼천포대교공원~각산사거리간 도로확포장 지장주이설 감리용역</t>
    <phoneticPr fontId="4" type="noConversion"/>
  </si>
  <si>
    <t>박혜랑</t>
    <phoneticPr fontId="4" type="noConversion"/>
  </si>
  <si>
    <t>055-830-3274</t>
    <phoneticPr fontId="4" type="noConversion"/>
  </si>
  <si>
    <t>1585</t>
  </si>
  <si>
    <t>2020년 사천지사 배전설비 열화상 진단용역</t>
    <phoneticPr fontId="4" type="noConversion"/>
  </si>
  <si>
    <t>1586</t>
  </si>
  <si>
    <t>2020년 사천지사 배전설비 광학카메라 진단용역</t>
    <phoneticPr fontId="4" type="noConversion"/>
  </si>
  <si>
    <t>1587</t>
  </si>
  <si>
    <t>용주 평산 해곡배수장 예비전력 삼상230kW 신설공사</t>
    <phoneticPr fontId="4" type="noConversion"/>
  </si>
  <si>
    <t>변종하</t>
    <phoneticPr fontId="4" type="noConversion"/>
  </si>
  <si>
    <t>055-930-2232</t>
    <phoneticPr fontId="4" type="noConversion"/>
  </si>
  <si>
    <t>1588</t>
  </si>
  <si>
    <t>대성D/L 신재생연계 회선신설공사 감리용역</t>
    <phoneticPr fontId="4" type="noConversion"/>
  </si>
  <si>
    <t>제주본부</t>
    <phoneticPr fontId="4" type="noConversion"/>
  </si>
  <si>
    <t>좌기철</t>
    <phoneticPr fontId="4" type="noConversion"/>
  </si>
  <si>
    <t>064-730-2273</t>
    <phoneticPr fontId="4" type="noConversion"/>
  </si>
  <si>
    <t>1589</t>
  </si>
  <si>
    <t>감산,보성D/L 과부하 해소공사 감리용역</t>
    <phoneticPr fontId="4" type="noConversion"/>
  </si>
  <si>
    <t>고재강</t>
    <phoneticPr fontId="4" type="noConversion"/>
  </si>
  <si>
    <t>064-730-2238</t>
    <phoneticPr fontId="4" type="noConversion"/>
  </si>
  <si>
    <t>1590</t>
  </si>
  <si>
    <t>안덕-남제주 폐기물처리용역</t>
    <phoneticPr fontId="4" type="noConversion"/>
  </si>
  <si>
    <t>김성일</t>
    <phoneticPr fontId="4" type="noConversion"/>
  </si>
  <si>
    <t>064-740-3518</t>
    <phoneticPr fontId="4" type="noConversion"/>
  </si>
  <si>
    <t>1591</t>
  </si>
  <si>
    <t>SK핀크스 지중화공사</t>
    <phoneticPr fontId="4" type="noConversion"/>
  </si>
  <si>
    <t>1592</t>
  </si>
  <si>
    <t>현장기술개발과제(EI 분석시스템) 시범적용 관련
고장분석기능 개선용역</t>
    <phoneticPr fontId="4" type="noConversion"/>
  </si>
  <si>
    <t>이선호</t>
    <phoneticPr fontId="4" type="noConversion"/>
  </si>
  <si>
    <t>064-740-3472</t>
    <phoneticPr fontId="4" type="noConversion"/>
  </si>
  <si>
    <t>1593</t>
  </si>
  <si>
    <t>배전설비 열화상 진단용역</t>
    <phoneticPr fontId="4" type="noConversion"/>
  </si>
  <si>
    <t>부산울산본부</t>
    <phoneticPr fontId="4" type="noConversion"/>
  </si>
  <si>
    <t>최동훈</t>
    <phoneticPr fontId="4" type="noConversion"/>
  </si>
  <si>
    <t>051-720-3275</t>
    <phoneticPr fontId="4" type="noConversion"/>
  </si>
  <si>
    <t>1594</t>
  </si>
  <si>
    <t>장안 좌동 한국주택공사 지장주 감리용역</t>
    <phoneticPr fontId="4" type="noConversion"/>
  </si>
  <si>
    <t>류다예</t>
    <phoneticPr fontId="4" type="noConversion"/>
  </si>
  <si>
    <t>051-720-3273</t>
    <phoneticPr fontId="4" type="noConversion"/>
  </si>
  <si>
    <t>1595</t>
  </si>
  <si>
    <t>북부동 부산교통공사 경전철확충 지장공사 감리</t>
    <phoneticPr fontId="4" type="noConversion"/>
  </si>
  <si>
    <t>김승환</t>
    <phoneticPr fontId="4" type="noConversion"/>
  </si>
  <si>
    <t>055-380-3273</t>
    <phoneticPr fontId="4" type="noConversion"/>
  </si>
  <si>
    <t>1596</t>
  </si>
  <si>
    <t>상대D/L 연계력확보를 위한 선로강화공사 감리용역</t>
    <phoneticPr fontId="4" type="noConversion"/>
  </si>
  <si>
    <t>이해광</t>
    <phoneticPr fontId="4" type="noConversion"/>
  </si>
  <si>
    <t>055-380-3237</t>
    <phoneticPr fontId="4" type="noConversion"/>
  </si>
  <si>
    <t>1597</t>
  </si>
  <si>
    <t>중부산지사 맨홀청소 및 점검공사</t>
    <phoneticPr fontId="4" type="noConversion"/>
  </si>
  <si>
    <t>박영민</t>
    <phoneticPr fontId="4" type="noConversion"/>
  </si>
  <si>
    <t>051-240-3273</t>
    <phoneticPr fontId="4" type="noConversion"/>
  </si>
  <si>
    <t>1598</t>
  </si>
  <si>
    <t>삼성타워~사하초등 일원 보도정비 지장전주 이설공사 감리용역</t>
    <phoneticPr fontId="4" type="noConversion"/>
  </si>
  <si>
    <t>손지수</t>
    <phoneticPr fontId="4" type="noConversion"/>
  </si>
  <si>
    <t>051-240-3282</t>
    <phoneticPr fontId="4" type="noConversion"/>
  </si>
  <si>
    <t>1599</t>
  </si>
  <si>
    <t>망양지구 (주)더블제이디앤씨 3,250kW 회선신설 감리용역</t>
    <phoneticPr fontId="4" type="noConversion"/>
  </si>
  <si>
    <t>서홍우</t>
    <phoneticPr fontId="4" type="noConversion"/>
  </si>
  <si>
    <t>052-270-3232</t>
    <phoneticPr fontId="4" type="noConversion"/>
  </si>
  <si>
    <t>1600</t>
  </si>
  <si>
    <t>옥동S/S 용량부족 선로확충공사 폐기물처리 용역</t>
    <phoneticPr fontId="4" type="noConversion"/>
  </si>
  <si>
    <t>황근태</t>
    <phoneticPr fontId="4" type="noConversion"/>
  </si>
  <si>
    <t>052-270-3233</t>
    <phoneticPr fontId="4" type="noConversion"/>
  </si>
  <si>
    <t>1601</t>
  </si>
  <si>
    <t>옥동S/S 용량부족 선로확충공사 감리용역</t>
    <phoneticPr fontId="4" type="noConversion"/>
  </si>
  <si>
    <t>1602</t>
  </si>
  <si>
    <t>옥동S/S 용량부족 선로확충공사 교통소통대책 수립 용역</t>
    <phoneticPr fontId="4" type="noConversion"/>
  </si>
  <si>
    <t>1603</t>
  </si>
  <si>
    <t>옥동S/S 용량부족 선로확충공사 위치탐사용역</t>
    <phoneticPr fontId="4" type="noConversion"/>
  </si>
  <si>
    <t>1604</t>
  </si>
  <si>
    <t>옥동S/S 용량부족 선로확충공사 도통시험용역</t>
    <phoneticPr fontId="4" type="noConversion"/>
  </si>
  <si>
    <t>1605</t>
  </si>
  <si>
    <t>태화강(구.삼호교) 횡단개소 지향성 압입 감리용역</t>
    <phoneticPr fontId="4" type="noConversion"/>
  </si>
  <si>
    <t>1606</t>
  </si>
  <si>
    <t>울산 다운2지구 택지조성지장전주 감리용역</t>
    <phoneticPr fontId="4" type="noConversion"/>
  </si>
  <si>
    <t>이승민</t>
    <phoneticPr fontId="4" type="noConversion"/>
  </si>
  <si>
    <t>052-270-3284</t>
    <phoneticPr fontId="4" type="noConversion"/>
  </si>
  <si>
    <t>1607</t>
  </si>
  <si>
    <t>2020년 울산지사 상반기 열화상진단 용역</t>
    <phoneticPr fontId="4" type="noConversion"/>
  </si>
  <si>
    <t>황재영</t>
    <phoneticPr fontId="4" type="noConversion"/>
  </si>
  <si>
    <t>052-270-3379</t>
    <phoneticPr fontId="4" type="noConversion"/>
  </si>
  <si>
    <t>1608</t>
  </si>
  <si>
    <t>2020년 고객수전설비 열화상진단</t>
    <phoneticPr fontId="4" type="noConversion"/>
  </si>
  <si>
    <t>오동훈</t>
    <phoneticPr fontId="4" type="noConversion"/>
  </si>
  <si>
    <t>052-219-8273</t>
    <phoneticPr fontId="4" type="noConversion"/>
  </si>
  <si>
    <t>1609</t>
  </si>
  <si>
    <t>2020년 특고압 배전설비 광학진단 용역</t>
    <phoneticPr fontId="4" type="noConversion"/>
  </si>
  <si>
    <t>김도관</t>
    <phoneticPr fontId="4" type="noConversion"/>
  </si>
  <si>
    <t>052-219-8275</t>
    <phoneticPr fontId="4" type="noConversion"/>
  </si>
  <si>
    <t>1610</t>
  </si>
  <si>
    <t>2020년 지상변압기 활선엘보분리 연결</t>
    <phoneticPr fontId="4" type="noConversion"/>
  </si>
  <si>
    <t>조준배</t>
    <phoneticPr fontId="4" type="noConversion"/>
  </si>
  <si>
    <t>052-219-8277</t>
    <phoneticPr fontId="4" type="noConversion"/>
  </si>
  <si>
    <t>1611</t>
  </si>
  <si>
    <t>2020년 울산전력지사 에너지센터 청소 및 제초 용역</t>
    <phoneticPr fontId="4" type="noConversion"/>
  </si>
  <si>
    <t>김두홍</t>
    <phoneticPr fontId="4" type="noConversion"/>
  </si>
  <si>
    <t>052-270-4383</t>
    <phoneticPr fontId="4" type="noConversion"/>
  </si>
  <si>
    <t>1612</t>
  </si>
  <si>
    <t>2020년~2021년 북부산전력지사 관내 전력구 소방설비 점검용역</t>
    <phoneticPr fontId="4" type="noConversion"/>
  </si>
  <si>
    <t>-</t>
    <phoneticPr fontId="4" type="noConversion"/>
  </si>
  <si>
    <t>1613</t>
  </si>
  <si>
    <t>북부산E/C 154kV 북부산-양산 등 2개T/L 인출정비 지중화공사 책임감리용역</t>
    <phoneticPr fontId="4" type="noConversion"/>
  </si>
  <si>
    <t>1614</t>
  </si>
  <si>
    <t>2020년 기설 선하지 및 철탑부지 지적도면 작성 용역</t>
    <phoneticPr fontId="4" type="noConversion"/>
  </si>
  <si>
    <t>김환민</t>
    <phoneticPr fontId="4" type="noConversion"/>
  </si>
  <si>
    <t>051-604-5828</t>
    <phoneticPr fontId="4" type="noConversion"/>
  </si>
  <si>
    <t>1615</t>
  </si>
  <si>
    <t>345kV 동울산-신울산T/L No.28 경과지 변경 설계측량 용역</t>
    <phoneticPr fontId="4" type="noConversion"/>
  </si>
  <si>
    <t>김태우</t>
    <phoneticPr fontId="4" type="noConversion"/>
  </si>
  <si>
    <t>051-604-5822</t>
    <phoneticPr fontId="4" type="noConversion"/>
  </si>
  <si>
    <t>1616</t>
  </si>
  <si>
    <t>2020~21년 직할 변전소 및 배전전력구 소방시설 점검보수용역</t>
    <phoneticPr fontId="4" type="noConversion"/>
  </si>
  <si>
    <t>박혜경</t>
    <phoneticPr fontId="4" type="noConversion"/>
  </si>
  <si>
    <t>051-604-5637</t>
    <phoneticPr fontId="4" type="noConversion"/>
  </si>
  <si>
    <t>1617</t>
  </si>
  <si>
    <t>2020~21년 직할 변전소 청소 및 제초용역</t>
    <phoneticPr fontId="4" type="noConversion"/>
  </si>
  <si>
    <t>김민정</t>
    <phoneticPr fontId="4" type="noConversion"/>
  </si>
  <si>
    <t>051-604-5837</t>
    <phoneticPr fontId="4" type="noConversion"/>
  </si>
  <si>
    <t>1618</t>
  </si>
  <si>
    <t>변전소 외벽 리모델링 공사 설계용역</t>
    <phoneticPr fontId="4" type="noConversion"/>
  </si>
  <si>
    <t>신도연</t>
    <phoneticPr fontId="4" type="noConversion"/>
  </si>
  <si>
    <t>051-604-5555</t>
    <phoneticPr fontId="4" type="noConversion"/>
  </si>
  <si>
    <t>1619</t>
  </si>
  <si>
    <t>2020년 가공배전설비 열화상 진단용역</t>
    <phoneticPr fontId="4" type="noConversion"/>
  </si>
  <si>
    <t>남서울본부</t>
    <phoneticPr fontId="4" type="noConversion"/>
  </si>
  <si>
    <t>김범준</t>
    <phoneticPr fontId="4" type="noConversion"/>
  </si>
  <si>
    <t>02-2640-2286</t>
    <phoneticPr fontId="4" type="noConversion"/>
  </si>
  <si>
    <t>1620</t>
  </si>
  <si>
    <t xml:space="preserve">2020년 가공배전설비 광학카메라 진단용역 </t>
    <phoneticPr fontId="4" type="noConversion"/>
  </si>
  <si>
    <t>1621</t>
  </si>
  <si>
    <t>조류구제 용역</t>
    <phoneticPr fontId="4" type="noConversion"/>
  </si>
  <si>
    <t>유제신</t>
    <phoneticPr fontId="4" type="noConversion"/>
  </si>
  <si>
    <t>02-2640-2374</t>
    <phoneticPr fontId="4" type="noConversion"/>
  </si>
  <si>
    <t>1622</t>
  </si>
  <si>
    <t>2020~21년 영등포P/O 관내변전소 소방설비 점검용역</t>
    <phoneticPr fontId="4" type="noConversion"/>
  </si>
  <si>
    <t>이종연</t>
    <phoneticPr fontId="4" type="noConversion"/>
  </si>
  <si>
    <t>02-2670-4373</t>
    <phoneticPr fontId="4" type="noConversion"/>
  </si>
  <si>
    <t>2020-2021년도 강남전력지사 무인변전소 경비용역</t>
    <phoneticPr fontId="4" type="noConversion"/>
  </si>
  <si>
    <t>양화진</t>
    <phoneticPr fontId="4" type="noConversion"/>
  </si>
  <si>
    <t>02-3496-9383</t>
    <phoneticPr fontId="4" type="noConversion"/>
  </si>
  <si>
    <t>1624</t>
  </si>
  <si>
    <t>154kV 가양-등촌T/L 지장이설 공사 책임감리 용역</t>
    <phoneticPr fontId="4" type="noConversion"/>
  </si>
  <si>
    <t>곽황연</t>
    <phoneticPr fontId="4" type="noConversion"/>
  </si>
  <si>
    <t>02-787-8528</t>
    <phoneticPr fontId="4" type="noConversion"/>
  </si>
  <si>
    <t>1625</t>
  </si>
  <si>
    <t>154kV 염곡-개포T/L 지장이설 공사 책임감리 용역</t>
    <phoneticPr fontId="4" type="noConversion"/>
  </si>
  <si>
    <t>정용호</t>
    <phoneticPr fontId="4" type="noConversion"/>
  </si>
  <si>
    <t>02-787-8527</t>
    <phoneticPr fontId="4" type="noConversion"/>
  </si>
  <si>
    <t>1626</t>
  </si>
  <si>
    <t>155kV 양평-양천T/L 선종교체공사 책임감리 용역</t>
    <phoneticPr fontId="4" type="noConversion"/>
  </si>
  <si>
    <t>김용일</t>
    <phoneticPr fontId="4" type="noConversion"/>
  </si>
  <si>
    <t>02-787-8721</t>
    <phoneticPr fontId="4" type="noConversion"/>
  </si>
  <si>
    <t>1627</t>
  </si>
  <si>
    <t>20~21년 직할 변전소 경비용역</t>
    <phoneticPr fontId="4" type="noConversion"/>
  </si>
  <si>
    <t>이승준</t>
    <phoneticPr fontId="4" type="noConversion"/>
  </si>
  <si>
    <t>02-787-8738</t>
    <phoneticPr fontId="4" type="noConversion"/>
  </si>
  <si>
    <t>1628</t>
  </si>
  <si>
    <t>상반기 배전설비 초음파 진단용역</t>
    <phoneticPr fontId="4" type="noConversion"/>
  </si>
  <si>
    <t>1629</t>
  </si>
  <si>
    <t>원효로1가 롯데건설 3,250kW 신규 및 지중화공사 감리용역</t>
    <phoneticPr fontId="4" type="noConversion"/>
  </si>
  <si>
    <t>1630</t>
  </si>
  <si>
    <t>상암동 디지털서울부동산투자(유) 주예비전원 신규공사 감리용역</t>
    <phoneticPr fontId="4" type="noConversion"/>
  </si>
  <si>
    <t>양혜선</t>
    <phoneticPr fontId="4" type="noConversion"/>
  </si>
  <si>
    <t>02-710-2234</t>
    <phoneticPr fontId="4" type="noConversion"/>
  </si>
  <si>
    <t>1631</t>
  </si>
  <si>
    <t>평원D/L 용량부족 선로확충공사 감리용역</t>
    <phoneticPr fontId="4" type="noConversion"/>
  </si>
  <si>
    <t>1632</t>
  </si>
  <si>
    <t>혜화 전화기지국 18,000kW 주선로 회선신설 감리용역</t>
    <phoneticPr fontId="4" type="noConversion"/>
  </si>
  <si>
    <t>남호성</t>
    <phoneticPr fontId="4" type="noConversion"/>
  </si>
  <si>
    <t>02-758-3237</t>
    <phoneticPr fontId="4" type="noConversion"/>
  </si>
  <si>
    <t>1633</t>
  </si>
  <si>
    <t>을지로4가 유니스타 13,750kW 예비전력 신설 감리용역</t>
    <phoneticPr fontId="4" type="noConversion"/>
  </si>
  <si>
    <t>1634</t>
  </si>
  <si>
    <t>군자역 동일로 지중화공사 폐기물처리용역</t>
    <phoneticPr fontId="4" type="noConversion"/>
  </si>
  <si>
    <t>한태현</t>
    <phoneticPr fontId="4" type="noConversion"/>
  </si>
  <si>
    <t>02-758-3477</t>
    <phoneticPr fontId="4" type="noConversion"/>
  </si>
  <si>
    <t>1635</t>
  </si>
  <si>
    <t>배전설비 열화상 진단</t>
    <phoneticPr fontId="4" type="noConversion"/>
  </si>
  <si>
    <t>1636</t>
  </si>
  <si>
    <t>불로동 인천도시개발공사 3-1공구 지장이설 감리</t>
    <phoneticPr fontId="4" type="noConversion"/>
  </si>
  <si>
    <t>한강만</t>
    <phoneticPr fontId="4" type="noConversion"/>
  </si>
  <si>
    <t>032-560-1273</t>
    <phoneticPr fontId="4" type="noConversion"/>
  </si>
  <si>
    <t>1637</t>
  </si>
  <si>
    <t>2020~2021년 김포전력지사 관내 무인변전소 경비용역</t>
    <phoneticPr fontId="4" type="noConversion"/>
  </si>
  <si>
    <t>김도균</t>
    <phoneticPr fontId="4" type="noConversion"/>
  </si>
  <si>
    <t>031-8048-3408</t>
    <phoneticPr fontId="4" type="noConversion"/>
  </si>
  <si>
    <t>1638</t>
  </si>
  <si>
    <t>2020년 사설항로표지 인양점검</t>
    <phoneticPr fontId="4" type="noConversion"/>
  </si>
  <si>
    <t>유정기</t>
    <phoneticPr fontId="4" type="noConversion"/>
  </si>
  <si>
    <t>032-520-7286</t>
    <phoneticPr fontId="4" type="noConversion"/>
  </si>
  <si>
    <t>1639</t>
  </si>
  <si>
    <t>대포일반산업단지 배전간선 도통시험용역</t>
    <phoneticPr fontId="4" type="noConversion"/>
  </si>
  <si>
    <t>1640</t>
  </si>
  <si>
    <t>대포일반산업단지 배전간선 위치탐사용역</t>
    <phoneticPr fontId="4" type="noConversion"/>
  </si>
  <si>
    <t>1641</t>
  </si>
  <si>
    <t>2020년 전력관리처 사옥 수변전설비 전기안전진단 용역</t>
    <phoneticPr fontId="4" type="noConversion"/>
  </si>
  <si>
    <t>조연우</t>
    <phoneticPr fontId="4" type="noConversion"/>
  </si>
  <si>
    <t>032-718-2718</t>
    <phoneticPr fontId="4" type="noConversion"/>
  </si>
  <si>
    <t>1642</t>
  </si>
  <si>
    <t>345kV 신김포-서인천T/L 경과지설계용역</t>
    <phoneticPr fontId="4" type="noConversion"/>
  </si>
  <si>
    <t>김희종</t>
    <phoneticPr fontId="4" type="noConversion"/>
  </si>
  <si>
    <t>032-718-2743</t>
    <phoneticPr fontId="4" type="noConversion"/>
  </si>
  <si>
    <t>1643</t>
  </si>
  <si>
    <t>파주 운정3지구 배전간선 설치공사(3공구) 감리용역</t>
    <phoneticPr fontId="4" type="noConversion"/>
  </si>
  <si>
    <t>1644</t>
  </si>
  <si>
    <t>파주 운정3지구 배전간선(6공구) VLF 진단용역</t>
    <phoneticPr fontId="4" type="noConversion"/>
  </si>
  <si>
    <t>1645</t>
  </si>
  <si>
    <t>고객수전설비 열화상진단</t>
    <phoneticPr fontId="4" type="noConversion"/>
  </si>
  <si>
    <t>임준혁</t>
    <phoneticPr fontId="4" type="noConversion"/>
  </si>
  <si>
    <t>031-920-4222</t>
    <phoneticPr fontId="4" type="noConversion"/>
  </si>
  <si>
    <t>1646</t>
  </si>
  <si>
    <t>공흥양근지구지중간선설치공사감리</t>
    <phoneticPr fontId="4" type="noConversion"/>
  </si>
  <si>
    <t>윤정호</t>
    <phoneticPr fontId="4" type="noConversion"/>
  </si>
  <si>
    <t>031-770-1275</t>
    <phoneticPr fontId="4" type="noConversion"/>
  </si>
  <si>
    <t>1647</t>
  </si>
  <si>
    <t>다문지구지중간선설치공사감리</t>
    <phoneticPr fontId="4" type="noConversion"/>
  </si>
  <si>
    <t>박이슬</t>
    <phoneticPr fontId="4" type="noConversion"/>
  </si>
  <si>
    <t>031-770-1273</t>
    <phoneticPr fontId="4" type="noConversion"/>
  </si>
  <si>
    <t>1648</t>
  </si>
  <si>
    <t>2019년 포천지사 배전선로 초음파진단 위탁용역</t>
    <phoneticPr fontId="4" type="noConversion"/>
  </si>
  <si>
    <t>1649</t>
  </si>
  <si>
    <t>금동D/L 용량부족 선로확충공사 감리용역</t>
    <phoneticPr fontId="4" type="noConversion"/>
  </si>
  <si>
    <t>홍정기</t>
    <phoneticPr fontId="4" type="noConversion"/>
  </si>
  <si>
    <t>031-539-0274</t>
    <phoneticPr fontId="4" type="noConversion"/>
  </si>
  <si>
    <t>1650</t>
  </si>
  <si>
    <t>내직D/L 용량부족 선로확충공사 감리용역</t>
    <phoneticPr fontId="4" type="noConversion"/>
  </si>
  <si>
    <t>1651</t>
  </si>
  <si>
    <t>20년도 포천지사 배전설비 열화상진단</t>
    <phoneticPr fontId="4" type="noConversion"/>
  </si>
  <si>
    <t>김정미</t>
    <phoneticPr fontId="4" type="noConversion"/>
  </si>
  <si>
    <t>031-539-0237</t>
    <phoneticPr fontId="4" type="noConversion"/>
  </si>
  <si>
    <t>1652</t>
  </si>
  <si>
    <t>연천지사 광학 진단용역</t>
    <phoneticPr fontId="4" type="noConversion"/>
  </si>
  <si>
    <t>박준수</t>
    <phoneticPr fontId="4" type="noConversion"/>
  </si>
  <si>
    <t>031-839-3727</t>
    <phoneticPr fontId="4" type="noConversion"/>
  </si>
  <si>
    <t>1653</t>
  </si>
  <si>
    <t>연천지사 수전설비 열화상 진단용역</t>
    <phoneticPr fontId="4" type="noConversion"/>
  </si>
  <si>
    <t>문성철</t>
    <phoneticPr fontId="4" type="noConversion"/>
  </si>
  <si>
    <t>031-839-3238</t>
    <phoneticPr fontId="4" type="noConversion"/>
  </si>
  <si>
    <t>1654</t>
  </si>
  <si>
    <t>철탑용승강기 점검용역</t>
    <phoneticPr fontId="4" type="noConversion"/>
  </si>
  <si>
    <t>정수곤</t>
    <phoneticPr fontId="4" type="noConversion"/>
  </si>
  <si>
    <t>031-934-2352</t>
    <phoneticPr fontId="4" type="noConversion"/>
  </si>
  <si>
    <t>1655</t>
  </si>
  <si>
    <t>오성면 양교리 평택시안중출장소 도로확장 지장전주</t>
    <phoneticPr fontId="4" type="noConversion"/>
  </si>
  <si>
    <t>최우람</t>
    <phoneticPr fontId="4" type="noConversion"/>
  </si>
  <si>
    <t>031-650-4277</t>
    <phoneticPr fontId="4" type="noConversion"/>
  </si>
  <si>
    <t>1656</t>
  </si>
  <si>
    <t>고압수전설비 열화상진단 용역</t>
    <phoneticPr fontId="4" type="noConversion"/>
  </si>
  <si>
    <t>박진수</t>
    <phoneticPr fontId="4" type="noConversion"/>
  </si>
  <si>
    <t>02-2680-3235</t>
    <phoneticPr fontId="4" type="noConversion"/>
  </si>
  <si>
    <t>1657</t>
  </si>
  <si>
    <t>`20년 지중선로 순시위탁(안양)</t>
    <phoneticPr fontId="4" type="noConversion"/>
  </si>
  <si>
    <t>정진혁</t>
    <phoneticPr fontId="4" type="noConversion"/>
  </si>
  <si>
    <t>031-450-2384</t>
    <phoneticPr fontId="4" type="noConversion"/>
  </si>
  <si>
    <t>1658</t>
  </si>
  <si>
    <t>평택 지제세교지구 배전간선 설치공사(통합감리)</t>
    <phoneticPr fontId="4" type="noConversion"/>
  </si>
  <si>
    <t>1659</t>
  </si>
  <si>
    <t>평택 지제세교지구 배전간선 설치공사(위치탐사)</t>
    <phoneticPr fontId="4" type="noConversion"/>
  </si>
  <si>
    <t>1660</t>
  </si>
  <si>
    <t>평택 지제세교지구 배전간선 설치공사(VLF진단용역)</t>
    <phoneticPr fontId="4" type="noConversion"/>
  </si>
  <si>
    <t>1661</t>
  </si>
  <si>
    <t>광주 송정지구 배전간선 설치공사(감리)</t>
    <phoneticPr fontId="4" type="noConversion"/>
  </si>
  <si>
    <t>강대용</t>
    <phoneticPr fontId="4" type="noConversion"/>
  </si>
  <si>
    <t>031-230-8485</t>
    <phoneticPr fontId="4" type="noConversion"/>
  </si>
  <si>
    <t>1662</t>
  </si>
  <si>
    <t>광주 송정지구 배전간선 설치공사(위치탐사)</t>
    <phoneticPr fontId="4" type="noConversion"/>
  </si>
  <si>
    <t>1663</t>
  </si>
  <si>
    <t>광주 송정지구 배전간선 설치공사(VLF진단)</t>
    <phoneticPr fontId="4" type="noConversion"/>
  </si>
  <si>
    <t>1664</t>
  </si>
  <si>
    <t>판교제2테크노밸리(2구역) 배전간선 감리용역</t>
    <phoneticPr fontId="4" type="noConversion"/>
  </si>
  <si>
    <t>1665</t>
  </si>
  <si>
    <t>판교제2테크노밸리(2구역) 배전간선 위치탐사용역</t>
    <phoneticPr fontId="4" type="noConversion"/>
  </si>
  <si>
    <t>1666</t>
  </si>
  <si>
    <t>판교제2테크노밸리(2구역) 배전간선 VLF진단용역</t>
    <phoneticPr fontId="4" type="noConversion"/>
  </si>
  <si>
    <t>1667</t>
  </si>
  <si>
    <t>송산테크노파크 일반산단 1회선 인출 감리용역</t>
    <phoneticPr fontId="4" type="noConversion"/>
  </si>
  <si>
    <t>1668</t>
  </si>
  <si>
    <t>송산테크노파크 일반산단 1회선 인출 위치탐사용역</t>
    <phoneticPr fontId="4" type="noConversion"/>
  </si>
  <si>
    <t>1669</t>
  </si>
  <si>
    <t>송산테크노파크 일반산단 1회선 인출 VLF진단용역</t>
    <phoneticPr fontId="4" type="noConversion"/>
  </si>
  <si>
    <t>1670</t>
  </si>
  <si>
    <t>송산테크노파크 일반산단 1회선 인출 폐기물처리용역</t>
    <phoneticPr fontId="4" type="noConversion"/>
  </si>
  <si>
    <t>1671</t>
  </si>
  <si>
    <t>안양 안양로 지중화공사(감리)</t>
    <phoneticPr fontId="4" type="noConversion"/>
  </si>
  <si>
    <t>1672</t>
  </si>
  <si>
    <t>안양 안양로 지중화공사(위치탐사)</t>
    <phoneticPr fontId="4" type="noConversion"/>
  </si>
  <si>
    <t>1673</t>
  </si>
  <si>
    <t>안양 안양로 지중화공사(폐기물 처리)</t>
    <phoneticPr fontId="4" type="noConversion"/>
  </si>
  <si>
    <t>1674</t>
  </si>
  <si>
    <t>안양 양화로 지중화공사(감리)</t>
    <phoneticPr fontId="4" type="noConversion"/>
  </si>
  <si>
    <t>1675</t>
  </si>
  <si>
    <t>안양 양화로 지중화공사(위치탐사)</t>
    <phoneticPr fontId="4" type="noConversion"/>
  </si>
  <si>
    <t>1676</t>
  </si>
  <si>
    <t>안양 양화로 지중화공사(폐기물 처리)</t>
    <phoneticPr fontId="4" type="noConversion"/>
  </si>
  <si>
    <t>1677</t>
  </si>
  <si>
    <t>안양 군포로 지중화공사(감리)</t>
    <phoneticPr fontId="4" type="noConversion"/>
  </si>
  <si>
    <t>1678</t>
  </si>
  <si>
    <t>안양 군포로 지중화공사(위치탐사)</t>
    <phoneticPr fontId="4" type="noConversion"/>
  </si>
  <si>
    <t>1679</t>
  </si>
  <si>
    <t>안양 군포로 지중화공사(폐기물 처리)</t>
    <phoneticPr fontId="4" type="noConversion"/>
  </si>
  <si>
    <t>1680</t>
  </si>
  <si>
    <t>안산 부부로 지중화공사(감리)</t>
    <phoneticPr fontId="4" type="noConversion"/>
  </si>
  <si>
    <t>1681</t>
  </si>
  <si>
    <t>안산 부부로 지중화공사(위치탐사)</t>
    <phoneticPr fontId="4" type="noConversion"/>
  </si>
  <si>
    <t>1682</t>
  </si>
  <si>
    <t>1683</t>
  </si>
  <si>
    <t>'20년도 VLF 진단 용역 중부권</t>
    <phoneticPr fontId="4" type="noConversion"/>
  </si>
  <si>
    <t>최승현</t>
    <phoneticPr fontId="4" type="noConversion"/>
  </si>
  <si>
    <t>031-230-8365</t>
    <phoneticPr fontId="4" type="noConversion"/>
  </si>
  <si>
    <t>1684</t>
  </si>
  <si>
    <t>'20년도 VLF 진단 용역 서부권</t>
    <phoneticPr fontId="4" type="noConversion"/>
  </si>
  <si>
    <t>1685</t>
  </si>
  <si>
    <t>'20년도 지중순시 위탁 용역</t>
    <phoneticPr fontId="4" type="noConversion"/>
  </si>
  <si>
    <t>김윤성</t>
    <phoneticPr fontId="4" type="noConversion"/>
  </si>
  <si>
    <t>031-230-8465</t>
    <phoneticPr fontId="4" type="noConversion"/>
  </si>
  <si>
    <t>1686</t>
  </si>
  <si>
    <t>2020년 가공배전설비 초음파 진단용역(오산지사)</t>
    <phoneticPr fontId="4" type="noConversion"/>
  </si>
  <si>
    <t>1687</t>
  </si>
  <si>
    <t>2020년 지상기기 열화상진단용역(오산지사)</t>
    <phoneticPr fontId="4" type="noConversion"/>
  </si>
  <si>
    <t>안효진</t>
    <phoneticPr fontId="4" type="noConversion"/>
  </si>
  <si>
    <t>031-370-2273</t>
    <phoneticPr fontId="4" type="noConversion"/>
  </si>
  <si>
    <t>1688</t>
  </si>
  <si>
    <t>망월동 ㈜세움건설 일반용 20,000kW 신설 감리용역</t>
    <phoneticPr fontId="4" type="noConversion"/>
  </si>
  <si>
    <t>허영호</t>
    <phoneticPr fontId="4" type="noConversion"/>
  </si>
  <si>
    <t>031-790-2233</t>
    <phoneticPr fontId="4" type="noConversion"/>
  </si>
  <si>
    <t>1689</t>
  </si>
  <si>
    <t>망월동 ㈜세움건설 일반용 20,000kW 신설 위치탐사</t>
    <phoneticPr fontId="4" type="noConversion"/>
  </si>
  <si>
    <t>1690</t>
  </si>
  <si>
    <t>덕풍동 바론개발㈜  일반용 17,500kW 신설 감리용역</t>
    <phoneticPr fontId="4" type="noConversion"/>
  </si>
  <si>
    <t>홍진</t>
    <phoneticPr fontId="4" type="noConversion"/>
  </si>
  <si>
    <t>031-790-2237</t>
    <phoneticPr fontId="4" type="noConversion"/>
  </si>
  <si>
    <t>1691</t>
  </si>
  <si>
    <t>망월동 제이에스파트너스 일반용 7,250kW 신설 감리용역</t>
    <phoneticPr fontId="4" type="noConversion"/>
  </si>
  <si>
    <t>권유현</t>
    <phoneticPr fontId="4" type="noConversion"/>
  </si>
  <si>
    <t>031-790-2235</t>
    <phoneticPr fontId="4" type="noConversion"/>
  </si>
  <si>
    <t>1692</t>
  </si>
  <si>
    <t>20~'21년 전력관리처 직할 관내 무인변전소 경비용역</t>
    <phoneticPr fontId="4" type="noConversion"/>
  </si>
  <si>
    <t>임정빈</t>
    <phoneticPr fontId="4" type="noConversion"/>
  </si>
  <si>
    <t>031-230-8583</t>
    <phoneticPr fontId="4" type="noConversion"/>
  </si>
  <si>
    <t>1693</t>
  </si>
  <si>
    <t>항공장애표시구 설치관련 철탑 안전도 검토</t>
    <phoneticPr fontId="4" type="noConversion"/>
  </si>
  <si>
    <t>최용문</t>
    <phoneticPr fontId="4" type="noConversion"/>
  </si>
  <si>
    <t>031-646-0352</t>
    <phoneticPr fontId="4" type="noConversion"/>
  </si>
  <si>
    <t>1694</t>
  </si>
  <si>
    <t xml:space="preserve">2020-2021년 평택전력지사 사옥 및 무인변전소 경비용역 </t>
    <phoneticPr fontId="4" type="noConversion"/>
  </si>
  <si>
    <t>권지원</t>
    <phoneticPr fontId="4" type="noConversion"/>
  </si>
  <si>
    <t>031-646-0384</t>
    <phoneticPr fontId="4" type="noConversion"/>
  </si>
  <si>
    <t>1695</t>
  </si>
  <si>
    <t>전력구 감시시스템 설치공사</t>
    <phoneticPr fontId="4" type="noConversion"/>
  </si>
  <si>
    <t>김재영</t>
    <phoneticPr fontId="4" type="noConversion"/>
  </si>
  <si>
    <t>031-646-345</t>
    <phoneticPr fontId="4" type="noConversion"/>
  </si>
  <si>
    <t>1696</t>
  </si>
  <si>
    <t>2020년도 지상개폐기 PD 진단용역</t>
    <phoneticPr fontId="4" type="noConversion"/>
  </si>
  <si>
    <t>김학석</t>
    <phoneticPr fontId="4" type="noConversion"/>
  </si>
  <si>
    <t>031-228-9383</t>
    <phoneticPr fontId="4" type="noConversion"/>
  </si>
  <si>
    <t>1697</t>
  </si>
  <si>
    <t>호매실동 LH 도로개설 지장전주 감리용역</t>
    <phoneticPr fontId="4" type="noConversion"/>
  </si>
  <si>
    <t>1698</t>
  </si>
  <si>
    <t>남원주역세권 개발 투자선도지구 간선설치 감리용역</t>
    <phoneticPr fontId="4" type="noConversion"/>
  </si>
  <si>
    <t>이성모</t>
    <phoneticPr fontId="4" type="noConversion"/>
  </si>
  <si>
    <t>033-259-2284</t>
    <phoneticPr fontId="4" type="noConversion"/>
  </si>
  <si>
    <t>1699</t>
  </si>
  <si>
    <t>154kV 홍천T/L No.60~67 안전이격확보공사 감리용역</t>
    <phoneticPr fontId="4" type="noConversion"/>
  </si>
  <si>
    <t>홍진하</t>
    <phoneticPr fontId="4" type="noConversion"/>
  </si>
  <si>
    <t>033-741-5355</t>
    <phoneticPr fontId="4" type="noConversion"/>
  </si>
  <si>
    <t>1700</t>
  </si>
  <si>
    <t>765kV 신태백등 9개T/L 항공장애등 설치공사 감리용역</t>
    <phoneticPr fontId="4" type="noConversion"/>
  </si>
  <si>
    <t>이승훈</t>
    <phoneticPr fontId="4" type="noConversion"/>
  </si>
  <si>
    <t>033-741-5353</t>
    <phoneticPr fontId="4" type="noConversion"/>
  </si>
  <si>
    <t>1701</t>
  </si>
  <si>
    <t>필례D/L 신재생확충계통보강 감리</t>
    <phoneticPr fontId="4" type="noConversion"/>
  </si>
  <si>
    <t>곽돈규</t>
    <phoneticPr fontId="4" type="noConversion"/>
  </si>
  <si>
    <t>033-460-1273</t>
    <phoneticPr fontId="4" type="noConversion"/>
  </si>
  <si>
    <t>1702</t>
  </si>
  <si>
    <t>인제북면 한계리 응골 농어촌전기공급 감리</t>
    <phoneticPr fontId="4" type="noConversion"/>
  </si>
  <si>
    <t>1703</t>
  </si>
  <si>
    <t>154kV 태원 등 2개T/L 경과지 설계용역</t>
    <phoneticPr fontId="4" type="noConversion"/>
  </si>
  <si>
    <t>염경환</t>
    <phoneticPr fontId="4" type="noConversion"/>
  </si>
  <si>
    <t>033-550-3352</t>
    <phoneticPr fontId="4" type="noConversion"/>
  </si>
  <si>
    <t>1704</t>
  </si>
  <si>
    <t>서청주교,석남교 재가설공사 지장전주 감리</t>
    <phoneticPr fontId="4" type="noConversion"/>
  </si>
  <si>
    <t>서동현</t>
    <phoneticPr fontId="4" type="noConversion"/>
  </si>
  <si>
    <t>043-251-2218</t>
    <phoneticPr fontId="4" type="noConversion"/>
  </si>
  <si>
    <t>1705</t>
  </si>
  <si>
    <t>복대2구역 주택재개발정비사업 지장전주 감리</t>
    <phoneticPr fontId="4" type="noConversion"/>
  </si>
  <si>
    <t>1706</t>
  </si>
  <si>
    <t>서원현도 한국토지주택공사 현도지구조성 지장주 감리</t>
    <phoneticPr fontId="4" type="noConversion"/>
  </si>
  <si>
    <t>최윤석</t>
    <phoneticPr fontId="4" type="noConversion"/>
  </si>
  <si>
    <t>043-251-2221</t>
    <phoneticPr fontId="4" type="noConversion"/>
  </si>
  <si>
    <t>1707</t>
  </si>
  <si>
    <t>'20년 충북직할 저압입상점 열화상진단 용역</t>
    <phoneticPr fontId="4" type="noConversion"/>
  </si>
  <si>
    <t>채한석</t>
    <phoneticPr fontId="4" type="noConversion"/>
  </si>
  <si>
    <t>043-251-2214</t>
    <phoneticPr fontId="4" type="noConversion"/>
  </si>
  <si>
    <t>1708</t>
  </si>
  <si>
    <t>'20년 직할관내 노후케이블 VLF진단용역</t>
    <phoneticPr fontId="4" type="noConversion"/>
  </si>
  <si>
    <t>이희진</t>
    <phoneticPr fontId="4" type="noConversion"/>
  </si>
  <si>
    <t>043-251-2217</t>
    <phoneticPr fontId="4" type="noConversion"/>
  </si>
  <si>
    <t>1709</t>
  </si>
  <si>
    <t>2020년도 청주전력지사 관내E/C 환경정비용역</t>
    <phoneticPr fontId="4" type="noConversion"/>
  </si>
  <si>
    <t>강효민</t>
    <phoneticPr fontId="4" type="noConversion"/>
  </si>
  <si>
    <t>043-229-0389</t>
    <phoneticPr fontId="4" type="noConversion"/>
  </si>
  <si>
    <t>1710</t>
  </si>
  <si>
    <t>'20-21년 세종P/O 관내변전소 무인경비용역</t>
    <phoneticPr fontId="4" type="noConversion"/>
  </si>
  <si>
    <t>이송</t>
    <phoneticPr fontId="4" type="noConversion"/>
  </si>
  <si>
    <t>042-388-1374</t>
    <phoneticPr fontId="4" type="noConversion"/>
  </si>
  <si>
    <t>1711</t>
  </si>
  <si>
    <t>관내 무인변전소 경비용역</t>
    <phoneticPr fontId="4" type="noConversion"/>
  </si>
  <si>
    <t>엄회연</t>
    <phoneticPr fontId="4" type="noConversion"/>
  </si>
  <si>
    <t>041-661-6324</t>
    <phoneticPr fontId="4" type="noConversion"/>
  </si>
  <si>
    <t>1712</t>
  </si>
  <si>
    <t>건양대학교 17.5MW 증설 주예비(을)신규공사 감리용역</t>
    <phoneticPr fontId="4" type="noConversion"/>
  </si>
  <si>
    <t>이재진</t>
    <phoneticPr fontId="4" type="noConversion"/>
  </si>
  <si>
    <t>042-608-2233</t>
    <phoneticPr fontId="4" type="noConversion"/>
  </si>
  <si>
    <t>1713</t>
  </si>
  <si>
    <t>154kV 대화-둔산 등 2개 T/L 선종교체공사 책임감리용역</t>
    <phoneticPr fontId="4" type="noConversion"/>
  </si>
  <si>
    <t>김찬수</t>
    <phoneticPr fontId="4" type="noConversion"/>
  </si>
  <si>
    <t>042-620-2527</t>
    <phoneticPr fontId="4" type="noConversion"/>
  </si>
  <si>
    <t>1714</t>
  </si>
  <si>
    <t>직산S/S 신설에 따른 3회선 신설공사 감리용역</t>
    <phoneticPr fontId="4" type="noConversion"/>
  </si>
  <si>
    <t>이진탁</t>
    <phoneticPr fontId="4" type="noConversion"/>
  </si>
  <si>
    <t>041-560-2232</t>
    <phoneticPr fontId="4" type="noConversion"/>
  </si>
  <si>
    <t>1715</t>
  </si>
  <si>
    <t>광덕지장리한국농어촌공사(왕승저수지)지장이설공사</t>
    <phoneticPr fontId="4" type="noConversion"/>
  </si>
  <si>
    <t>이용필</t>
    <phoneticPr fontId="4" type="noConversion"/>
  </si>
  <si>
    <t>041-560-2273</t>
    <phoneticPr fontId="4" type="noConversion"/>
  </si>
  <si>
    <t>1716</t>
  </si>
  <si>
    <t>세종첨단산단 풍세S/S 회선인출공사 감리용역</t>
    <phoneticPr fontId="4" type="noConversion"/>
  </si>
  <si>
    <t>선우빈</t>
    <phoneticPr fontId="4" type="noConversion"/>
  </si>
  <si>
    <t>042-620-2494</t>
    <phoneticPr fontId="4" type="noConversion"/>
  </si>
  <si>
    <t>1717</t>
  </si>
  <si>
    <t>세종첨단산단 풍세S/S 회선인출공사 위치탐사</t>
    <phoneticPr fontId="4" type="noConversion"/>
  </si>
  <si>
    <t>1718</t>
  </si>
  <si>
    <t>세종첨단산단 풍세S/S 회선인출공사 도통시험</t>
    <phoneticPr fontId="4" type="noConversion"/>
  </si>
  <si>
    <t>1719</t>
  </si>
  <si>
    <t>행복도시 세종S/S 2회선 인출공사 감리용역</t>
    <phoneticPr fontId="4" type="noConversion"/>
  </si>
  <si>
    <t>신철범</t>
    <phoneticPr fontId="4" type="noConversion"/>
  </si>
  <si>
    <t>042-620-2477</t>
    <phoneticPr fontId="4" type="noConversion"/>
  </si>
  <si>
    <t>1720</t>
  </si>
  <si>
    <t>은행동 배전스테이션 건설공사 감리용역</t>
    <phoneticPr fontId="4" type="noConversion"/>
  </si>
  <si>
    <t>양승준</t>
    <phoneticPr fontId="4" type="noConversion"/>
  </si>
  <si>
    <t>042-620-2483</t>
    <phoneticPr fontId="4" type="noConversion"/>
  </si>
  <si>
    <t>1721</t>
  </si>
  <si>
    <t>탄소S/S 건설에 따른 4회선 선로확충공사</t>
    <phoneticPr fontId="4" type="noConversion"/>
  </si>
  <si>
    <t>김근영</t>
    <phoneticPr fontId="4" type="noConversion"/>
  </si>
  <si>
    <t>063-240-5464</t>
    <phoneticPr fontId="4" type="noConversion"/>
  </si>
  <si>
    <t>1722</t>
  </si>
  <si>
    <t>태평S/S 용량부족 선로확충공사</t>
    <phoneticPr fontId="4" type="noConversion"/>
  </si>
  <si>
    <t>1723</t>
  </si>
  <si>
    <t>2019년도 전북본부 장표운송(청구서운송)용역</t>
    <phoneticPr fontId="4" type="noConversion"/>
  </si>
  <si>
    <t>박은선</t>
    <phoneticPr fontId="4" type="noConversion"/>
  </si>
  <si>
    <t>063-240-5150</t>
    <phoneticPr fontId="4" type="noConversion"/>
  </si>
  <si>
    <t>1724</t>
  </si>
  <si>
    <t>현장기술개발과제 용역</t>
    <phoneticPr fontId="4" type="noConversion"/>
  </si>
  <si>
    <t>권혁민</t>
    <phoneticPr fontId="4" type="noConversion"/>
  </si>
  <si>
    <t>063-240-5749</t>
    <phoneticPr fontId="4" type="noConversion"/>
  </si>
  <si>
    <t>1725</t>
  </si>
  <si>
    <t>서군산변전소 옥내화공사 설계용역(소방)</t>
    <phoneticPr fontId="4" type="noConversion"/>
  </si>
  <si>
    <t>김태완</t>
    <phoneticPr fontId="4" type="noConversion"/>
  </si>
  <si>
    <t>063-240-5562</t>
    <phoneticPr fontId="4" type="noConversion"/>
  </si>
  <si>
    <t>1726</t>
  </si>
  <si>
    <t>서군산변전소 옥내화공사 설계용역(토목)</t>
    <phoneticPr fontId="4" type="noConversion"/>
  </si>
  <si>
    <t>선대호</t>
    <phoneticPr fontId="4" type="noConversion"/>
  </si>
  <si>
    <t>063-240-5557</t>
    <phoneticPr fontId="4" type="noConversion"/>
  </si>
  <si>
    <t>1727</t>
  </si>
  <si>
    <t>'20년 순창지사 열화상 진단 용역</t>
    <phoneticPr fontId="4" type="noConversion"/>
  </si>
  <si>
    <t>정경훈</t>
    <phoneticPr fontId="4" type="noConversion"/>
  </si>
  <si>
    <t>063-650-3276</t>
    <phoneticPr fontId="4" type="noConversion"/>
  </si>
  <si>
    <t>1728</t>
  </si>
  <si>
    <t>순창D/L 용량부족 선로확충공사 감리 용역</t>
    <phoneticPr fontId="4" type="noConversion"/>
  </si>
  <si>
    <t>조은철</t>
    <phoneticPr fontId="4" type="noConversion"/>
  </si>
  <si>
    <t>063-650-3273</t>
    <phoneticPr fontId="4" type="noConversion"/>
  </si>
  <si>
    <t>1729</t>
  </si>
  <si>
    <t>순창S/S 인계D/L 신재생 접속보장 공사 감리용역</t>
    <phoneticPr fontId="4" type="noConversion"/>
  </si>
  <si>
    <t>순창S/S 구림D/L 신재생 접속보장 공사 감리용역</t>
    <phoneticPr fontId="4" type="noConversion"/>
  </si>
  <si>
    <t>1731</t>
  </si>
  <si>
    <t>154㎸ 영등-함열T/L 안전이격거리확보공사 측량 용역</t>
    <phoneticPr fontId="4" type="noConversion"/>
  </si>
  <si>
    <t>이승재</t>
    <phoneticPr fontId="4" type="noConversion"/>
  </si>
  <si>
    <t>063-450-3353</t>
    <phoneticPr fontId="4" type="noConversion"/>
  </si>
  <si>
    <t>1732</t>
  </si>
  <si>
    <t>154kV 호남TP-여수TPT/L 인클로징 및 안전도 검토용역</t>
    <phoneticPr fontId="4" type="noConversion"/>
  </si>
  <si>
    <t>조태승</t>
    <phoneticPr fontId="4" type="noConversion"/>
  </si>
  <si>
    <t>061-740-3357</t>
    <phoneticPr fontId="4" type="noConversion"/>
  </si>
  <si>
    <t>1733</t>
  </si>
  <si>
    <t>본부사옥 별관 증축공사 설계용역</t>
    <phoneticPr fontId="4" type="noConversion"/>
  </si>
  <si>
    <t>박현석</t>
    <phoneticPr fontId="4" type="noConversion"/>
  </si>
  <si>
    <t>062-260-5274</t>
    <phoneticPr fontId="4" type="noConversion"/>
  </si>
  <si>
    <t>1734</t>
  </si>
  <si>
    <t>왕곡S/S 대용량 #1,2,3 신재생 회선신설공사 감리용역</t>
    <phoneticPr fontId="4" type="noConversion"/>
  </si>
  <si>
    <t>김윤희</t>
    <phoneticPr fontId="4" type="noConversion"/>
  </si>
  <si>
    <t>061-330-2236</t>
    <phoneticPr fontId="4" type="noConversion"/>
  </si>
  <si>
    <t>1735</t>
  </si>
  <si>
    <t>왕곡S/S 대용량#4,일반 #5 신재생 회선신설공사 감리용역</t>
    <phoneticPr fontId="4" type="noConversion"/>
  </si>
  <si>
    <t>1736</t>
  </si>
  <si>
    <t>왕곡S/S 대용량 #6,7 신재생 회선신설공사 감리용역</t>
    <phoneticPr fontId="4" type="noConversion"/>
  </si>
  <si>
    <t>1737</t>
  </si>
  <si>
    <t>왕곡S/S 대용량 #8,9 신재생 회선신설공사 감리용역</t>
    <phoneticPr fontId="4" type="noConversion"/>
  </si>
  <si>
    <t>1738</t>
  </si>
  <si>
    <t>왕곡S/S 대용량 #10,11 신재생 회선신설공사 감리용역</t>
    <phoneticPr fontId="4" type="noConversion"/>
  </si>
  <si>
    <t>1739</t>
  </si>
  <si>
    <t>금천S/S 대용량 #12 신재생 회선신설공사 감리용역</t>
    <phoneticPr fontId="4" type="noConversion"/>
  </si>
  <si>
    <t>1740</t>
  </si>
  <si>
    <t>금천S/S 일반 #13 신재생 회선신설공사 감리용역</t>
    <phoneticPr fontId="4" type="noConversion"/>
  </si>
  <si>
    <t>1741</t>
  </si>
  <si>
    <t xml:space="preserve">2020년 상반기 장흥지사 광학카메라 진단 용역 </t>
    <phoneticPr fontId="4" type="noConversion"/>
  </si>
  <si>
    <t>곽현석</t>
    <phoneticPr fontId="4" type="noConversion"/>
  </si>
  <si>
    <t>061-860-2233</t>
    <phoneticPr fontId="4" type="noConversion"/>
  </si>
  <si>
    <t>1742</t>
  </si>
  <si>
    <t>강진-광주간 고속국도 건설에 따른 225호선 지전이설공사 감리용역</t>
    <phoneticPr fontId="4" type="noConversion"/>
  </si>
  <si>
    <t>김경현</t>
    <phoneticPr fontId="4" type="noConversion"/>
  </si>
  <si>
    <t>062-360-6282</t>
    <phoneticPr fontId="4" type="noConversion"/>
  </si>
  <si>
    <t>1743</t>
  </si>
  <si>
    <t>광주백운광장 도로선형개선 지장전주이설공사 감리용역</t>
    <phoneticPr fontId="4" type="noConversion"/>
  </si>
  <si>
    <t>조학수</t>
    <phoneticPr fontId="4" type="noConversion"/>
  </si>
  <si>
    <t>062-360-6284</t>
    <phoneticPr fontId="4" type="noConversion"/>
  </si>
  <si>
    <t>1744</t>
  </si>
  <si>
    <t>화순E/C 백아D/L 신재생연계 회선신설공사</t>
    <phoneticPr fontId="4" type="noConversion"/>
  </si>
  <si>
    <t>장인호</t>
    <phoneticPr fontId="4" type="noConversion"/>
  </si>
  <si>
    <t>061-370-0233</t>
    <phoneticPr fontId="4" type="noConversion"/>
  </si>
  <si>
    <t>1745</t>
  </si>
  <si>
    <t>광양읍 목성리 ㈜부영주택 택지조성 지장전주</t>
    <phoneticPr fontId="4" type="noConversion"/>
  </si>
  <si>
    <t>1746</t>
  </si>
  <si>
    <t>해남S/S 마산D/L 도로확포장 압입공사</t>
    <phoneticPr fontId="4" type="noConversion"/>
  </si>
  <si>
    <t>양세환</t>
    <phoneticPr fontId="4" type="noConversion"/>
  </si>
  <si>
    <t>061-530-2272</t>
    <phoneticPr fontId="4" type="noConversion"/>
  </si>
  <si>
    <t>1747</t>
  </si>
  <si>
    <t>해남S/S 장활D/L 신재생연계 계통보강공사 감리용역</t>
    <phoneticPr fontId="4" type="noConversion"/>
  </si>
  <si>
    <t>이정현</t>
    <phoneticPr fontId="4" type="noConversion"/>
  </si>
  <si>
    <t>061-530-2232</t>
    <phoneticPr fontId="4" type="noConversion"/>
  </si>
  <si>
    <t>1748</t>
  </si>
  <si>
    <t>고흥S/S 팔영D/L 점암지 신재생접속보장 회선연장공사 감리용역</t>
    <phoneticPr fontId="4" type="noConversion"/>
  </si>
  <si>
    <t>안현지</t>
    <phoneticPr fontId="4" type="noConversion"/>
  </si>
  <si>
    <t>061-830-1243</t>
    <phoneticPr fontId="4" type="noConversion"/>
  </si>
  <si>
    <t>1749</t>
  </si>
  <si>
    <t>점암 농어촌도로 201호선(모룡~화계) 도로확포장 지전 이설 감리용역</t>
    <phoneticPr fontId="4" type="noConversion"/>
  </si>
  <si>
    <t>문찬준</t>
    <phoneticPr fontId="4" type="noConversion"/>
  </si>
  <si>
    <t>061-830-1273</t>
    <phoneticPr fontId="4" type="noConversion"/>
  </si>
  <si>
    <t>1750</t>
  </si>
  <si>
    <t>오산선세리 곡성군청 관음사진입로 확,포장지장이설 감리용역</t>
    <phoneticPr fontId="4" type="noConversion"/>
  </si>
  <si>
    <t>1751</t>
  </si>
  <si>
    <t>죽곡면 신풍리 진흥태양광발전소 98kW신설 감리용역</t>
    <phoneticPr fontId="4" type="noConversion"/>
  </si>
  <si>
    <t>오인형</t>
    <phoneticPr fontId="4" type="noConversion"/>
  </si>
  <si>
    <t>061-360-1235</t>
    <phoneticPr fontId="4" type="noConversion"/>
  </si>
  <si>
    <t>1752</t>
  </si>
  <si>
    <t>연경택지지구 1회선 신설공사 감리용역</t>
    <phoneticPr fontId="4" type="noConversion"/>
  </si>
  <si>
    <t>김철민</t>
    <phoneticPr fontId="4" type="noConversion"/>
  </si>
  <si>
    <t>053-350-2219</t>
    <phoneticPr fontId="4" type="noConversion"/>
  </si>
  <si>
    <t>1753</t>
  </si>
  <si>
    <t>2020년 동대구지사 지상변압기 절연유 가스분석 용역</t>
    <phoneticPr fontId="4" type="noConversion"/>
  </si>
  <si>
    <t>김동엽</t>
    <phoneticPr fontId="4" type="noConversion"/>
  </si>
  <si>
    <t>053-757-2242</t>
    <phoneticPr fontId="4" type="noConversion"/>
  </si>
  <si>
    <t>1754</t>
  </si>
  <si>
    <t>간선 설치(동산지구) 감리용역</t>
    <phoneticPr fontId="4" type="noConversion"/>
  </si>
  <si>
    <t>채희민</t>
    <phoneticPr fontId="4" type="noConversion"/>
  </si>
  <si>
    <t>054-740-2234</t>
    <phoneticPr fontId="4" type="noConversion"/>
  </si>
  <si>
    <t>1755</t>
  </si>
  <si>
    <t>지상개폐기 PD진단</t>
    <phoneticPr fontId="4" type="noConversion"/>
  </si>
  <si>
    <t>이현승</t>
    <phoneticPr fontId="4" type="noConversion"/>
  </si>
  <si>
    <t>054-740-2277</t>
    <phoneticPr fontId="4" type="noConversion"/>
  </si>
  <si>
    <t>1756</t>
  </si>
  <si>
    <t>2020년 조류순시 및 둥지 철거용역</t>
    <phoneticPr fontId="4" type="noConversion"/>
  </si>
  <si>
    <t>정경진</t>
    <phoneticPr fontId="4" type="noConversion"/>
  </si>
  <si>
    <t>053-810-4278</t>
    <phoneticPr fontId="4" type="noConversion"/>
  </si>
  <si>
    <t>1757</t>
  </si>
  <si>
    <t>2020년도 배전선로 초음파 진단용역</t>
    <phoneticPr fontId="4" type="noConversion"/>
  </si>
  <si>
    <t>김현정</t>
    <phoneticPr fontId="4" type="noConversion"/>
  </si>
  <si>
    <t>054-429-5273</t>
    <phoneticPr fontId="4" type="noConversion"/>
  </si>
  <si>
    <t>1758</t>
  </si>
  <si>
    <t>울릉도 추산용천수 샘물공장 2100k 신규</t>
    <phoneticPr fontId="4" type="noConversion"/>
  </si>
  <si>
    <t>윤원일</t>
    <phoneticPr fontId="4" type="noConversion"/>
  </si>
  <si>
    <t>054-790-2272</t>
    <phoneticPr fontId="4" type="noConversion"/>
  </si>
  <si>
    <t>1759</t>
  </si>
  <si>
    <t>'20년 경북본부 지중케이블 VLF 진단용역</t>
    <phoneticPr fontId="4" type="noConversion"/>
  </si>
  <si>
    <t>1760</t>
  </si>
  <si>
    <t>부산지방국토관리청 군위-의성 국도건건설지장주 2차</t>
    <phoneticPr fontId="4" type="noConversion"/>
  </si>
  <si>
    <t>이현곤</t>
    <phoneticPr fontId="4" type="noConversion"/>
  </si>
  <si>
    <t>054-830-2284</t>
    <phoneticPr fontId="4" type="noConversion"/>
  </si>
  <si>
    <t>1761</t>
  </si>
  <si>
    <t>2020년 문경지사 배전설비 광학카메라 진단용역</t>
    <phoneticPr fontId="4" type="noConversion"/>
  </si>
  <si>
    <t>이돈영</t>
    <phoneticPr fontId="4" type="noConversion"/>
  </si>
  <si>
    <t>054-550-2287</t>
    <phoneticPr fontId="4" type="noConversion"/>
  </si>
  <si>
    <t>1762</t>
  </si>
  <si>
    <t>2020년 문경지사 배전설비 열화상 진단용역</t>
    <phoneticPr fontId="4" type="noConversion"/>
  </si>
  <si>
    <t>1763</t>
  </si>
  <si>
    <t>상주, 예천, 영주 사택 내진성능평가</t>
    <phoneticPr fontId="4" type="noConversion"/>
  </si>
  <si>
    <t>김주현</t>
    <phoneticPr fontId="4" type="noConversion"/>
  </si>
  <si>
    <t>054-805-6742</t>
    <phoneticPr fontId="4" type="noConversion"/>
  </si>
  <si>
    <t>1764</t>
  </si>
  <si>
    <t>345kV 신한울-한울연락T/L No.1,3호 철탑보강 검토 용역</t>
    <phoneticPr fontId="4" type="noConversion"/>
  </si>
  <si>
    <t>임재섭</t>
    <phoneticPr fontId="4" type="noConversion"/>
  </si>
  <si>
    <t>054-630-3352</t>
    <phoneticPr fontId="4" type="noConversion"/>
  </si>
  <si>
    <t>1765</t>
  </si>
  <si>
    <t>2020년 영주전력지사 변전소 청소용역</t>
    <phoneticPr fontId="4" type="noConversion"/>
  </si>
  <si>
    <t>김원빈</t>
    <phoneticPr fontId="4" type="noConversion"/>
  </si>
  <si>
    <t>054-630-3364</t>
    <phoneticPr fontId="4" type="noConversion"/>
  </si>
  <si>
    <t>1766</t>
  </si>
  <si>
    <t>항공장애표시구 설치관련 철탑안전도 검토용역</t>
    <phoneticPr fontId="4" type="noConversion"/>
  </si>
  <si>
    <t>강창민</t>
    <phoneticPr fontId="4" type="noConversion"/>
  </si>
  <si>
    <t>055-760-6354</t>
    <phoneticPr fontId="4" type="noConversion"/>
  </si>
  <si>
    <t>1767</t>
  </si>
  <si>
    <t>안민C/H 절토사면 보수보강 실시설계용역</t>
    <phoneticPr fontId="4" type="noConversion"/>
  </si>
  <si>
    <t>서근배</t>
    <phoneticPr fontId="4" type="noConversion"/>
  </si>
  <si>
    <t>055-717-2554</t>
    <phoneticPr fontId="4" type="noConversion"/>
  </si>
  <si>
    <t>1768</t>
  </si>
  <si>
    <t>지중선로순시위탁</t>
    <phoneticPr fontId="4" type="noConversion"/>
  </si>
  <si>
    <t>박재원</t>
    <phoneticPr fontId="4" type="noConversion"/>
  </si>
  <si>
    <t>055-717-2486</t>
    <phoneticPr fontId="4" type="noConversion"/>
  </si>
  <si>
    <t>1769</t>
  </si>
  <si>
    <t>맨홀 청소 및 점검</t>
    <phoneticPr fontId="4" type="noConversion"/>
  </si>
  <si>
    <t>1770</t>
  </si>
  <si>
    <t>삼랑진읍 안태리 삼랑진양수발전소 20kW 신설 도로포장</t>
    <phoneticPr fontId="4" type="noConversion"/>
  </si>
  <si>
    <t>1771</t>
  </si>
  <si>
    <t>삼랑진읍 안태리 삼랑진양수발전소 20kW 신설 VLF 진단</t>
    <phoneticPr fontId="4" type="noConversion"/>
  </si>
  <si>
    <t>1772</t>
  </si>
  <si>
    <t>용현면 통양리 국가산업단지조성 지장주이설 감리용역</t>
    <phoneticPr fontId="4" type="noConversion"/>
  </si>
  <si>
    <t>1773</t>
  </si>
  <si>
    <t>신당D/L 용량부족 선로확충공사 감리용역</t>
    <phoneticPr fontId="4" type="noConversion"/>
  </si>
  <si>
    <t>장강수</t>
    <phoneticPr fontId="4" type="noConversion"/>
  </si>
  <si>
    <t>055-750-3233</t>
    <phoneticPr fontId="4" type="noConversion"/>
  </si>
  <si>
    <t>1774</t>
  </si>
  <si>
    <t>2020년도 진주지사 배전선로 광학카메라 진단용역</t>
    <phoneticPr fontId="4" type="noConversion"/>
  </si>
  <si>
    <t>김진수</t>
    <phoneticPr fontId="4" type="noConversion"/>
  </si>
  <si>
    <t>055-750-3286</t>
    <phoneticPr fontId="4" type="noConversion"/>
  </si>
  <si>
    <t>1775</t>
  </si>
  <si>
    <t>2020년도 진주지사 수전설비 열화상카메라 진단용역</t>
    <phoneticPr fontId="4" type="noConversion"/>
  </si>
  <si>
    <t>박영기</t>
    <phoneticPr fontId="4" type="noConversion"/>
  </si>
  <si>
    <t>055-750-3263</t>
    <phoneticPr fontId="4" type="noConversion"/>
  </si>
  <si>
    <t>1776</t>
  </si>
  <si>
    <t>2020년도 진주지사 배전설비 열화상진단 위탁용역</t>
    <phoneticPr fontId="4" type="noConversion"/>
  </si>
  <si>
    <t>1777</t>
  </si>
  <si>
    <t>제주본부 우도 도서 서비스센터 수행업무 위탁공사</t>
    <phoneticPr fontId="4" type="noConversion"/>
  </si>
  <si>
    <t>위대한</t>
    <phoneticPr fontId="4" type="noConversion"/>
  </si>
  <si>
    <t>064-740-3665</t>
    <phoneticPr fontId="4" type="noConversion"/>
  </si>
  <si>
    <t>1778</t>
  </si>
  <si>
    <t>울산 에너지융합 단지내[전기]배전간선 설치공사 감리용역</t>
    <phoneticPr fontId="4" type="noConversion"/>
  </si>
  <si>
    <t>한우리</t>
    <phoneticPr fontId="4" type="noConversion"/>
  </si>
  <si>
    <t>051-604-5486</t>
    <phoneticPr fontId="4" type="noConversion"/>
  </si>
  <si>
    <t>1779</t>
  </si>
  <si>
    <t>울산 에너지융합 단지외 배전간선 설치공사 감리용역</t>
    <phoneticPr fontId="4" type="noConversion"/>
  </si>
  <si>
    <t>1780</t>
  </si>
  <si>
    <t>연산교차로~연서초등학교 지중화 공사 감리용역</t>
    <phoneticPr fontId="4" type="noConversion"/>
  </si>
  <si>
    <t>1781</t>
  </si>
  <si>
    <t>부산 에코델타시티 1단계 간선설치공사(전기) 감리용역</t>
    <phoneticPr fontId="4" type="noConversion"/>
  </si>
  <si>
    <t>박승민</t>
    <phoneticPr fontId="4" type="noConversion"/>
  </si>
  <si>
    <t>051-604-5438</t>
    <phoneticPr fontId="4" type="noConversion"/>
  </si>
  <si>
    <t>1782</t>
  </si>
  <si>
    <t>울산 남산로2차 지중화공사</t>
    <phoneticPr fontId="4" type="noConversion"/>
  </si>
  <si>
    <t>서수경</t>
    <phoneticPr fontId="4" type="noConversion"/>
  </si>
  <si>
    <t>051-604-5439</t>
    <phoneticPr fontId="4" type="noConversion"/>
  </si>
  <si>
    <t>1783</t>
  </si>
  <si>
    <t>김해 봉하로 지중화공사 감리</t>
    <phoneticPr fontId="4" type="noConversion"/>
  </si>
  <si>
    <t>주승규</t>
    <phoneticPr fontId="4" type="noConversion"/>
  </si>
  <si>
    <t>051-604-5415</t>
    <phoneticPr fontId="4" type="noConversion"/>
  </si>
  <si>
    <t>1784</t>
  </si>
  <si>
    <t>진영E/C #5BANK철거에 따른 용량부족 선로확충공사 감리용역</t>
    <phoneticPr fontId="4" type="noConversion"/>
  </si>
  <si>
    <t>최현철</t>
    <phoneticPr fontId="4" type="noConversion"/>
  </si>
  <si>
    <t>055-330-2238</t>
    <phoneticPr fontId="4" type="noConversion"/>
  </si>
  <si>
    <t>1785</t>
  </si>
  <si>
    <t>2020년 남부산지사 지중설비 열화상 진단용역</t>
    <phoneticPr fontId="4" type="noConversion"/>
  </si>
  <si>
    <t>윤영민</t>
    <phoneticPr fontId="4" type="noConversion"/>
  </si>
  <si>
    <t>051-740-1287</t>
    <phoneticPr fontId="4" type="noConversion"/>
  </si>
  <si>
    <t>1786</t>
  </si>
  <si>
    <t>장안 오리 대우산업단지 지장주 감리용역</t>
    <phoneticPr fontId="4" type="noConversion"/>
  </si>
  <si>
    <t>1787</t>
  </si>
  <si>
    <t>345kV 신울산-고리NPT/L 송전용량증대 전선교체공사 책임감리용역</t>
    <phoneticPr fontId="4" type="noConversion"/>
  </si>
  <si>
    <t>성기정</t>
    <phoneticPr fontId="4" type="noConversion"/>
  </si>
  <si>
    <t>051-559-4342</t>
    <phoneticPr fontId="4" type="noConversion"/>
  </si>
  <si>
    <t>1788</t>
  </si>
  <si>
    <t>물금 범어 부산대병원 일반용 10MW 증설(물금2단계) 감리용역</t>
    <phoneticPr fontId="4" type="noConversion"/>
  </si>
  <si>
    <t>김애녹</t>
    <phoneticPr fontId="4" type="noConversion"/>
  </si>
  <si>
    <t>055-380-3238</t>
    <phoneticPr fontId="4" type="noConversion"/>
  </si>
  <si>
    <t>1789</t>
  </si>
  <si>
    <t>중부산지사 지중저압 회선 및 경로탐사용역</t>
    <phoneticPr fontId="4" type="noConversion"/>
  </si>
  <si>
    <t>051-240-3274</t>
    <phoneticPr fontId="4" type="noConversion"/>
  </si>
  <si>
    <t>1790</t>
  </si>
  <si>
    <t>20년도 지중선로 순시위탁공사</t>
    <phoneticPr fontId="4" type="noConversion"/>
  </si>
  <si>
    <t>1791</t>
  </si>
  <si>
    <t>고압고객 수전설비 열화상 진단 용역</t>
    <phoneticPr fontId="4" type="noConversion"/>
  </si>
  <si>
    <t>모승환</t>
    <phoneticPr fontId="4" type="noConversion"/>
  </si>
  <si>
    <t>051-410-2234</t>
    <phoneticPr fontId="4" type="noConversion"/>
  </si>
  <si>
    <t>1792</t>
  </si>
  <si>
    <t>2020년 울산지사 상반기 초음파진단 용역</t>
    <phoneticPr fontId="4" type="noConversion"/>
  </si>
  <si>
    <t>1793</t>
  </si>
  <si>
    <t>154kV 울산-울산T/P(D) T/L 선종교체공사 설치도면용역</t>
    <phoneticPr fontId="4" type="noConversion"/>
  </si>
  <si>
    <t>하태우</t>
    <phoneticPr fontId="4" type="noConversion"/>
  </si>
  <si>
    <t>051-604-5626</t>
    <phoneticPr fontId="4" type="noConversion"/>
  </si>
  <si>
    <t>1794</t>
  </si>
  <si>
    <t>2020~21년 직할 변전소 경비용역</t>
    <phoneticPr fontId="4" type="noConversion"/>
  </si>
  <si>
    <t>유용선</t>
    <phoneticPr fontId="4" type="noConversion"/>
  </si>
  <si>
    <t>051-604-5636</t>
    <phoneticPr fontId="4" type="noConversion"/>
  </si>
  <si>
    <t>1795</t>
  </si>
  <si>
    <t>공항대로36길 지중화공사 감리용역</t>
    <phoneticPr fontId="4" type="noConversion"/>
  </si>
  <si>
    <t>이건민</t>
    <phoneticPr fontId="4" type="noConversion"/>
  </si>
  <si>
    <t>02-2640-2333</t>
    <phoneticPr fontId="4" type="noConversion"/>
  </si>
  <si>
    <t>1796</t>
  </si>
  <si>
    <t>목동동로 지중화공사 감리용역</t>
    <phoneticPr fontId="4" type="noConversion"/>
  </si>
  <si>
    <t>정규직</t>
    <phoneticPr fontId="4" type="noConversion"/>
  </si>
  <si>
    <t>02-2640-2234</t>
    <phoneticPr fontId="4" type="noConversion"/>
  </si>
  <si>
    <t>1797</t>
  </si>
  <si>
    <t>20년 직할 변전소 청소용역</t>
    <phoneticPr fontId="4" type="noConversion"/>
  </si>
  <si>
    <t>김봉수</t>
    <phoneticPr fontId="4" type="noConversion"/>
  </si>
  <si>
    <t>02-787-8771</t>
    <phoneticPr fontId="4" type="noConversion"/>
  </si>
  <si>
    <t>1798</t>
  </si>
  <si>
    <t>중곡역 의료복합단지 지중화공사 감리용역</t>
    <phoneticPr fontId="4" type="noConversion"/>
  </si>
  <si>
    <t>오영진</t>
    <phoneticPr fontId="4" type="noConversion"/>
  </si>
  <si>
    <t>02-2290-5242</t>
    <phoneticPr fontId="4" type="noConversion"/>
  </si>
  <si>
    <t>1799</t>
  </si>
  <si>
    <t>상반기 배전설비 열화상 진단용역</t>
    <phoneticPr fontId="4" type="noConversion"/>
  </si>
  <si>
    <t>1800</t>
  </si>
  <si>
    <t>상계S/S 용량부족 2회선 확충공사 감리용역</t>
    <phoneticPr fontId="4" type="noConversion"/>
  </si>
  <si>
    <t>이진수</t>
    <phoneticPr fontId="4" type="noConversion"/>
  </si>
  <si>
    <t>02-950-6244</t>
    <phoneticPr fontId="4" type="noConversion"/>
  </si>
  <si>
    <t>1801</t>
  </si>
  <si>
    <t>2020년 맨홀청소 및 점검용역</t>
    <phoneticPr fontId="4" type="noConversion"/>
  </si>
  <si>
    <t>봉성균</t>
    <phoneticPr fontId="4" type="noConversion"/>
  </si>
  <si>
    <t>02-950-2277</t>
    <phoneticPr fontId="4" type="noConversion"/>
  </si>
  <si>
    <t>1802</t>
  </si>
  <si>
    <t>창동S/S 용량부족 2회선 확충공사 감리용역</t>
    <phoneticPr fontId="4" type="noConversion"/>
  </si>
  <si>
    <t>차동철</t>
    <phoneticPr fontId="4" type="noConversion"/>
  </si>
  <si>
    <t>02-950-6242</t>
    <phoneticPr fontId="4" type="noConversion"/>
  </si>
  <si>
    <t>1803</t>
  </si>
  <si>
    <t>2020년 서울본부 직할 초음파 진단용역</t>
    <phoneticPr fontId="4" type="noConversion"/>
  </si>
  <si>
    <t>박도담</t>
    <phoneticPr fontId="4" type="noConversion"/>
  </si>
  <si>
    <t>02-758-3273</t>
    <phoneticPr fontId="4" type="noConversion"/>
  </si>
  <si>
    <t>1804</t>
  </si>
  <si>
    <t>수유S/S 건설에 따른 6회선 선로확충공사 감리용역</t>
    <phoneticPr fontId="4" type="noConversion"/>
  </si>
  <si>
    <t>이진형</t>
    <phoneticPr fontId="4" type="noConversion"/>
  </si>
  <si>
    <t>02-758-3476</t>
    <phoneticPr fontId="4" type="noConversion"/>
  </si>
  <si>
    <t>1805</t>
  </si>
  <si>
    <t>중부관내 전력구 정밀안전 점검용역</t>
    <phoneticPr fontId="4" type="noConversion"/>
  </si>
  <si>
    <t>김성민</t>
    <phoneticPr fontId="4" type="noConversion"/>
  </si>
  <si>
    <t>02-758-3642</t>
    <phoneticPr fontId="4" type="noConversion"/>
  </si>
  <si>
    <t>1806</t>
  </si>
  <si>
    <t>동대문중랑지사 내진성능 평가용역</t>
    <phoneticPr fontId="4" type="noConversion"/>
  </si>
  <si>
    <t>최준근</t>
    <phoneticPr fontId="4" type="noConversion"/>
  </si>
  <si>
    <t>02-758-3722</t>
    <phoneticPr fontId="4" type="noConversion"/>
  </si>
  <si>
    <t>1807</t>
  </si>
  <si>
    <t>M.Tr 기초보강 설계용역</t>
    <phoneticPr fontId="4" type="noConversion"/>
  </si>
  <si>
    <t>김유정</t>
    <phoneticPr fontId="4" type="noConversion"/>
  </si>
  <si>
    <t>02-758-3725</t>
    <phoneticPr fontId="4" type="noConversion"/>
  </si>
  <si>
    <t>1808</t>
  </si>
  <si>
    <t>인천본부 제3권역 지중순시용역</t>
    <phoneticPr fontId="4" type="noConversion"/>
  </si>
  <si>
    <t>이지연</t>
    <phoneticPr fontId="4" type="noConversion"/>
  </si>
  <si>
    <t>032-560-1285</t>
    <phoneticPr fontId="4" type="noConversion"/>
  </si>
  <si>
    <t>1809</t>
  </si>
  <si>
    <t>배전설비 초음파 진단</t>
    <phoneticPr fontId="4" type="noConversion"/>
  </si>
  <si>
    <t>1810</t>
  </si>
  <si>
    <t>2020년 고압고객 수전설비 열화상진단 위탁 용역</t>
    <phoneticPr fontId="4" type="noConversion"/>
  </si>
  <si>
    <t>지건영</t>
    <phoneticPr fontId="4" type="noConversion"/>
  </si>
  <si>
    <t>032-560-1244</t>
    <phoneticPr fontId="4" type="noConversion"/>
  </si>
  <si>
    <t>1811</t>
  </si>
  <si>
    <t>인천본부 배전철탑 기별점검용역</t>
    <phoneticPr fontId="4" type="noConversion"/>
  </si>
  <si>
    <t>이홍구</t>
    <phoneticPr fontId="4" type="noConversion"/>
  </si>
  <si>
    <t>032-520-7285</t>
    <phoneticPr fontId="4" type="noConversion"/>
  </si>
  <si>
    <t>1812</t>
  </si>
  <si>
    <t>의정부 고산지구 1회선 인출 감리용역</t>
    <phoneticPr fontId="4" type="noConversion"/>
  </si>
  <si>
    <t>서범석</t>
    <phoneticPr fontId="4" type="noConversion"/>
  </si>
  <si>
    <t>031-849-1483</t>
    <phoneticPr fontId="4" type="noConversion"/>
  </si>
  <si>
    <t>1813</t>
  </si>
  <si>
    <t>의정부 고산지구 1회선 인출 위치탐사용역</t>
    <phoneticPr fontId="4" type="noConversion"/>
  </si>
  <si>
    <t>1814</t>
  </si>
  <si>
    <t>남양주 금곡로 지중화공사 감리용역</t>
    <phoneticPr fontId="4" type="noConversion"/>
  </si>
  <si>
    <t>정혁준</t>
    <phoneticPr fontId="4" type="noConversion"/>
  </si>
  <si>
    <t>031-849-1485</t>
    <phoneticPr fontId="4" type="noConversion"/>
  </si>
  <si>
    <t>1815</t>
  </si>
  <si>
    <t>남양주 금곡로 지중화공사 위치탐사용역</t>
    <phoneticPr fontId="4" type="noConversion"/>
  </si>
  <si>
    <t>1816</t>
  </si>
  <si>
    <t>남양주 금곡로 지중화공사 포장복구</t>
    <phoneticPr fontId="4" type="noConversion"/>
  </si>
  <si>
    <t>1817</t>
  </si>
  <si>
    <t>남양주 금곡로 지중화공사 도통시험</t>
    <phoneticPr fontId="4" type="noConversion"/>
  </si>
  <si>
    <t>1818</t>
  </si>
  <si>
    <t>남양주 금곡로 지중화공사 VLF진단용역</t>
    <phoneticPr fontId="4" type="noConversion"/>
  </si>
  <si>
    <t>1819</t>
  </si>
  <si>
    <t>지상기기 미관개선공사</t>
    <phoneticPr fontId="4" type="noConversion"/>
  </si>
  <si>
    <t>박지연</t>
    <phoneticPr fontId="4" type="noConversion"/>
  </si>
  <si>
    <t>031-920-4292</t>
    <phoneticPr fontId="4" type="noConversion"/>
  </si>
  <si>
    <t>1820</t>
  </si>
  <si>
    <t>'20년 저압접속함 점검</t>
    <phoneticPr fontId="4" type="noConversion"/>
  </si>
  <si>
    <t>박진국</t>
    <phoneticPr fontId="4" type="noConversion"/>
  </si>
  <si>
    <t>031-920-4298</t>
    <phoneticPr fontId="4" type="noConversion"/>
  </si>
  <si>
    <t>1821</t>
  </si>
  <si>
    <t>이현병</t>
    <phoneticPr fontId="4" type="noConversion"/>
  </si>
  <si>
    <t>031-920-4297</t>
    <phoneticPr fontId="4" type="noConversion"/>
  </si>
  <si>
    <t>1822</t>
  </si>
  <si>
    <t>2019년 포천지사 배전선로 광학카메라 위탁용역</t>
    <phoneticPr fontId="4" type="noConversion"/>
  </si>
  <si>
    <t>1823</t>
  </si>
  <si>
    <t>소사3지구 배전간선 설치공사</t>
    <phoneticPr fontId="4" type="noConversion"/>
  </si>
  <si>
    <t>임정수</t>
    <phoneticPr fontId="4" type="noConversion"/>
  </si>
  <si>
    <t>031-650-4234</t>
    <phoneticPr fontId="4" type="noConversion"/>
  </si>
  <si>
    <t>1824</t>
  </si>
  <si>
    <t>진위면 신리 서울지방국토관리청 도로확장 지장전주</t>
    <phoneticPr fontId="4" type="noConversion"/>
  </si>
  <si>
    <t>장혜영</t>
    <phoneticPr fontId="4" type="noConversion"/>
  </si>
  <si>
    <t>031-650-4274</t>
    <phoneticPr fontId="4" type="noConversion"/>
  </si>
  <si>
    <t>1825</t>
  </si>
  <si>
    <t>2020년 지상개폐기 PD진단용역(안양)</t>
    <phoneticPr fontId="4" type="noConversion"/>
  </si>
  <si>
    <t>1826</t>
  </si>
  <si>
    <t>시화MTV 복합지원단지 배전간선 감리용역</t>
    <phoneticPr fontId="4" type="noConversion"/>
  </si>
  <si>
    <t>1827</t>
  </si>
  <si>
    <t>시화MTV 복합지원단지 배전간선 위치탐사용역</t>
    <phoneticPr fontId="4" type="noConversion"/>
  </si>
  <si>
    <t>1828</t>
  </si>
  <si>
    <t>시화MTV 복합지원단지 배전간선 VLF진단용역</t>
    <phoneticPr fontId="4" type="noConversion"/>
  </si>
  <si>
    <t>1829</t>
  </si>
  <si>
    <t>수원 서호지구 설계자료 조사용역</t>
    <phoneticPr fontId="4" type="noConversion"/>
  </si>
  <si>
    <t>1830</t>
  </si>
  <si>
    <t>지상기기 열화상진단</t>
    <phoneticPr fontId="4" type="noConversion"/>
  </si>
  <si>
    <t>김재훈</t>
    <phoneticPr fontId="4" type="noConversion"/>
  </si>
  <si>
    <t>031-230-8466</t>
    <phoneticPr fontId="4" type="noConversion"/>
  </si>
  <si>
    <t>1831</t>
  </si>
  <si>
    <t>한국도로공사 세종~포천 고속도로 지장이설공사(2차분) 감리용역</t>
    <phoneticPr fontId="4" type="noConversion"/>
  </si>
  <si>
    <t>하승국</t>
    <phoneticPr fontId="4" type="noConversion"/>
  </si>
  <si>
    <t>031-790-2274</t>
    <phoneticPr fontId="4" type="noConversion"/>
  </si>
  <si>
    <t>1832</t>
  </si>
  <si>
    <t>345kV 서안성신진천T/L 안전이격확보 경과지설계용역</t>
    <phoneticPr fontId="4" type="noConversion"/>
  </si>
  <si>
    <t>김병철</t>
    <phoneticPr fontId="4" type="noConversion"/>
  </si>
  <si>
    <t>031-646-0354</t>
    <phoneticPr fontId="4" type="noConversion"/>
  </si>
  <si>
    <t>1833</t>
  </si>
  <si>
    <t>20년 소방설비 종합정밀점검 및 보수용역 시행</t>
    <phoneticPr fontId="4" type="noConversion"/>
  </si>
  <si>
    <t>문지현</t>
    <phoneticPr fontId="4" type="noConversion"/>
  </si>
  <si>
    <t>031-8026-3380</t>
    <phoneticPr fontId="4" type="noConversion"/>
  </si>
  <si>
    <t>1834</t>
  </si>
  <si>
    <t>2020년 고성지사 광학진단 용역</t>
    <phoneticPr fontId="4" type="noConversion"/>
  </si>
  <si>
    <t>서동만</t>
    <phoneticPr fontId="4" type="noConversion"/>
  </si>
  <si>
    <t>033-680-1274</t>
    <phoneticPr fontId="4" type="noConversion"/>
  </si>
  <si>
    <t>1835</t>
  </si>
  <si>
    <t>춘천시 한림대-향교간 지중화 감리용역</t>
    <phoneticPr fontId="4" type="noConversion"/>
  </si>
  <si>
    <t>1836</t>
  </si>
  <si>
    <t>강릉시 옥가로 지중화 감리용역</t>
    <phoneticPr fontId="4" type="noConversion"/>
  </si>
  <si>
    <t>신경하</t>
    <phoneticPr fontId="4" type="noConversion"/>
  </si>
  <si>
    <t>033-259-2285</t>
    <phoneticPr fontId="4" type="noConversion"/>
  </si>
  <si>
    <t>1837</t>
  </si>
  <si>
    <t>평창군 봉평전통시장 지중화 감리용역</t>
    <phoneticPr fontId="4" type="noConversion"/>
  </si>
  <si>
    <t>1838</t>
  </si>
  <si>
    <t>갈말읍 시가지 지중화 감리용역</t>
    <phoneticPr fontId="4" type="noConversion"/>
  </si>
  <si>
    <t>최수형</t>
    <phoneticPr fontId="4" type="noConversion"/>
  </si>
  <si>
    <t>033-259-2281</t>
    <phoneticPr fontId="4" type="noConversion"/>
  </si>
  <si>
    <t>1839</t>
  </si>
  <si>
    <t>동해시 북평교-대구철도교 지중화 감리용역</t>
    <phoneticPr fontId="4" type="noConversion"/>
  </si>
  <si>
    <t>이건웅</t>
    <phoneticPr fontId="4" type="noConversion"/>
  </si>
  <si>
    <t>033-259-2283</t>
    <phoneticPr fontId="4" type="noConversion"/>
  </si>
  <si>
    <t>1840</t>
  </si>
  <si>
    <t>인제읍 전통시장 지중화 감리용역</t>
    <phoneticPr fontId="4" type="noConversion"/>
  </si>
  <si>
    <t>이상봉</t>
    <phoneticPr fontId="4" type="noConversion"/>
  </si>
  <si>
    <t>033-259-2282</t>
    <phoneticPr fontId="4" type="noConversion"/>
  </si>
  <si>
    <t>1841</t>
  </si>
  <si>
    <t>양양군 서문지구 지중화 감리용역</t>
    <phoneticPr fontId="4" type="noConversion"/>
  </si>
  <si>
    <t>김동영</t>
    <phoneticPr fontId="4" type="noConversion"/>
  </si>
  <si>
    <t>033-259-2298</t>
    <phoneticPr fontId="4" type="noConversion"/>
  </si>
  <si>
    <t>1842</t>
  </si>
  <si>
    <t>춘천 학곡지구공급 회선신설 감리용역</t>
    <phoneticPr fontId="4" type="noConversion"/>
  </si>
  <si>
    <t>1843</t>
  </si>
  <si>
    <t>2020년 강원본부 직할 변전소 청소 및 제초용역</t>
    <phoneticPr fontId="4" type="noConversion"/>
  </si>
  <si>
    <t>김재명</t>
    <phoneticPr fontId="4" type="noConversion"/>
  </si>
  <si>
    <t>033-259-2644</t>
    <phoneticPr fontId="4" type="noConversion"/>
  </si>
  <si>
    <t>1844</t>
  </si>
  <si>
    <t>154kV 화천T/L 안전이격 경과지용역(54~57)</t>
    <phoneticPr fontId="4" type="noConversion"/>
  </si>
  <si>
    <t>1845</t>
  </si>
  <si>
    <t>154kV 화천T/L 안전이격 경과지용역(24,26,27)</t>
    <phoneticPr fontId="4" type="noConversion"/>
  </si>
  <si>
    <t>033-259-2645</t>
    <phoneticPr fontId="4" type="noConversion"/>
  </si>
  <si>
    <t>1846</t>
  </si>
  <si>
    <t>154kV 소양T/L 안전이격 경과지용역(58~62)</t>
    <phoneticPr fontId="4" type="noConversion"/>
  </si>
  <si>
    <t>주상열</t>
    <phoneticPr fontId="4" type="noConversion"/>
  </si>
  <si>
    <t>033-259-2623</t>
    <phoneticPr fontId="4" type="noConversion"/>
  </si>
  <si>
    <t>1847</t>
  </si>
  <si>
    <t>154kV 소양T/L 안전이격 경과지용역(63~64)</t>
    <phoneticPr fontId="4" type="noConversion"/>
  </si>
  <si>
    <t>김도겸</t>
    <phoneticPr fontId="4" type="noConversion"/>
  </si>
  <si>
    <t>033-259-2622</t>
    <phoneticPr fontId="4" type="noConversion"/>
  </si>
  <si>
    <t>1848</t>
  </si>
  <si>
    <t>인제읍 갯골 휴양림 전력공급 감리</t>
    <phoneticPr fontId="4" type="noConversion"/>
  </si>
  <si>
    <t>1849</t>
  </si>
  <si>
    <t>홍천군 내면 창촌로 지중화공사 위치탐사용역</t>
    <phoneticPr fontId="4" type="noConversion"/>
  </si>
  <si>
    <t>김승범</t>
    <phoneticPr fontId="4" type="noConversion"/>
  </si>
  <si>
    <t>033-430-3383</t>
    <phoneticPr fontId="4" type="noConversion"/>
  </si>
  <si>
    <t>1850</t>
  </si>
  <si>
    <t>'20년 10년 이내 지상개폐기 PD진단용역</t>
    <phoneticPr fontId="4" type="noConversion"/>
  </si>
  <si>
    <t>1851</t>
  </si>
  <si>
    <t>154kV 보은S/S 제어동 증축 설계용역</t>
    <phoneticPr fontId="4" type="noConversion"/>
  </si>
  <si>
    <t>구하나</t>
    <phoneticPr fontId="4" type="noConversion"/>
  </si>
  <si>
    <t>043-251-2554</t>
    <phoneticPr fontId="4" type="noConversion"/>
  </si>
  <si>
    <t>1852</t>
  </si>
  <si>
    <t>신송산S/S 3회선신설공사감리용역</t>
    <phoneticPr fontId="4" type="noConversion"/>
  </si>
  <si>
    <t>배양현</t>
    <phoneticPr fontId="4" type="noConversion"/>
  </si>
  <si>
    <t>041-350-2232</t>
    <phoneticPr fontId="4" type="noConversion"/>
  </si>
  <si>
    <t>1853</t>
  </si>
  <si>
    <t>대덕구 신탄진동 제일신협 지중화공사 감리용역</t>
    <phoneticPr fontId="4" type="noConversion"/>
  </si>
  <si>
    <t>홍중화</t>
    <phoneticPr fontId="4" type="noConversion"/>
  </si>
  <si>
    <t>042-620-2492</t>
    <phoneticPr fontId="4" type="noConversion"/>
  </si>
  <si>
    <t>1854</t>
  </si>
  <si>
    <t>아산탕정지구4공구 간선설치공사 감리</t>
    <phoneticPr fontId="4" type="noConversion"/>
  </si>
  <si>
    <t>1855</t>
  </si>
  <si>
    <t>아산탕정지구4공구 간선설치공사 VLF진단용역</t>
    <phoneticPr fontId="4" type="noConversion"/>
  </si>
  <si>
    <t>1856</t>
  </si>
  <si>
    <t>공주 송선도로 확장공사구간 지중화공사 감리용역</t>
    <phoneticPr fontId="4" type="noConversion"/>
  </si>
  <si>
    <t>1857</t>
  </si>
  <si>
    <t>공주 반죽동 도시재생 뉴딜사업 지중화공사 감리용역</t>
    <phoneticPr fontId="4" type="noConversion"/>
  </si>
  <si>
    <t>1858</t>
  </si>
  <si>
    <t>천안 부성지구 도시개발사업 간선설치공사 감리</t>
    <phoneticPr fontId="4" type="noConversion"/>
  </si>
  <si>
    <t>1859</t>
  </si>
  <si>
    <t>부여경찰서~백제교 지중화공사 감리용역</t>
    <phoneticPr fontId="4" type="noConversion"/>
  </si>
  <si>
    <t>1860</t>
  </si>
  <si>
    <t>차부약국~웨딩캐슬 지중화공사 감리용역</t>
    <phoneticPr fontId="4" type="noConversion"/>
  </si>
  <si>
    <t>1861</t>
  </si>
  <si>
    <t>유성구 어은동 도시재생 뉴딜 지중화공사 감리용역</t>
    <phoneticPr fontId="4" type="noConversion"/>
  </si>
  <si>
    <t>안일환</t>
    <phoneticPr fontId="4" type="noConversion"/>
  </si>
  <si>
    <t>042-620-2495</t>
    <phoneticPr fontId="4" type="noConversion"/>
  </si>
  <si>
    <t>1862</t>
  </si>
  <si>
    <t>공주S/S 봉정D/L 용량부족 해소공사</t>
    <phoneticPr fontId="4" type="noConversion"/>
  </si>
  <si>
    <t>성기완</t>
    <phoneticPr fontId="4" type="noConversion"/>
  </si>
  <si>
    <t>041-850-2236</t>
    <phoneticPr fontId="4" type="noConversion"/>
  </si>
  <si>
    <t>1863</t>
  </si>
  <si>
    <t>사곡계실 계룡건설산업㈜ 6000kw 신규</t>
    <phoneticPr fontId="4" type="noConversion"/>
  </si>
  <si>
    <t>1864</t>
  </si>
  <si>
    <t xml:space="preserve">임실읍소재지 지중화공사 </t>
    <phoneticPr fontId="4" type="noConversion"/>
  </si>
  <si>
    <t>유정수</t>
    <phoneticPr fontId="4" type="noConversion"/>
  </si>
  <si>
    <t>063-240-5379</t>
    <phoneticPr fontId="4" type="noConversion"/>
  </si>
  <si>
    <t>1865</t>
  </si>
  <si>
    <t>고창읍 지중화공사</t>
    <phoneticPr fontId="4" type="noConversion"/>
  </si>
  <si>
    <t>063-240-5359</t>
    <phoneticPr fontId="4" type="noConversion"/>
  </si>
  <si>
    <t>1866</t>
  </si>
  <si>
    <t>무주군 산림조합∼오산삼거리 지중화공사</t>
    <phoneticPr fontId="4" type="noConversion"/>
  </si>
  <si>
    <t>양재원</t>
    <phoneticPr fontId="4" type="noConversion"/>
  </si>
  <si>
    <t>063-240-5369</t>
    <phoneticPr fontId="4" type="noConversion"/>
  </si>
  <si>
    <t>1867</t>
  </si>
  <si>
    <t>345kV 신옥천-신남원T/L 노후취약지지물 교체 경과지 설계측량용역</t>
    <phoneticPr fontId="4" type="noConversion"/>
  </si>
  <si>
    <t>김형원</t>
    <phoneticPr fontId="4" type="noConversion"/>
  </si>
  <si>
    <t>063-240-5517</t>
    <phoneticPr fontId="4" type="noConversion"/>
  </si>
  <si>
    <t>1868</t>
  </si>
  <si>
    <t>345kV 신옥천-신남원T/L 안전이격거리 확보 경과지 설계측량용역</t>
    <phoneticPr fontId="4" type="noConversion"/>
  </si>
  <si>
    <t>박춘복</t>
    <phoneticPr fontId="4" type="noConversion"/>
  </si>
  <si>
    <t>063-240-5516</t>
    <phoneticPr fontId="4" type="noConversion"/>
  </si>
  <si>
    <t>1869</t>
  </si>
  <si>
    <t>전북본부 전력관리처 내진성능평가 용역</t>
    <phoneticPr fontId="4" type="noConversion"/>
  </si>
  <si>
    <t>1870</t>
  </si>
  <si>
    <t>익산지사 연립사택 내진성능평가 용역</t>
    <phoneticPr fontId="4" type="noConversion"/>
  </si>
  <si>
    <t>김다빈</t>
    <phoneticPr fontId="4" type="noConversion"/>
  </si>
  <si>
    <t>063-240-5556</t>
    <phoneticPr fontId="4" type="noConversion"/>
  </si>
  <si>
    <t>1871</t>
  </si>
  <si>
    <t>군산지사 연립사택 내진성능평가 용역</t>
    <phoneticPr fontId="4" type="noConversion"/>
  </si>
  <si>
    <t>이재동</t>
    <phoneticPr fontId="4" type="noConversion"/>
  </si>
  <si>
    <t>063-240-5555</t>
    <phoneticPr fontId="4" type="noConversion"/>
  </si>
  <si>
    <t>1872</t>
  </si>
  <si>
    <t>2020년 지상변압기 열화상 진단 용역</t>
    <phoneticPr fontId="4" type="noConversion"/>
  </si>
  <si>
    <t>홍정완</t>
    <phoneticPr fontId="4" type="noConversion"/>
  </si>
  <si>
    <t>063-440-2289</t>
    <phoneticPr fontId="4" type="noConversion"/>
  </si>
  <si>
    <t>1873</t>
  </si>
  <si>
    <t>관촌D/L-임진D/L 신재생계통연계 보강공사 감리</t>
    <phoneticPr fontId="4" type="noConversion"/>
  </si>
  <si>
    <t>이태수</t>
    <phoneticPr fontId="4" type="noConversion"/>
  </si>
  <si>
    <t>063-640-5237</t>
    <phoneticPr fontId="4" type="noConversion"/>
  </si>
  <si>
    <t>1874</t>
  </si>
  <si>
    <t>'20년 순창지사 초음파 진단 용역</t>
    <phoneticPr fontId="4" type="noConversion"/>
  </si>
  <si>
    <t>1875</t>
  </si>
  <si>
    <t>왕곡E/C 신재생연계 일반#1 신재생 회선신설공사 감리용역</t>
    <phoneticPr fontId="4" type="noConversion"/>
  </si>
  <si>
    <t>장광일</t>
    <phoneticPr fontId="4" type="noConversion"/>
  </si>
  <si>
    <t>061-470-3232</t>
    <phoneticPr fontId="4" type="noConversion"/>
  </si>
  <si>
    <t>1876</t>
  </si>
  <si>
    <t>왕곡E/C 신재생연계 대용량#2 신재생 회선신설공사 감리용역</t>
    <phoneticPr fontId="4" type="noConversion"/>
  </si>
  <si>
    <t>1877</t>
  </si>
  <si>
    <t>대불E/C 신재생연계 일반#14,15 신재생 회선신설공사 감리용역</t>
    <phoneticPr fontId="4" type="noConversion"/>
  </si>
  <si>
    <t>1878</t>
  </si>
  <si>
    <t>장성E/C 신재생연계 일반#1 신재생 회선신설공사 감리용역</t>
    <phoneticPr fontId="4" type="noConversion"/>
  </si>
  <si>
    <t>진현종</t>
    <phoneticPr fontId="4" type="noConversion"/>
  </si>
  <si>
    <t>061-390-6235</t>
    <phoneticPr fontId="4" type="noConversion"/>
  </si>
  <si>
    <t>1879</t>
  </si>
  <si>
    <t>강진E/C 신재생연계 대용량#5 신재생 회선신설공사 감리용역</t>
    <phoneticPr fontId="4" type="noConversion"/>
  </si>
  <si>
    <t>김찬혁</t>
    <phoneticPr fontId="4" type="noConversion"/>
  </si>
  <si>
    <t>061-430-2233</t>
    <phoneticPr fontId="4" type="noConversion"/>
  </si>
  <si>
    <t>1880</t>
  </si>
  <si>
    <t>강진E/C 신재생연계 대용량#6 신재생 회선신설공사 감리용역</t>
    <phoneticPr fontId="4" type="noConversion"/>
  </si>
  <si>
    <t>1881</t>
  </si>
  <si>
    <t>순천만 습지입구 지중화 감리용역</t>
    <phoneticPr fontId="4" type="noConversion"/>
  </si>
  <si>
    <t>서준원</t>
    <phoneticPr fontId="4" type="noConversion"/>
  </si>
  <si>
    <t>061-750-2236</t>
    <phoneticPr fontId="4" type="noConversion"/>
  </si>
  <si>
    <t>1882</t>
  </si>
  <si>
    <t>광주 용두교 R&amp;D 대비관로공사</t>
    <phoneticPr fontId="4" type="noConversion"/>
  </si>
  <si>
    <t>1883</t>
  </si>
  <si>
    <t>1884</t>
  </si>
  <si>
    <t>진남상가길지중화공사 감리용역</t>
    <phoneticPr fontId="4" type="noConversion"/>
  </si>
  <si>
    <t>곽보람</t>
    <phoneticPr fontId="4" type="noConversion"/>
  </si>
  <si>
    <t>061-650-2232</t>
    <phoneticPr fontId="4" type="noConversion"/>
  </si>
  <si>
    <t>1885</t>
  </si>
  <si>
    <t>경주 황오동 지중화공사 감리</t>
    <phoneticPr fontId="4" type="noConversion"/>
  </si>
  <si>
    <t>김우진</t>
    <phoneticPr fontId="4" type="noConversion"/>
  </si>
  <si>
    <t>053-350-2467</t>
    <phoneticPr fontId="4" type="noConversion"/>
  </si>
  <si>
    <t>1886</t>
  </si>
  <si>
    <t>경주 안강 비화원로 지중화공사 감리</t>
    <phoneticPr fontId="4" type="noConversion"/>
  </si>
  <si>
    <t>053-350-2465</t>
    <phoneticPr fontId="4" type="noConversion"/>
  </si>
  <si>
    <t>1887</t>
  </si>
  <si>
    <t>달성군 비슬로 지중화공사 감리</t>
    <phoneticPr fontId="4" type="noConversion"/>
  </si>
  <si>
    <t>1888</t>
  </si>
  <si>
    <t>중구 경북공고 지중화공사 감리</t>
    <phoneticPr fontId="4" type="noConversion"/>
  </si>
  <si>
    <t>1889</t>
  </si>
  <si>
    <t>북구 고성북로 10길 지중화공사 감리</t>
    <phoneticPr fontId="4" type="noConversion"/>
  </si>
  <si>
    <t>1890</t>
  </si>
  <si>
    <t>성주 시장길, 경산길 지중화공사 감리</t>
    <phoneticPr fontId="4" type="noConversion"/>
  </si>
  <si>
    <t>김정목</t>
    <phoneticPr fontId="4" type="noConversion"/>
  </si>
  <si>
    <t>053-350-2177</t>
    <phoneticPr fontId="4" type="noConversion"/>
  </si>
  <si>
    <t>1891</t>
  </si>
  <si>
    <t>영천시 완산동 영천시장 말죽거리 지중화공사 감리</t>
    <phoneticPr fontId="4" type="noConversion"/>
  </si>
  <si>
    <t>조영록</t>
    <phoneticPr fontId="4" type="noConversion"/>
  </si>
  <si>
    <t>053-350-2456</t>
    <phoneticPr fontId="4" type="noConversion"/>
  </si>
  <si>
    <t>1892</t>
  </si>
  <si>
    <t>양남 산업단지 간선설치공사 감리</t>
    <phoneticPr fontId="4" type="noConversion"/>
  </si>
  <si>
    <t>1893</t>
  </si>
  <si>
    <t>포항시도시재생뉴딜사업지중화공사(감리용역)</t>
    <phoneticPr fontId="4" type="noConversion"/>
  </si>
  <si>
    <t>전진홍</t>
    <phoneticPr fontId="4" type="noConversion"/>
  </si>
  <si>
    <t>054-271-7232</t>
    <phoneticPr fontId="4" type="noConversion"/>
  </si>
  <si>
    <t>1894</t>
  </si>
  <si>
    <t>포항시도시재생뉴딜사업지중화공사(위치탐사용역)</t>
    <phoneticPr fontId="4" type="noConversion"/>
  </si>
  <si>
    <t>1895</t>
  </si>
  <si>
    <t>2019년 배전설비 열화상 진단용역</t>
    <phoneticPr fontId="4" type="noConversion"/>
  </si>
  <si>
    <t>1896</t>
  </si>
  <si>
    <t>2019년 고압고객 수전설비 열화상 진단용역</t>
    <phoneticPr fontId="4" type="noConversion"/>
  </si>
  <si>
    <t>김상래</t>
    <phoneticPr fontId="4" type="noConversion"/>
  </si>
  <si>
    <t>053-810-4135</t>
    <phoneticPr fontId="4" type="noConversion"/>
  </si>
  <si>
    <t>1897</t>
  </si>
  <si>
    <t>2020년 칠곡지사 배전설비 열화상 진단용역</t>
    <phoneticPr fontId="4" type="noConversion"/>
  </si>
  <si>
    <t>1898</t>
  </si>
  <si>
    <t>매전-무등D/L 연계력 확보 선로보강공사 감리용역</t>
    <phoneticPr fontId="4" type="noConversion"/>
  </si>
  <si>
    <t>박동준</t>
    <phoneticPr fontId="4" type="noConversion"/>
  </si>
  <si>
    <t>054-370-4236</t>
    <phoneticPr fontId="4" type="noConversion"/>
  </si>
  <si>
    <t>1899</t>
  </si>
  <si>
    <t>무등-하도D/L 연계력 확보 선로보강공사 감리용역</t>
    <phoneticPr fontId="4" type="noConversion"/>
  </si>
  <si>
    <t>박윤미</t>
    <phoneticPr fontId="4" type="noConversion"/>
  </si>
  <si>
    <t>054-370-4233</t>
    <phoneticPr fontId="4" type="noConversion"/>
  </si>
  <si>
    <t>1900</t>
  </si>
  <si>
    <t>2020년 상주지사 가공설비 열화상 진단용역</t>
    <phoneticPr fontId="4" type="noConversion"/>
  </si>
  <si>
    <t>김영환</t>
    <phoneticPr fontId="4" type="noConversion"/>
  </si>
  <si>
    <t>054-530-2275</t>
    <phoneticPr fontId="4" type="noConversion"/>
  </si>
  <si>
    <t>1901</t>
  </si>
  <si>
    <t>유산~내산간 도로건설공사 지장주</t>
    <phoneticPr fontId="4" type="noConversion"/>
  </si>
  <si>
    <t>신찬호</t>
    <phoneticPr fontId="4" type="noConversion"/>
  </si>
  <si>
    <t>054-830-2285</t>
    <phoneticPr fontId="4" type="noConversion"/>
  </si>
  <si>
    <t>1902</t>
  </si>
  <si>
    <t>의성S/S화전D/L계통연계 보강공사</t>
    <phoneticPr fontId="4" type="noConversion"/>
  </si>
  <si>
    <t>이재철</t>
    <phoneticPr fontId="4" type="noConversion"/>
  </si>
  <si>
    <t>054-830-2277</t>
    <phoneticPr fontId="4" type="noConversion"/>
  </si>
  <si>
    <t>1903</t>
  </si>
  <si>
    <t>2020년 문경지사 고객수전설비 열화상 진단용역</t>
    <phoneticPr fontId="4" type="noConversion"/>
  </si>
  <si>
    <t>정의헌</t>
    <phoneticPr fontId="4" type="noConversion"/>
  </si>
  <si>
    <t>054-550-2272</t>
    <phoneticPr fontId="4" type="noConversion"/>
  </si>
  <si>
    <t>1904</t>
  </si>
  <si>
    <t>관내변전소 건물청소용역</t>
    <phoneticPr fontId="4" type="noConversion"/>
  </si>
  <si>
    <t>손호철</t>
    <phoneticPr fontId="4" type="noConversion"/>
  </si>
  <si>
    <t>055-760-6362</t>
    <phoneticPr fontId="4" type="noConversion"/>
  </si>
  <si>
    <t>1905</t>
  </si>
  <si>
    <t>154kV 신고성-통영T/L 안전이격 확보공사 경과지 측량 및 안전도 검토용역</t>
    <phoneticPr fontId="4" type="noConversion"/>
  </si>
  <si>
    <t>박현지</t>
    <phoneticPr fontId="4" type="noConversion"/>
  </si>
  <si>
    <t>055-650-7354</t>
    <phoneticPr fontId="4" type="noConversion"/>
  </si>
  <si>
    <t>1906</t>
  </si>
  <si>
    <t>2020년 거제지사 수전설비 열화상 진단용역</t>
    <phoneticPr fontId="4" type="noConversion"/>
  </si>
  <si>
    <t>장지웅</t>
    <phoneticPr fontId="4" type="noConversion"/>
  </si>
  <si>
    <t>055-630-2245</t>
    <phoneticPr fontId="4" type="noConversion"/>
  </si>
  <si>
    <t>1907</t>
  </si>
  <si>
    <t>밀양 한국도로공사 4,255kW 신설공사 감리용역</t>
    <phoneticPr fontId="4" type="noConversion"/>
  </si>
  <si>
    <t>박규제</t>
    <phoneticPr fontId="4" type="noConversion"/>
  </si>
  <si>
    <t>055-350-2236</t>
    <phoneticPr fontId="4" type="noConversion"/>
  </si>
  <si>
    <t>1908</t>
  </si>
  <si>
    <t>밀양 한국도로공사 4,255kW 신설공사 포장복구용역</t>
    <phoneticPr fontId="4" type="noConversion"/>
  </si>
  <si>
    <t>1909</t>
  </si>
  <si>
    <t>2020년도 경남본부 노후케이블 VLF진단용역</t>
    <phoneticPr fontId="4" type="noConversion"/>
  </si>
  <si>
    <t>1910</t>
  </si>
  <si>
    <t>1911</t>
  </si>
  <si>
    <t xml:space="preserve">창원 동전일반산업단지 감리 </t>
    <phoneticPr fontId="4" type="noConversion"/>
  </si>
  <si>
    <t>황일류</t>
    <phoneticPr fontId="4" type="noConversion"/>
  </si>
  <si>
    <t>055-717-2769</t>
    <phoneticPr fontId="4" type="noConversion"/>
  </si>
  <si>
    <t>1912</t>
  </si>
  <si>
    <t xml:space="preserve">창원 동전일반산업단지 도통 </t>
    <phoneticPr fontId="4" type="noConversion"/>
  </si>
  <si>
    <t>1913</t>
  </si>
  <si>
    <t xml:space="preserve">창원 동전일반산업단지 위치탐사 </t>
    <phoneticPr fontId="4" type="noConversion"/>
  </si>
  <si>
    <t>1914</t>
  </si>
  <si>
    <t>사천 공군비행장 지중화공사 감리용역</t>
    <phoneticPr fontId="4" type="noConversion"/>
  </si>
  <si>
    <t>권혁성</t>
    <phoneticPr fontId="4" type="noConversion"/>
  </si>
  <si>
    <t>055-717-2755</t>
    <phoneticPr fontId="4" type="noConversion"/>
  </si>
  <si>
    <t>1915</t>
  </si>
  <si>
    <t>사천 공군비행장 지중화공사 위치탐사용역</t>
    <phoneticPr fontId="4" type="noConversion"/>
  </si>
  <si>
    <t>1916</t>
  </si>
  <si>
    <t>사천 공군비행장 지중화공사 폐기물처리용역</t>
    <phoneticPr fontId="4" type="noConversion"/>
  </si>
  <si>
    <t>1917</t>
  </si>
  <si>
    <t>사천 공군비행장 지중화공사 VLF진단용역</t>
    <phoneticPr fontId="4" type="noConversion"/>
  </si>
  <si>
    <t>1918</t>
  </si>
  <si>
    <t>함양교산 상림공원 도로확장 지중설비 이설공사 감리용역</t>
    <phoneticPr fontId="4" type="noConversion"/>
  </si>
  <si>
    <t>윤소리</t>
    <phoneticPr fontId="4" type="noConversion"/>
  </si>
  <si>
    <t>055-960-2236</t>
    <phoneticPr fontId="4" type="noConversion"/>
  </si>
  <si>
    <t>1919</t>
  </si>
  <si>
    <t>함양교산 상림공원 도로확장 지중설비 이설공사 도통공사 용역</t>
    <phoneticPr fontId="4" type="noConversion"/>
  </si>
  <si>
    <t>1920</t>
  </si>
  <si>
    <t>함양교산 상림공원 도로확장 지중설비 이설공사 위치탐사 용역</t>
    <phoneticPr fontId="4" type="noConversion"/>
  </si>
  <si>
    <t>1921</t>
  </si>
  <si>
    <t>함양교산 상림공원 도로확장 지중설비 이설공사 폐기물 용역</t>
    <phoneticPr fontId="4" type="noConversion"/>
  </si>
  <si>
    <t>1922</t>
  </si>
  <si>
    <t>함양교산 상림공원 도로확장 지중설비 이설공사 포장복구 용역</t>
    <phoneticPr fontId="4" type="noConversion"/>
  </si>
  <si>
    <t>1923</t>
  </si>
  <si>
    <t>함양교산 상림공원 도로확장 지중설비 이설공사 VLF 진단 용역</t>
    <phoneticPr fontId="4" type="noConversion"/>
  </si>
  <si>
    <t>1924</t>
  </si>
  <si>
    <t>백전오천 영현태양광발전소 282KW 연계공사</t>
    <phoneticPr fontId="4" type="noConversion"/>
  </si>
  <si>
    <t>1925</t>
  </si>
  <si>
    <t>부산 에코델타시티 2단계 간선설치공사 통합감리(관로2차)</t>
    <phoneticPr fontId="4" type="noConversion"/>
  </si>
  <si>
    <t>1926</t>
  </si>
  <si>
    <t>장유S/S 덕정D/L 등 3개D/L 용량부족 선로확충공사 감리용역</t>
    <phoneticPr fontId="4" type="noConversion"/>
  </si>
  <si>
    <t>김권호</t>
    <phoneticPr fontId="4" type="noConversion"/>
  </si>
  <si>
    <t>055-330-2236</t>
    <phoneticPr fontId="4" type="noConversion"/>
  </si>
  <si>
    <t>1927</t>
  </si>
  <si>
    <t>20년 남부산지사 PD모니터링 VLF 내전압시험 용역</t>
    <phoneticPr fontId="4" type="noConversion"/>
  </si>
  <si>
    <t>황창훈</t>
    <phoneticPr fontId="4" type="noConversion"/>
  </si>
  <si>
    <t>051-740-1288</t>
    <phoneticPr fontId="4" type="noConversion"/>
  </si>
  <si>
    <t>1928</t>
  </si>
  <si>
    <t>051-520-2282</t>
    <phoneticPr fontId="4" type="noConversion"/>
  </si>
  <si>
    <t>1929</t>
  </si>
  <si>
    <t>삼양사외 1 부하이전공사 감리용역</t>
    <phoneticPr fontId="4" type="noConversion"/>
  </si>
  <si>
    <t>김민성</t>
    <phoneticPr fontId="4" type="noConversion"/>
  </si>
  <si>
    <t>052-270-3235</t>
    <phoneticPr fontId="4" type="noConversion"/>
  </si>
  <si>
    <t>1930</t>
  </si>
  <si>
    <t>삼양사외 1 부하이전공사  폐기물처리 용역</t>
    <phoneticPr fontId="4" type="noConversion"/>
  </si>
  <si>
    <t>1931</t>
  </si>
  <si>
    <t>삼양사외 1 부하이전공사  위치탐사용역</t>
    <phoneticPr fontId="4" type="noConversion"/>
  </si>
  <si>
    <t>1932</t>
  </si>
  <si>
    <t>도곡로 4구간 기초자료조사용역</t>
    <phoneticPr fontId="4" type="noConversion"/>
  </si>
  <si>
    <t>김동준</t>
    <phoneticPr fontId="4" type="noConversion"/>
  </si>
  <si>
    <t>02-2670-2447</t>
    <phoneticPr fontId="4" type="noConversion"/>
  </si>
  <si>
    <t>1933</t>
  </si>
  <si>
    <t>2020년 가공배전설비 초음파 진단용역</t>
    <phoneticPr fontId="4" type="noConversion"/>
  </si>
  <si>
    <t>김지원</t>
    <phoneticPr fontId="4" type="noConversion"/>
  </si>
  <si>
    <t>02-950-6276</t>
    <phoneticPr fontId="4" type="noConversion"/>
  </si>
  <si>
    <t>1934</t>
  </si>
  <si>
    <t>2020년 서울본부 직할 열화상 진단용역</t>
    <phoneticPr fontId="4" type="noConversion"/>
  </si>
  <si>
    <t>1935</t>
  </si>
  <si>
    <t>2020~21년 직할 변전소 소방시설 점검 및  보수용역</t>
    <phoneticPr fontId="4" type="noConversion"/>
  </si>
  <si>
    <t>김수빈</t>
    <phoneticPr fontId="4" type="noConversion"/>
  </si>
  <si>
    <t>02-758-3765</t>
    <phoneticPr fontId="4" type="noConversion"/>
  </si>
  <si>
    <t>1936</t>
  </si>
  <si>
    <t>2020년 고압고객 수전설비 열화상 진단용역</t>
    <phoneticPr fontId="4" type="noConversion"/>
  </si>
  <si>
    <t>강선호</t>
    <phoneticPr fontId="4" type="noConversion"/>
  </si>
  <si>
    <t>02-350-2245</t>
    <phoneticPr fontId="4" type="noConversion"/>
  </si>
  <si>
    <t>1937</t>
  </si>
  <si>
    <t>154kV 양주-은평T/L 14호 안전이격 확보공사 경과지 설계용역</t>
    <phoneticPr fontId="4" type="noConversion"/>
  </si>
  <si>
    <t>김원표</t>
    <phoneticPr fontId="4" type="noConversion"/>
  </si>
  <si>
    <t>02-758-3582</t>
    <phoneticPr fontId="4" type="noConversion"/>
  </si>
  <si>
    <t>1938</t>
  </si>
  <si>
    <t>양원지구 회선인출공사 감리용역</t>
    <phoneticPr fontId="4" type="noConversion"/>
  </si>
  <si>
    <t>오성진</t>
    <phoneticPr fontId="4" type="noConversion"/>
  </si>
  <si>
    <t>02-758-3478</t>
    <phoneticPr fontId="4" type="noConversion"/>
  </si>
  <si>
    <t>1939</t>
  </si>
  <si>
    <t>양곡S/S 용량부족 선로확충 감리용역</t>
    <phoneticPr fontId="4" type="noConversion"/>
  </si>
  <si>
    <t>김유태</t>
    <phoneticPr fontId="4" type="noConversion"/>
  </si>
  <si>
    <t>031-980-7234</t>
    <phoneticPr fontId="4" type="noConversion"/>
  </si>
  <si>
    <t>통진S/S 고정D/L 용량부족 선로확충 감리용역</t>
    <phoneticPr fontId="4" type="noConversion"/>
  </si>
  <si>
    <t>정주리</t>
    <phoneticPr fontId="4" type="noConversion"/>
  </si>
  <si>
    <t>031-980-7238</t>
    <phoneticPr fontId="4" type="noConversion"/>
  </si>
  <si>
    <t>1941</t>
  </si>
  <si>
    <t>양곡S/S 석정D/L 용량부족 선로확충 감리용역</t>
    <phoneticPr fontId="4" type="noConversion"/>
  </si>
  <si>
    <t>변희진</t>
    <phoneticPr fontId="4" type="noConversion"/>
  </si>
  <si>
    <t>031-980-7232</t>
    <phoneticPr fontId="4" type="noConversion"/>
  </si>
  <si>
    <t>1942</t>
  </si>
  <si>
    <t xml:space="preserve"> 경인아라뱃길 김포터미널 간선신설 감리용역</t>
    <phoneticPr fontId="4" type="noConversion"/>
  </si>
  <si>
    <t>김병수</t>
    <phoneticPr fontId="4" type="noConversion"/>
  </si>
  <si>
    <t>031-980-7233</t>
    <phoneticPr fontId="4" type="noConversion"/>
  </si>
  <si>
    <t>1943</t>
  </si>
  <si>
    <t>대포일반산업단지 배전간선 VLF진단용역</t>
    <phoneticPr fontId="4" type="noConversion"/>
  </si>
  <si>
    <t>1944</t>
  </si>
  <si>
    <t>지중배전설비 열화상진단</t>
    <phoneticPr fontId="4" type="noConversion"/>
  </si>
  <si>
    <t>이은정</t>
    <phoneticPr fontId="4" type="noConversion"/>
  </si>
  <si>
    <t>031-920-4308</t>
    <phoneticPr fontId="4" type="noConversion"/>
  </si>
  <si>
    <t>1945</t>
  </si>
  <si>
    <t>2019년도 접지보강공사</t>
    <phoneticPr fontId="4" type="noConversion"/>
  </si>
  <si>
    <t>1946</t>
  </si>
  <si>
    <t>배전설비 열화상 진단 용역</t>
    <phoneticPr fontId="4" type="noConversion"/>
  </si>
  <si>
    <t>이유송</t>
    <phoneticPr fontId="4" type="noConversion"/>
  </si>
  <si>
    <t>031-580-9283</t>
    <phoneticPr fontId="4" type="noConversion"/>
  </si>
  <si>
    <t>1947</t>
  </si>
  <si>
    <t>백학면 적성-두일간 도로확포장 지장전주 감리용역</t>
    <phoneticPr fontId="4" type="noConversion"/>
  </si>
  <si>
    <t>이의섭</t>
    <phoneticPr fontId="4" type="noConversion"/>
  </si>
  <si>
    <t>031-839-3276</t>
    <phoneticPr fontId="4" type="noConversion"/>
  </si>
  <si>
    <t>1948</t>
  </si>
  <si>
    <t>전곡-마전 군훈련도로 지장전주 감리용역</t>
    <phoneticPr fontId="4" type="noConversion"/>
  </si>
  <si>
    <t>이호상</t>
    <phoneticPr fontId="4" type="noConversion"/>
  </si>
  <si>
    <t>031-839-3273</t>
    <phoneticPr fontId="4" type="noConversion"/>
  </si>
  <si>
    <t>1949</t>
  </si>
  <si>
    <t>동래D/L 용량부족 선로확충공사 감리</t>
    <phoneticPr fontId="4" type="noConversion"/>
  </si>
  <si>
    <t>정예지</t>
    <phoneticPr fontId="4" type="noConversion"/>
  </si>
  <si>
    <t>031-330-2235</t>
    <phoneticPr fontId="4" type="noConversion"/>
  </si>
  <si>
    <t>1950</t>
  </si>
  <si>
    <t>진위면 마산리 서울지방국토관리청 하천정비 지장전주</t>
    <phoneticPr fontId="4" type="noConversion"/>
  </si>
  <si>
    <t>정재영</t>
    <phoneticPr fontId="4" type="noConversion"/>
  </si>
  <si>
    <t>031-650-4275</t>
    <phoneticPr fontId="4" type="noConversion"/>
  </si>
  <si>
    <t>1951</t>
  </si>
  <si>
    <t>2020년 열화상 진단용역</t>
    <phoneticPr fontId="4" type="noConversion"/>
  </si>
  <si>
    <t>김영후</t>
    <phoneticPr fontId="4" type="noConversion"/>
  </si>
  <si>
    <t>031-880-2272</t>
    <phoneticPr fontId="4" type="noConversion"/>
  </si>
  <si>
    <t>1952</t>
  </si>
  <si>
    <t>지상개폐기 PD진단 용역</t>
    <phoneticPr fontId="4" type="noConversion"/>
  </si>
  <si>
    <t>임창모</t>
    <phoneticPr fontId="4" type="noConversion"/>
  </si>
  <si>
    <t>02-2680-3272</t>
    <phoneticPr fontId="4" type="noConversion"/>
  </si>
  <si>
    <t>1953</t>
  </si>
  <si>
    <t>서평택 화양지구 배전간선 설치공사(통합감리)</t>
    <phoneticPr fontId="4" type="noConversion"/>
  </si>
  <si>
    <t>1954</t>
  </si>
  <si>
    <t>서평택 화양지구 배전간선 설치공사(위치탐사)</t>
    <phoneticPr fontId="4" type="noConversion"/>
  </si>
  <si>
    <t>1955</t>
  </si>
  <si>
    <t>서평택 화양지구 배전간선 설치공사(VLF진단)</t>
    <phoneticPr fontId="4" type="noConversion"/>
  </si>
  <si>
    <t>1956</t>
  </si>
  <si>
    <t>수원 창룡문로 지중화공사 감리용역</t>
    <phoneticPr fontId="4" type="noConversion"/>
  </si>
  <si>
    <t>1957</t>
  </si>
  <si>
    <t>수원 매산로3가 지중화공사 감리용역</t>
    <phoneticPr fontId="4" type="noConversion"/>
  </si>
  <si>
    <t>1958</t>
  </si>
  <si>
    <t>여주 여흥로 지중화공사 감리용역</t>
    <phoneticPr fontId="4" type="noConversion"/>
  </si>
  <si>
    <t>1959</t>
  </si>
  <si>
    <t>오산 대원로 지중화공사 감리용역</t>
    <phoneticPr fontId="4" type="noConversion"/>
  </si>
  <si>
    <t>1960</t>
  </si>
  <si>
    <t>이천 영창로 지중화공사 감리용역</t>
    <phoneticPr fontId="4" type="noConversion"/>
  </si>
  <si>
    <t>1961</t>
  </si>
  <si>
    <t>수원 세지로 지중화공사 감리용역</t>
    <phoneticPr fontId="4" type="noConversion"/>
  </si>
  <si>
    <t>1962</t>
  </si>
  <si>
    <t>경기본부 전력관리처 증축공사 설계용역</t>
    <phoneticPr fontId="4" type="noConversion"/>
  </si>
  <si>
    <t>이수찬</t>
    <phoneticPr fontId="4" type="noConversion"/>
  </si>
  <si>
    <t>031-230-8757</t>
    <phoneticPr fontId="4" type="noConversion"/>
  </si>
  <si>
    <t>1963</t>
  </si>
  <si>
    <t>'20년 배전설비 초음파진단 용역</t>
    <phoneticPr fontId="4" type="noConversion"/>
  </si>
  <si>
    <t>1964</t>
  </si>
  <si>
    <t>강동면 삼성물산㈜ 일반용(을) 고압 신규(예비전력 300kW) 감리용역</t>
    <phoneticPr fontId="4" type="noConversion"/>
  </si>
  <si>
    <t xml:space="preserve">강원본부 </t>
    <phoneticPr fontId="4" type="noConversion"/>
  </si>
  <si>
    <t>유승균</t>
    <phoneticPr fontId="4" type="noConversion"/>
  </si>
  <si>
    <t>033-650-1275</t>
    <phoneticPr fontId="4" type="noConversion"/>
  </si>
  <si>
    <t>1965</t>
  </si>
  <si>
    <t>춘천시 두미르2차APT-춘천고교간 지중화 감리용역</t>
    <phoneticPr fontId="4" type="noConversion"/>
  </si>
  <si>
    <t>유채은</t>
    <phoneticPr fontId="4" type="noConversion"/>
  </si>
  <si>
    <t>033-259-2280</t>
    <phoneticPr fontId="4" type="noConversion"/>
  </si>
  <si>
    <t>1966</t>
  </si>
  <si>
    <t>강릉시 주문로 지중화 감리용역</t>
    <phoneticPr fontId="4" type="noConversion"/>
  </si>
  <si>
    <t>1967</t>
  </si>
  <si>
    <t>삼척 대학로 지중화 감리용역</t>
    <phoneticPr fontId="4" type="noConversion"/>
  </si>
  <si>
    <t>1968</t>
  </si>
  <si>
    <t>인제 원통 전통시장 지중화 감리용역</t>
    <phoneticPr fontId="4" type="noConversion"/>
  </si>
  <si>
    <t>1969</t>
  </si>
  <si>
    <t>인제 기린 전통시장 지중화 감리용역</t>
    <phoneticPr fontId="4" type="noConversion"/>
  </si>
  <si>
    <t>1970</t>
  </si>
  <si>
    <t>정선 북평6길 테마거리 지중화 감리용역</t>
    <phoneticPr fontId="4" type="noConversion"/>
  </si>
  <si>
    <t>1971</t>
  </si>
  <si>
    <t>남춘천 일반산업단지 간선설치 감리용역</t>
    <phoneticPr fontId="4" type="noConversion"/>
  </si>
  <si>
    <t>1972</t>
  </si>
  <si>
    <t>북평 제2일반산업단지 간선설치 감리용역</t>
    <phoneticPr fontId="4" type="noConversion"/>
  </si>
  <si>
    <t>1973</t>
  </si>
  <si>
    <t>태백전력지사 제설장비 및 자재창고 신축설계용역</t>
    <phoneticPr fontId="4" type="noConversion"/>
  </si>
  <si>
    <t>정윤선</t>
    <phoneticPr fontId="4" type="noConversion"/>
  </si>
  <si>
    <t>033-259-2586</t>
    <phoneticPr fontId="4" type="noConversion"/>
  </si>
  <si>
    <t>1974</t>
  </si>
  <si>
    <t>2020년 홍천지사 낙뢰대비 접지보강공사</t>
    <phoneticPr fontId="4" type="noConversion"/>
  </si>
  <si>
    <t>1975</t>
  </si>
  <si>
    <t>당진송악읍소재지 주변 지중화공사감리용역</t>
    <phoneticPr fontId="4" type="noConversion"/>
  </si>
  <si>
    <t>1976</t>
  </si>
  <si>
    <t>당진신평면소재지 주변 지중화공사감리용역</t>
    <phoneticPr fontId="4" type="noConversion"/>
  </si>
  <si>
    <t>이진호</t>
    <phoneticPr fontId="4" type="noConversion"/>
  </si>
  <si>
    <t>1977</t>
  </si>
  <si>
    <t>계룡대실지구 일반산업단지 회선인출 감리용역</t>
    <phoneticPr fontId="4" type="noConversion"/>
  </si>
  <si>
    <t>1978</t>
  </si>
  <si>
    <t>계룡대실지구 일반산업단지 회선인출 도통시험</t>
    <phoneticPr fontId="4" type="noConversion"/>
  </si>
  <si>
    <t>1979</t>
  </si>
  <si>
    <t>계룡대실지구 일반산업단지 회선인출 포장복구공사</t>
    <phoneticPr fontId="4" type="noConversion"/>
  </si>
  <si>
    <t>1980</t>
  </si>
  <si>
    <t>계룡대실지구 일반산업단지 회선인출 위치탐사용역</t>
    <phoneticPr fontId="4" type="noConversion"/>
  </si>
  <si>
    <t>1981</t>
  </si>
  <si>
    <t>세종 스마트그린 일반산업단지 간선설치공사(단지외) 감리용역</t>
    <phoneticPr fontId="4" type="noConversion"/>
  </si>
  <si>
    <t>1982</t>
  </si>
  <si>
    <t>세종 스마트그린 일반산업단지 간선설치공사(단지외) 위치탐사용역</t>
    <phoneticPr fontId="4" type="noConversion"/>
  </si>
  <si>
    <t>1983</t>
  </si>
  <si>
    <t>세종 스마트그린 일반산업단지 간선설치공사(단지내) 감리용역</t>
    <phoneticPr fontId="4" type="noConversion"/>
  </si>
  <si>
    <t>1984</t>
  </si>
  <si>
    <t>세종시 금남면 용포로 지중화공사 감리용역</t>
    <phoneticPr fontId="4" type="noConversion"/>
  </si>
  <si>
    <t>1985</t>
  </si>
  <si>
    <t>세종시 금남면 용포로 지중화공사 포장복구</t>
    <phoneticPr fontId="4" type="noConversion"/>
  </si>
  <si>
    <t>1986</t>
  </si>
  <si>
    <t>서군산변전소 옥내화공사 소방감리용역</t>
    <phoneticPr fontId="4" type="noConversion"/>
  </si>
  <si>
    <t>1987</t>
  </si>
  <si>
    <t>2020년 상반기 지상개폐기 PD진단 용역</t>
    <phoneticPr fontId="4" type="noConversion"/>
  </si>
  <si>
    <t>1988</t>
  </si>
  <si>
    <t>광주도시철도 2호선 1단계 지전이설공사 감리용역</t>
    <phoneticPr fontId="4" type="noConversion"/>
  </si>
  <si>
    <t>1989</t>
  </si>
  <si>
    <t>화순E/C 동춘D/L 신재생 대용량회선신설공사</t>
    <phoneticPr fontId="4" type="noConversion"/>
  </si>
  <si>
    <t>조봉주</t>
    <phoneticPr fontId="4" type="noConversion"/>
  </si>
  <si>
    <t>061-370-0232</t>
    <phoneticPr fontId="4" type="noConversion"/>
  </si>
  <si>
    <t>담양읍 천변리 회전교차로~만선교 지중화공사</t>
    <phoneticPr fontId="4" type="noConversion"/>
  </si>
  <si>
    <t>한상우</t>
    <phoneticPr fontId="4" type="noConversion"/>
  </si>
  <si>
    <t>062-260-5418</t>
    <phoneticPr fontId="4" type="noConversion"/>
  </si>
  <si>
    <t>1991</t>
  </si>
  <si>
    <t>보성읍 보성리 지중화공사</t>
    <phoneticPr fontId="4" type="noConversion"/>
  </si>
  <si>
    <t>1992</t>
  </si>
  <si>
    <t>해남군 터미널교차로~광주은행사거리~문화예술회관 지중화공사</t>
    <phoneticPr fontId="4" type="noConversion"/>
  </si>
  <si>
    <t>1993</t>
  </si>
  <si>
    <t>20년 상반기 K-SEMS H/W 유지보수 정기점검</t>
    <phoneticPr fontId="4" type="noConversion"/>
  </si>
  <si>
    <t>전호진</t>
    <phoneticPr fontId="4" type="noConversion"/>
  </si>
  <si>
    <t>053-350-2408</t>
    <phoneticPr fontId="4" type="noConversion"/>
  </si>
  <si>
    <t>1994</t>
  </si>
  <si>
    <t>골든뷰멀티플렉스 건설인근 도로정비 지장전주 감리용역</t>
    <phoneticPr fontId="4" type="noConversion"/>
  </si>
  <si>
    <t>김민지</t>
    <phoneticPr fontId="4" type="noConversion"/>
  </si>
  <si>
    <t>053-550-2353</t>
    <phoneticPr fontId="4" type="noConversion"/>
  </si>
  <si>
    <t>1995</t>
  </si>
  <si>
    <t>2020년도 서대구지사 지상개폐기 PD진단 용역</t>
    <phoneticPr fontId="4" type="noConversion"/>
  </si>
  <si>
    <t>1996</t>
  </si>
  <si>
    <t>2020년도 수전설비 열화상진단</t>
    <phoneticPr fontId="4" type="noConversion"/>
  </si>
  <si>
    <t>박석민</t>
    <phoneticPr fontId="4" type="noConversion"/>
  </si>
  <si>
    <t>054-429-5287</t>
    <phoneticPr fontId="4" type="noConversion"/>
  </si>
  <si>
    <t>1997</t>
  </si>
  <si>
    <t>의성 도리원길 지중화사업 기초자료조사용역</t>
    <phoneticPr fontId="4" type="noConversion"/>
  </si>
  <si>
    <t>이학민</t>
    <phoneticPr fontId="4" type="noConversion"/>
  </si>
  <si>
    <t>054-850-2238</t>
    <phoneticPr fontId="4" type="noConversion"/>
  </si>
  <si>
    <t>1998</t>
  </si>
  <si>
    <t>진보S/S 입석D/L 등 신재생연계 2회선 신설 감리용역(PQ)</t>
    <phoneticPr fontId="4" type="noConversion"/>
  </si>
  <si>
    <t>정경국</t>
    <phoneticPr fontId="4" type="noConversion"/>
  </si>
  <si>
    <t>054-850-2383</t>
    <phoneticPr fontId="4" type="noConversion"/>
  </si>
  <si>
    <t>1999</t>
  </si>
  <si>
    <t>'20년 경북본부 직할 지상개폐기 진단용역</t>
    <phoneticPr fontId="4" type="noConversion"/>
  </si>
  <si>
    <t>2000</t>
  </si>
  <si>
    <t>2020년 상주지사 배전설비 접지보강공사</t>
    <phoneticPr fontId="4" type="noConversion"/>
  </si>
  <si>
    <t>2001</t>
  </si>
  <si>
    <t>2020년 문경지사 배전설비 접지보강공사</t>
    <phoneticPr fontId="4" type="noConversion"/>
  </si>
  <si>
    <t>주경식</t>
    <phoneticPr fontId="4" type="noConversion"/>
  </si>
  <si>
    <t>054-550-2289</t>
    <phoneticPr fontId="4" type="noConversion"/>
  </si>
  <si>
    <t>2002</t>
  </si>
  <si>
    <t>345kV 신남원-의령T/L 안전이격거리확보 인클로징 검토용역</t>
    <phoneticPr fontId="4" type="noConversion"/>
  </si>
  <si>
    <t>김광운</t>
    <phoneticPr fontId="4" type="noConversion"/>
  </si>
  <si>
    <t>055-760-6329</t>
    <phoneticPr fontId="4" type="noConversion"/>
  </si>
  <si>
    <t>2003</t>
  </si>
  <si>
    <t>제주S/S 건설에 따른 3회선 인출공사 감리</t>
    <phoneticPr fontId="4" type="noConversion"/>
  </si>
  <si>
    <t>064-740-3436</t>
    <phoneticPr fontId="4" type="noConversion"/>
  </si>
  <si>
    <t>2004</t>
  </si>
  <si>
    <t>동래 온천카페거리 지중화공사 기초자료조사용역</t>
    <phoneticPr fontId="4" type="noConversion"/>
  </si>
  <si>
    <t>강병춘</t>
    <phoneticPr fontId="4" type="noConversion"/>
  </si>
  <si>
    <t>051-801-2417</t>
    <phoneticPr fontId="4" type="noConversion"/>
  </si>
  <si>
    <t>2005</t>
  </si>
  <si>
    <t>양산 서창용당 산업단지 대비관로 공사 감리</t>
    <phoneticPr fontId="4" type="noConversion"/>
  </si>
  <si>
    <t>2006</t>
  </si>
  <si>
    <t>345kV 신양산-신대연 등 3개T/L 불량금구류 교체공사 책임감리용역</t>
    <phoneticPr fontId="4" type="noConversion"/>
  </si>
  <si>
    <t>이종하</t>
    <phoneticPr fontId="4" type="noConversion"/>
  </si>
  <si>
    <t>051-559-4343</t>
    <phoneticPr fontId="4" type="noConversion"/>
  </si>
  <si>
    <t>2007</t>
  </si>
  <si>
    <t>2020년 맨홀청소 및 점검</t>
    <phoneticPr fontId="4" type="noConversion"/>
  </si>
  <si>
    <t>2008</t>
  </si>
  <si>
    <t>주민석</t>
    <phoneticPr fontId="4" type="noConversion"/>
  </si>
  <si>
    <t>052-255-4238</t>
    <phoneticPr fontId="4" type="noConversion"/>
  </si>
  <si>
    <t>2009</t>
  </si>
  <si>
    <t>2020년 영등포전력지사 관내변전소 청소용역</t>
    <phoneticPr fontId="4" type="noConversion"/>
  </si>
  <si>
    <t>조아라</t>
    <phoneticPr fontId="4" type="noConversion"/>
  </si>
  <si>
    <t>02-2670-4374</t>
    <phoneticPr fontId="4" type="noConversion"/>
  </si>
  <si>
    <t>2020년 강남전력지사 관내변전소 청소용역</t>
    <phoneticPr fontId="4" type="noConversion"/>
  </si>
  <si>
    <t>서인기</t>
    <phoneticPr fontId="4" type="noConversion"/>
  </si>
  <si>
    <t>02-3496-9419</t>
    <phoneticPr fontId="4" type="noConversion"/>
  </si>
  <si>
    <t>2011</t>
  </si>
  <si>
    <t>동명초등학교 정문 주변 지중화공사 감리용역</t>
    <phoneticPr fontId="4" type="noConversion"/>
  </si>
  <si>
    <t>박찬집</t>
    <phoneticPr fontId="4" type="noConversion"/>
  </si>
  <si>
    <t>02-2290-5232</t>
    <phoneticPr fontId="4" type="noConversion"/>
  </si>
  <si>
    <t>2012</t>
  </si>
  <si>
    <t>중구 예수마을 지중화공사 감리용역</t>
    <phoneticPr fontId="4" type="noConversion"/>
  </si>
  <si>
    <t>김성수</t>
    <phoneticPr fontId="4" type="noConversion"/>
  </si>
  <si>
    <t>02-758-3234</t>
    <phoneticPr fontId="4" type="noConversion"/>
  </si>
  <si>
    <t>2013</t>
  </si>
  <si>
    <t>2020년 시흥전력지사 무인변전소 제초 및 배수로 청소용역</t>
    <phoneticPr fontId="4" type="noConversion"/>
  </si>
  <si>
    <t>조원일</t>
    <phoneticPr fontId="4" type="noConversion"/>
  </si>
  <si>
    <t>031-363-5327</t>
    <phoneticPr fontId="4" type="noConversion"/>
  </si>
  <si>
    <t>2014</t>
  </si>
  <si>
    <t>2020년 부평전력지사 무인변전소 제초 및 배수로 청소용역</t>
    <phoneticPr fontId="4" type="noConversion"/>
  </si>
  <si>
    <t>양승희</t>
    <phoneticPr fontId="4" type="noConversion"/>
  </si>
  <si>
    <t>032-750-7371</t>
    <phoneticPr fontId="4" type="noConversion"/>
  </si>
  <si>
    <t>2015</t>
  </si>
  <si>
    <t>변전소 여자화장실 설치공사 설계용역</t>
    <phoneticPr fontId="4" type="noConversion"/>
  </si>
  <si>
    <t>2016</t>
  </si>
  <si>
    <t>맨홀 보수공사</t>
    <phoneticPr fontId="4" type="noConversion"/>
  </si>
  <si>
    <t>2017</t>
  </si>
  <si>
    <t>가공배전설비 초음파진단</t>
    <phoneticPr fontId="4" type="noConversion"/>
  </si>
  <si>
    <t>2018</t>
  </si>
  <si>
    <t>2020년 광학카메라 진단용역</t>
    <phoneticPr fontId="4" type="noConversion"/>
  </si>
  <si>
    <t>2019</t>
  </si>
  <si>
    <t>2020년 평택전력지사 관내변전소 청소용역</t>
    <phoneticPr fontId="4" type="noConversion"/>
  </si>
  <si>
    <t>유찬휴</t>
    <phoneticPr fontId="4" type="noConversion"/>
  </si>
  <si>
    <t>031-646-0373</t>
    <phoneticPr fontId="4" type="noConversion"/>
  </si>
  <si>
    <t>2020년 태백전력지사 관내변전소 청소 및 제초용역</t>
    <phoneticPr fontId="4" type="noConversion"/>
  </si>
  <si>
    <t>우승희</t>
    <phoneticPr fontId="4" type="noConversion"/>
  </si>
  <si>
    <t>033-550-3367</t>
    <phoneticPr fontId="4" type="noConversion"/>
  </si>
  <si>
    <t>2021</t>
  </si>
  <si>
    <t>괴산첨단산단 단지외 간선설치 감리용역</t>
    <phoneticPr fontId="4" type="noConversion"/>
  </si>
  <si>
    <t>김홍진</t>
    <phoneticPr fontId="4" type="noConversion"/>
  </si>
  <si>
    <t>043-251-2827</t>
    <phoneticPr fontId="4" type="noConversion"/>
  </si>
  <si>
    <t>2022</t>
  </si>
  <si>
    <t>괴산첨단산단 단지외 간선설치 폐기물처리용역</t>
    <phoneticPr fontId="4" type="noConversion"/>
  </si>
  <si>
    <t>2023</t>
  </si>
  <si>
    <t>345kV 서안성-신진천T/L 2~5호 경과지 측량용역</t>
    <phoneticPr fontId="4" type="noConversion"/>
  </si>
  <si>
    <t>김준근</t>
    <phoneticPr fontId="4" type="noConversion"/>
  </si>
  <si>
    <t>043-251-2594</t>
    <phoneticPr fontId="4" type="noConversion"/>
  </si>
  <si>
    <t>2024</t>
  </si>
  <si>
    <t>2020년도 충주전력지사 
냉난방기 및 항온항습기 점검용역</t>
    <phoneticPr fontId="4" type="noConversion"/>
  </si>
  <si>
    <t>정준식</t>
    <phoneticPr fontId="4" type="noConversion"/>
  </si>
  <si>
    <t>043-720-3388</t>
    <phoneticPr fontId="4" type="noConversion"/>
  </si>
  <si>
    <t>2025</t>
  </si>
  <si>
    <t xml:space="preserve">154kV 아산-예산T/L 안전이격확보공사 </t>
    <phoneticPr fontId="4" type="noConversion"/>
  </si>
  <si>
    <t>정재권</t>
    <phoneticPr fontId="4" type="noConversion"/>
  </si>
  <si>
    <t>041-539-3354</t>
    <phoneticPr fontId="4" type="noConversion"/>
  </si>
  <si>
    <t>2026</t>
  </si>
  <si>
    <t>154kV 인주-탕정 등 8개T/L 피뢰기 설치공사</t>
    <phoneticPr fontId="4" type="noConversion"/>
  </si>
  <si>
    <t>2027</t>
  </si>
  <si>
    <t>국지도70호선당진~서산간도로확포장지장이설감리용역</t>
    <phoneticPr fontId="4" type="noConversion"/>
  </si>
  <si>
    <t>윤종규</t>
    <phoneticPr fontId="4" type="noConversion"/>
  </si>
  <si>
    <t>041-350-2276</t>
    <phoneticPr fontId="4" type="noConversion"/>
  </si>
  <si>
    <t>2028</t>
  </si>
  <si>
    <t>수청동 동부대로 주변 지중화공사 감리용역</t>
    <phoneticPr fontId="4" type="noConversion"/>
  </si>
  <si>
    <t>김형주</t>
    <phoneticPr fontId="4" type="noConversion"/>
  </si>
  <si>
    <t>042-620-2490</t>
    <phoneticPr fontId="4" type="noConversion"/>
  </si>
  <si>
    <t>2029</t>
  </si>
  <si>
    <t>수청동 동부대로 주변 지중화공사 포장복구</t>
    <phoneticPr fontId="4" type="noConversion"/>
  </si>
  <si>
    <t>2030</t>
  </si>
  <si>
    <t>웅천읍 장터길 지중화공사 설계용역</t>
    <phoneticPr fontId="4" type="noConversion"/>
  </si>
  <si>
    <t>2031</t>
  </si>
  <si>
    <t>웅천읍 장터길 지중화공사 감리용역</t>
    <phoneticPr fontId="4" type="noConversion"/>
  </si>
  <si>
    <t>2032</t>
  </si>
  <si>
    <t>동대동 3지구 이면도로 지중화공사 감리용역</t>
    <phoneticPr fontId="4" type="noConversion"/>
  </si>
  <si>
    <t>2033</t>
  </si>
  <si>
    <t>동백로(중로2-1호) 지중화 감리용역</t>
    <phoneticPr fontId="4" type="noConversion"/>
  </si>
  <si>
    <t>유종필</t>
    <phoneticPr fontId="4" type="noConversion"/>
  </si>
  <si>
    <t>042-620-2484</t>
    <phoneticPr fontId="4" type="noConversion"/>
  </si>
  <si>
    <t>2034</t>
  </si>
  <si>
    <t>동백로(중로2-1호) 지중화 위치탐사용역</t>
    <phoneticPr fontId="4" type="noConversion"/>
  </si>
  <si>
    <t>2035</t>
  </si>
  <si>
    <t>동백로(중로2-1호) 지중화 포장복구공사</t>
    <phoneticPr fontId="4" type="noConversion"/>
  </si>
  <si>
    <t>2036</t>
  </si>
  <si>
    <t>탕정일반산업단지 관로설치공사 감리</t>
    <phoneticPr fontId="4" type="noConversion"/>
  </si>
  <si>
    <t>2037</t>
  </si>
  <si>
    <t>탕정일반산업단지 관로설치공사 위치탐사용역</t>
    <phoneticPr fontId="4" type="noConversion"/>
  </si>
  <si>
    <t>2038</t>
  </si>
  <si>
    <t>탕정일반산업단지 관로설치공사 폐기물처리용역</t>
    <phoneticPr fontId="4" type="noConversion"/>
  </si>
  <si>
    <t>2039</t>
  </si>
  <si>
    <t xml:space="preserve">천안시 아우내순대길 지중화 감리 </t>
    <phoneticPr fontId="4" type="noConversion"/>
  </si>
  <si>
    <t>2040</t>
  </si>
  <si>
    <t>송변전시설용지 감정평가 용역</t>
    <phoneticPr fontId="4" type="noConversion"/>
  </si>
  <si>
    <t>박한종</t>
    <phoneticPr fontId="4" type="noConversion"/>
  </si>
  <si>
    <t>063-240-5535</t>
    <phoneticPr fontId="4" type="noConversion"/>
  </si>
  <si>
    <t>2041</t>
  </si>
  <si>
    <t xml:space="preserve"> 2020년 기설 선하지 지적도면 작성 및 철탑 측량용역</t>
    <phoneticPr fontId="4" type="noConversion"/>
  </si>
  <si>
    <t>강태훈</t>
    <phoneticPr fontId="4" type="noConversion"/>
  </si>
  <si>
    <t>062-260-5598</t>
    <phoneticPr fontId="4" type="noConversion"/>
  </si>
  <si>
    <t>2042</t>
  </si>
  <si>
    <t>곡성군 오곡 침곡~송정간(국도17호선) 지중화공사</t>
    <phoneticPr fontId="4" type="noConversion"/>
  </si>
  <si>
    <t>2043</t>
  </si>
  <si>
    <t>나주시 중부권역(향교~성북아동센터) 지중화공사</t>
    <phoneticPr fontId="4" type="noConversion"/>
  </si>
  <si>
    <t>2044</t>
  </si>
  <si>
    <t>2045</t>
  </si>
  <si>
    <t>변전소 청소용역</t>
    <phoneticPr fontId="4" type="noConversion"/>
  </si>
  <si>
    <t>김면류</t>
    <phoneticPr fontId="4" type="noConversion"/>
  </si>
  <si>
    <t>054-720-3212</t>
    <phoneticPr fontId="4" type="noConversion"/>
  </si>
  <si>
    <t>2046</t>
  </si>
  <si>
    <t>2020년 달성전력지사 변전소 청소용역</t>
    <phoneticPr fontId="4" type="noConversion"/>
  </si>
  <si>
    <t>강민주</t>
    <phoneticPr fontId="4" type="noConversion"/>
  </si>
  <si>
    <t>053-630-3344</t>
    <phoneticPr fontId="4" type="noConversion"/>
  </si>
  <si>
    <t>2047</t>
  </si>
  <si>
    <t>'20년 경북본부 직할 가공선로 광학카메라 진단용역</t>
    <phoneticPr fontId="4" type="noConversion"/>
  </si>
  <si>
    <t>2048</t>
  </si>
  <si>
    <t>변성운</t>
    <phoneticPr fontId="4" type="noConversion"/>
  </si>
  <si>
    <t>054-805-6525</t>
    <phoneticPr fontId="4" type="noConversion"/>
  </si>
  <si>
    <t>2049</t>
  </si>
  <si>
    <t>송변전시설용지 권원등기 용역</t>
    <phoneticPr fontId="4" type="noConversion"/>
  </si>
  <si>
    <t>2050</t>
  </si>
  <si>
    <t>동제주S/S 용량부족 선로확충공사 감리</t>
    <phoneticPr fontId="4" type="noConversion"/>
  </si>
  <si>
    <t>2051</t>
  </si>
  <si>
    <t>양산 사송공공주택지구 단지밖 배전간선 설치공사(노포S/S 1회선인출) 감리용역</t>
    <phoneticPr fontId="4" type="noConversion"/>
  </si>
  <si>
    <t>2052</t>
  </si>
  <si>
    <t>동울산 북구 화봉로 지중화공사 감리용역</t>
    <phoneticPr fontId="4" type="noConversion"/>
  </si>
  <si>
    <t>여호수아</t>
    <phoneticPr fontId="4" type="noConversion"/>
  </si>
  <si>
    <t>051-604-5444</t>
    <phoneticPr fontId="4" type="noConversion"/>
  </si>
  <si>
    <t>2053</t>
  </si>
  <si>
    <t>동울산 북구 화봉로 지중화공사 위치탐사용역</t>
    <phoneticPr fontId="4" type="noConversion"/>
  </si>
  <si>
    <t>2054</t>
  </si>
  <si>
    <t>동울산 북구 화봉로 지중화공사 폐기물용역</t>
    <phoneticPr fontId="4" type="noConversion"/>
  </si>
  <si>
    <t>2055</t>
  </si>
  <si>
    <t>울산 화합로 2차 지중화공사 감리용역</t>
    <phoneticPr fontId="4" type="noConversion"/>
  </si>
  <si>
    <t>송영준</t>
    <phoneticPr fontId="4" type="noConversion"/>
  </si>
  <si>
    <t>051-604-5425</t>
    <phoneticPr fontId="4" type="noConversion"/>
  </si>
  <si>
    <t>2056</t>
  </si>
  <si>
    <t>울산 화합로 2차 지중화공사 위치탐사용역</t>
    <phoneticPr fontId="4" type="noConversion"/>
  </si>
  <si>
    <t>2057</t>
  </si>
  <si>
    <t>울산 화합로 2차 지중화공사 폐기물처리용역</t>
    <phoneticPr fontId="4" type="noConversion"/>
  </si>
  <si>
    <t>2058</t>
  </si>
  <si>
    <t>암남동 아이제이동수외2 9,500kW 신설공사 감리용역</t>
    <phoneticPr fontId="4" type="noConversion"/>
  </si>
  <si>
    <t>이재방</t>
    <phoneticPr fontId="4" type="noConversion"/>
  </si>
  <si>
    <t>051-240-3233</t>
    <phoneticPr fontId="4" type="noConversion"/>
  </si>
  <si>
    <t>2059</t>
  </si>
  <si>
    <t>동대신2구역 주택재개발 지장전주 이설공사 감리용역</t>
    <phoneticPr fontId="4" type="noConversion"/>
  </si>
  <si>
    <t>정동일</t>
    <phoneticPr fontId="4" type="noConversion"/>
  </si>
  <si>
    <t>051-240-3232</t>
    <phoneticPr fontId="4" type="noConversion"/>
  </si>
  <si>
    <t>2060</t>
  </si>
  <si>
    <t>2020년 울산지사 상반기 광학진단 용역</t>
    <phoneticPr fontId="4" type="noConversion"/>
  </si>
  <si>
    <t>2061</t>
  </si>
  <si>
    <t>2020년 지상개폐기 PD진단</t>
    <phoneticPr fontId="4" type="noConversion"/>
  </si>
  <si>
    <t>2062</t>
  </si>
  <si>
    <t>2020~22년 울산전력지사 경비용역</t>
    <phoneticPr fontId="4" type="noConversion"/>
  </si>
  <si>
    <t>이학진</t>
    <phoneticPr fontId="4" type="noConversion"/>
  </si>
  <si>
    <t>052-270-4382</t>
    <phoneticPr fontId="4" type="noConversion"/>
  </si>
  <si>
    <t>2063</t>
  </si>
  <si>
    <t>765kV 신고리S/S 감시제어설비 보통점검</t>
    <phoneticPr fontId="4" type="noConversion"/>
  </si>
  <si>
    <t>김진욱</t>
    <phoneticPr fontId="4" type="noConversion"/>
  </si>
  <si>
    <t>051-604-5732</t>
    <phoneticPr fontId="4" type="noConversion"/>
  </si>
  <si>
    <t>2064</t>
  </si>
  <si>
    <t>북부산전력지사 배수로 정비공사 설계용역</t>
    <phoneticPr fontId="4" type="noConversion"/>
  </si>
  <si>
    <t>민혜숙</t>
    <phoneticPr fontId="4" type="noConversion"/>
  </si>
  <si>
    <t>051-604-5651</t>
    <phoneticPr fontId="4" type="noConversion"/>
  </si>
  <si>
    <t>2065</t>
  </si>
  <si>
    <t>2020년 지중 송배전 토목구조물 정밀안전점검용역</t>
    <phoneticPr fontId="4" type="noConversion"/>
  </si>
  <si>
    <t>2066</t>
  </si>
  <si>
    <t>2020년 전력구내 소방설비 종합정밀점검용역</t>
    <phoneticPr fontId="4" type="noConversion"/>
  </si>
  <si>
    <t>이건진</t>
    <phoneticPr fontId="4" type="noConversion"/>
  </si>
  <si>
    <t>02-3496-9323</t>
    <phoneticPr fontId="4" type="noConversion"/>
  </si>
  <si>
    <t>2067</t>
  </si>
  <si>
    <t>논현로 지중화공사 설계용역</t>
    <phoneticPr fontId="4" type="noConversion"/>
  </si>
  <si>
    <t>함동규</t>
    <phoneticPr fontId="4" type="noConversion"/>
  </si>
  <si>
    <t>02-2670-2446</t>
    <phoneticPr fontId="4" type="noConversion"/>
  </si>
  <si>
    <t>2068</t>
  </si>
  <si>
    <t>논현로 지중화공사 감리용역</t>
    <phoneticPr fontId="4" type="noConversion"/>
  </si>
  <si>
    <t>2069</t>
  </si>
  <si>
    <t>논현로 지중화공사 폐기물처리용역</t>
    <phoneticPr fontId="4" type="noConversion"/>
  </si>
  <si>
    <t>2070</t>
  </si>
  <si>
    <t>논현로 지중화공사 위치탐사용역</t>
    <phoneticPr fontId="4" type="noConversion"/>
  </si>
  <si>
    <t>2071</t>
  </si>
  <si>
    <t>독산로 법원단지 지중화공사 설계용역</t>
    <phoneticPr fontId="4" type="noConversion"/>
  </si>
  <si>
    <t>2072</t>
  </si>
  <si>
    <t>독산로 법원단지 지중화공사 감리용역</t>
    <phoneticPr fontId="4" type="noConversion"/>
  </si>
  <si>
    <t>2073</t>
  </si>
  <si>
    <t>독산로 법원단지 지중화공사 폐기물처리용역</t>
    <phoneticPr fontId="4" type="noConversion"/>
  </si>
  <si>
    <t>2074</t>
  </si>
  <si>
    <t>독산로 법원단지 지중화공사 위치탐사용역</t>
    <phoneticPr fontId="4" type="noConversion"/>
  </si>
  <si>
    <t>2075</t>
  </si>
  <si>
    <t>5차 AMI 통신공사 감리용역</t>
    <phoneticPr fontId="4" type="noConversion"/>
  </si>
  <si>
    <t>이진원</t>
    <phoneticPr fontId="4" type="noConversion"/>
  </si>
  <si>
    <t>02-758-3418</t>
    <phoneticPr fontId="4" type="noConversion"/>
  </si>
  <si>
    <t>2076</t>
  </si>
  <si>
    <t>건대입구역 지자체요청 지중화공사 감리용역</t>
    <phoneticPr fontId="4" type="noConversion"/>
  </si>
  <si>
    <t>2077</t>
  </si>
  <si>
    <t>저압선로 누전탐사용역</t>
    <phoneticPr fontId="4" type="noConversion"/>
  </si>
  <si>
    <t>김태성</t>
    <phoneticPr fontId="4" type="noConversion"/>
  </si>
  <si>
    <t>02-2290-5272</t>
    <phoneticPr fontId="4" type="noConversion"/>
  </si>
  <si>
    <t>2078</t>
  </si>
  <si>
    <t>2020년 고압수전설비 열화상 진단용역</t>
    <phoneticPr fontId="4" type="noConversion"/>
  </si>
  <si>
    <t>김승현</t>
    <phoneticPr fontId="4" type="noConversion"/>
  </si>
  <si>
    <t>2079</t>
  </si>
  <si>
    <t>중구 태양마트 지중화공사 감리용역</t>
    <phoneticPr fontId="4" type="noConversion"/>
  </si>
  <si>
    <t>2080</t>
  </si>
  <si>
    <t>김포전력지사 관내 제초 및 배수로 청소용역</t>
    <phoneticPr fontId="4" type="noConversion"/>
  </si>
  <si>
    <t>문승엽</t>
    <phoneticPr fontId="4" type="noConversion"/>
  </si>
  <si>
    <t>031-8048-3407</t>
    <phoneticPr fontId="4" type="noConversion"/>
  </si>
  <si>
    <t>2081</t>
  </si>
  <si>
    <t>청라친환경복합단지 배전간선 VLF진단용역</t>
    <phoneticPr fontId="4" type="noConversion"/>
  </si>
  <si>
    <t>강원석</t>
    <phoneticPr fontId="4" type="noConversion"/>
  </si>
  <si>
    <t>032-520-7417</t>
    <phoneticPr fontId="4" type="noConversion"/>
  </si>
  <si>
    <t>2082</t>
  </si>
  <si>
    <t>직할 관내변전소 청소용역</t>
    <phoneticPr fontId="4" type="noConversion"/>
  </si>
  <si>
    <t>전승민</t>
    <phoneticPr fontId="4" type="noConversion"/>
  </si>
  <si>
    <t>032-718-2658</t>
    <phoneticPr fontId="4" type="noConversion"/>
  </si>
  <si>
    <t>2083</t>
  </si>
  <si>
    <t>직할 관내변전소 제초 및 배수로 청소용역</t>
    <phoneticPr fontId="4" type="noConversion"/>
  </si>
  <si>
    <t>제영남</t>
    <phoneticPr fontId="4" type="noConversion"/>
  </si>
  <si>
    <t>032-718-2650</t>
    <phoneticPr fontId="4" type="noConversion"/>
  </si>
  <si>
    <t>2084</t>
  </si>
  <si>
    <t>포천시 송우6리 도심지역 지중화사업 감리용역</t>
    <phoneticPr fontId="4" type="noConversion"/>
  </si>
  <si>
    <t>강석우</t>
    <phoneticPr fontId="4" type="noConversion"/>
  </si>
  <si>
    <t>031-849-1475</t>
    <phoneticPr fontId="4" type="noConversion"/>
  </si>
  <si>
    <t>2085</t>
  </si>
  <si>
    <t>포천시 송우6리 도심지역 지중화사업 위치탐사용역</t>
    <phoneticPr fontId="4" type="noConversion"/>
  </si>
  <si>
    <t>2086</t>
  </si>
  <si>
    <t>포천시 송우6리 도심지역 지중화사업 포장복구</t>
    <phoneticPr fontId="4" type="noConversion"/>
  </si>
  <si>
    <t>2087</t>
  </si>
  <si>
    <t>포천시 송우6리 도심지역 지중화사업 도통시험</t>
    <phoneticPr fontId="4" type="noConversion"/>
  </si>
  <si>
    <t>2088</t>
  </si>
  <si>
    <t>포천시 송우6리 도심지역 지중화사업 VLF진단용역</t>
    <phoneticPr fontId="4" type="noConversion"/>
  </si>
  <si>
    <t>2089</t>
  </si>
  <si>
    <t>연천 전곡읍 전곡리 지중화공사 감리용역</t>
    <phoneticPr fontId="4" type="noConversion"/>
  </si>
  <si>
    <t>진용재</t>
    <phoneticPr fontId="4" type="noConversion"/>
  </si>
  <si>
    <t>031-849-1476</t>
    <phoneticPr fontId="4" type="noConversion"/>
  </si>
  <si>
    <t>2090</t>
  </si>
  <si>
    <t>연천 전곡읍 전곡리 지중화공사 위치탐사용역</t>
    <phoneticPr fontId="4" type="noConversion"/>
  </si>
  <si>
    <t>2091</t>
  </si>
  <si>
    <t>연천 전곡읍 전곡리 지중화공사 포장복구</t>
    <phoneticPr fontId="4" type="noConversion"/>
  </si>
  <si>
    <t>2092</t>
  </si>
  <si>
    <t>연천 전곡읍 전곡리 지중화공사 도통시험</t>
    <phoneticPr fontId="4" type="noConversion"/>
  </si>
  <si>
    <t>2093</t>
  </si>
  <si>
    <t>연천 전곡읍 전곡리 지중화공사 VLF진단용역</t>
    <phoneticPr fontId="4" type="noConversion"/>
  </si>
  <si>
    <t>2094</t>
  </si>
  <si>
    <t>2020-2021년 전력구 방재설비 점검 및 보수 용역</t>
    <phoneticPr fontId="4" type="noConversion"/>
  </si>
  <si>
    <t>김효성</t>
    <phoneticPr fontId="4" type="noConversion"/>
  </si>
  <si>
    <t>031-849-1587</t>
    <phoneticPr fontId="4" type="noConversion"/>
  </si>
  <si>
    <t>2095</t>
  </si>
  <si>
    <t>감정평가수행용역</t>
    <phoneticPr fontId="4" type="noConversion"/>
  </si>
  <si>
    <t>정수민</t>
    <phoneticPr fontId="4" type="noConversion"/>
  </si>
  <si>
    <t>031-849-1560</t>
    <phoneticPr fontId="4" type="noConversion"/>
  </si>
  <si>
    <t>2096</t>
  </si>
  <si>
    <t>20년 고객설비 열화상진단 용역</t>
    <phoneticPr fontId="4" type="noConversion"/>
  </si>
  <si>
    <t>2097</t>
  </si>
  <si>
    <t>평택 고덕국제화지구 3-3공구 배전간선 설치공사(통합감리)</t>
    <phoneticPr fontId="4" type="noConversion"/>
  </si>
  <si>
    <t>2098</t>
  </si>
  <si>
    <t>평택 고덕국제화지구 3-3공구 배전간선 설치공사(위치탐사)</t>
    <phoneticPr fontId="4" type="noConversion"/>
  </si>
  <si>
    <t>2099</t>
  </si>
  <si>
    <t>평택 고덕국제화지구 3-3공구 배전간선 설치공사(VLF진단)</t>
    <phoneticPr fontId="4" type="noConversion"/>
  </si>
  <si>
    <t>2100</t>
  </si>
  <si>
    <t>지상개폐기 PD진단(하절기)</t>
    <phoneticPr fontId="4" type="noConversion"/>
  </si>
  <si>
    <t>2101</t>
  </si>
  <si>
    <t>지상변압기 활선엘보분리연결공사</t>
    <phoneticPr fontId="4" type="noConversion"/>
  </si>
  <si>
    <t>2102</t>
  </si>
  <si>
    <t>5차 저압AMI통신망 구축공사 외부감리</t>
    <phoneticPr fontId="4" type="noConversion"/>
  </si>
  <si>
    <t>정진경</t>
    <phoneticPr fontId="4" type="noConversion"/>
  </si>
  <si>
    <t>031-230-8366</t>
    <phoneticPr fontId="4" type="noConversion"/>
  </si>
  <si>
    <t>2103</t>
  </si>
  <si>
    <t>고압 수전설비 열화상진단 용역</t>
    <phoneticPr fontId="4" type="noConversion"/>
  </si>
  <si>
    <t>김아름</t>
    <phoneticPr fontId="4" type="noConversion"/>
  </si>
  <si>
    <t>031-228-9244</t>
    <phoneticPr fontId="4" type="noConversion"/>
  </si>
  <si>
    <t>2104</t>
  </si>
  <si>
    <t>2020년 동해P/O 관내S/S 사옥청소 및 제초용역</t>
    <phoneticPr fontId="4" type="noConversion"/>
  </si>
  <si>
    <t>김나현</t>
    <phoneticPr fontId="4" type="noConversion"/>
  </si>
  <si>
    <t>033-530-5364</t>
    <phoneticPr fontId="4" type="noConversion"/>
  </si>
  <si>
    <t>2105</t>
  </si>
  <si>
    <t>송변전 기설용지 권원등기용역</t>
    <phoneticPr fontId="4" type="noConversion"/>
  </si>
  <si>
    <t>오상현</t>
    <phoneticPr fontId="4" type="noConversion"/>
  </si>
  <si>
    <t>033-259-2612</t>
    <phoneticPr fontId="4" type="noConversion"/>
  </si>
  <si>
    <t>2106</t>
  </si>
  <si>
    <t>강원본부 청구서운송용역</t>
    <phoneticPr fontId="4" type="noConversion"/>
  </si>
  <si>
    <t>전유진</t>
    <phoneticPr fontId="4" type="noConversion"/>
  </si>
  <si>
    <t>033-259-2486</t>
    <phoneticPr fontId="4" type="noConversion"/>
  </si>
  <si>
    <t>2107</t>
  </si>
  <si>
    <t>교동 등 3개 사택 내진성능평가 및 보강설계용역</t>
    <phoneticPr fontId="4" type="noConversion"/>
  </si>
  <si>
    <t>정다희</t>
    <phoneticPr fontId="4" type="noConversion"/>
  </si>
  <si>
    <t>033-259-2628</t>
    <phoneticPr fontId="4" type="noConversion"/>
  </si>
  <si>
    <t>2108</t>
  </si>
  <si>
    <t>제천시 내토로 시민탑오거리 지중화공사 감리용역</t>
    <phoneticPr fontId="4" type="noConversion"/>
  </si>
  <si>
    <t>김정아</t>
    <phoneticPr fontId="4" type="noConversion"/>
  </si>
  <si>
    <t>043-640-2388</t>
    <phoneticPr fontId="4" type="noConversion"/>
  </si>
  <si>
    <t>2109</t>
  </si>
  <si>
    <t>상월, 대교D/L 신재생연계공사감리</t>
    <phoneticPr fontId="4" type="noConversion"/>
  </si>
  <si>
    <t>이재호</t>
    <phoneticPr fontId="4" type="noConversion"/>
  </si>
  <si>
    <t>041-746-2236</t>
    <phoneticPr fontId="4" type="noConversion"/>
  </si>
  <si>
    <t>2110</t>
  </si>
  <si>
    <t>홍성KBS~옥암회전교차로 지중화 감리용역</t>
    <phoneticPr fontId="4" type="noConversion"/>
  </si>
  <si>
    <t>2111</t>
  </si>
  <si>
    <t>홍성KBS~옥암회전교차로 지중화 위치탐사용역</t>
    <phoneticPr fontId="4" type="noConversion"/>
  </si>
  <si>
    <t>2112</t>
  </si>
  <si>
    <t>남공주산업단지 간선설치공사 감리용역</t>
    <phoneticPr fontId="4" type="noConversion"/>
  </si>
  <si>
    <t>김희수</t>
    <phoneticPr fontId="4" type="noConversion"/>
  </si>
  <si>
    <t>042-620-2496</t>
    <phoneticPr fontId="4" type="noConversion"/>
  </si>
  <si>
    <t>2113</t>
  </si>
  <si>
    <t>정읍 시가지 구시장 지중화공사</t>
    <phoneticPr fontId="4" type="noConversion"/>
  </si>
  <si>
    <t>조형준</t>
    <phoneticPr fontId="4" type="noConversion"/>
  </si>
  <si>
    <t>063-240-5378</t>
    <phoneticPr fontId="4" type="noConversion"/>
  </si>
  <si>
    <t>2114</t>
  </si>
  <si>
    <t>정읍 칠보면소재지 지중화공사</t>
    <phoneticPr fontId="4" type="noConversion"/>
  </si>
  <si>
    <t>2115</t>
  </si>
  <si>
    <t>남원 인월1길 인월초교∼인월마트타운 지중화공사</t>
    <phoneticPr fontId="4" type="noConversion"/>
  </si>
  <si>
    <t>2116</t>
  </si>
  <si>
    <t>고창 상하면사무소 지중화공사</t>
    <phoneticPr fontId="4" type="noConversion"/>
  </si>
  <si>
    <t>이호진</t>
    <phoneticPr fontId="4" type="noConversion"/>
  </si>
  <si>
    <t>063-240-5469</t>
    <phoneticPr fontId="4" type="noConversion"/>
  </si>
  <si>
    <t>2117</t>
  </si>
  <si>
    <t>부안 오리정로 지중화공사</t>
    <phoneticPr fontId="4" type="noConversion"/>
  </si>
  <si>
    <t>2118</t>
  </si>
  <si>
    <t>순창읍 은행삼거리∼순창군청 지중화공사</t>
    <phoneticPr fontId="4" type="noConversion"/>
  </si>
  <si>
    <t>2119</t>
  </si>
  <si>
    <t>5차 AMI 통신망 구축 감리용역</t>
    <phoneticPr fontId="4" type="noConversion"/>
  </si>
  <si>
    <t>하기완</t>
    <phoneticPr fontId="4" type="noConversion"/>
  </si>
  <si>
    <t>063-240-5347</t>
    <phoneticPr fontId="4" type="noConversion"/>
  </si>
  <si>
    <t>2120</t>
  </si>
  <si>
    <t>송변전시설용지 법무사 용역</t>
    <phoneticPr fontId="4" type="noConversion"/>
  </si>
  <si>
    <t>2121</t>
  </si>
  <si>
    <t>나주시 남부권역 1구역(영강사거리~구,영산포역)지중화공사</t>
    <phoneticPr fontId="4" type="noConversion"/>
  </si>
  <si>
    <t>2122</t>
  </si>
  <si>
    <t xml:space="preserve">    2020년 경산전력지사 변전소 청소용역</t>
    <phoneticPr fontId="4" type="noConversion"/>
  </si>
  <si>
    <t>홍진우</t>
    <phoneticPr fontId="4" type="noConversion"/>
  </si>
  <si>
    <t>053-859-8364</t>
    <phoneticPr fontId="4" type="noConversion"/>
  </si>
  <si>
    <t>2123</t>
  </si>
  <si>
    <t>5차 저압AMI 통신망 구축공사 감리용역</t>
    <phoneticPr fontId="4" type="noConversion"/>
  </si>
  <si>
    <t>이지혜</t>
    <phoneticPr fontId="4" type="noConversion"/>
  </si>
  <si>
    <t>054-850-2489</t>
    <phoneticPr fontId="4" type="noConversion"/>
  </si>
  <si>
    <t>2124</t>
  </si>
  <si>
    <t>2020~22년 통영전력지사 관내 무인변전소 경비용역</t>
    <phoneticPr fontId="4" type="noConversion"/>
  </si>
  <si>
    <t>배정술</t>
    <phoneticPr fontId="4" type="noConversion"/>
  </si>
  <si>
    <t>055-650-7322</t>
    <phoneticPr fontId="4" type="noConversion"/>
  </si>
  <si>
    <t>2125</t>
  </si>
  <si>
    <t>2020년 마산지사 사옥청소 위탁관리용역</t>
    <phoneticPr fontId="4" type="noConversion"/>
  </si>
  <si>
    <t>진봉용</t>
    <phoneticPr fontId="4" type="noConversion"/>
  </si>
  <si>
    <t>055-290-2229</t>
    <phoneticPr fontId="4" type="noConversion"/>
  </si>
  <si>
    <t>2126</t>
  </si>
  <si>
    <t>20년도 5권역 정기위탁순회시험 용역</t>
    <phoneticPr fontId="4" type="noConversion"/>
  </si>
  <si>
    <t>성필범</t>
    <phoneticPr fontId="4" type="noConversion"/>
  </si>
  <si>
    <t>055-717-2439</t>
    <phoneticPr fontId="4" type="noConversion"/>
  </si>
  <si>
    <t>2127</t>
  </si>
  <si>
    <t>사옥청소용역</t>
    <phoneticPr fontId="4" type="noConversion"/>
  </si>
  <si>
    <t>최희동</t>
    <phoneticPr fontId="4" type="noConversion"/>
  </si>
  <si>
    <t>055-970-4216</t>
    <phoneticPr fontId="4" type="noConversion"/>
  </si>
  <si>
    <t>2128</t>
  </si>
  <si>
    <t>2020년 밀양지사 사옥청소용역</t>
    <phoneticPr fontId="4" type="noConversion"/>
  </si>
  <si>
    <t>하종준</t>
    <phoneticPr fontId="4" type="noConversion"/>
  </si>
  <si>
    <t>055)350-2229</t>
    <phoneticPr fontId="4" type="noConversion"/>
  </si>
  <si>
    <t>2129</t>
  </si>
  <si>
    <t xml:space="preserve">2020~2021년 함안전력지사 관내 변전소 청소용역 </t>
    <phoneticPr fontId="4" type="noConversion"/>
  </si>
  <si>
    <t>김유림</t>
    <phoneticPr fontId="4" type="noConversion"/>
  </si>
  <si>
    <t>055-589-5377</t>
    <phoneticPr fontId="4" type="noConversion"/>
  </si>
  <si>
    <t>2130</t>
  </si>
  <si>
    <t>삼다수 전용선로 지중화공사 감리</t>
    <phoneticPr fontId="4" type="noConversion"/>
  </si>
  <si>
    <t>김형석</t>
    <phoneticPr fontId="4" type="noConversion"/>
  </si>
  <si>
    <t>064-740-3435</t>
    <phoneticPr fontId="4" type="noConversion"/>
  </si>
  <si>
    <t>2131</t>
  </si>
  <si>
    <t>서귀포시 동홍주공길 지중화공사 감리</t>
    <phoneticPr fontId="4" type="noConversion"/>
  </si>
  <si>
    <t>강태운</t>
    <phoneticPr fontId="4" type="noConversion"/>
  </si>
  <si>
    <t>064-740-3633</t>
    <phoneticPr fontId="4" type="noConversion"/>
  </si>
  <si>
    <t>2132</t>
  </si>
  <si>
    <t>서귀포시 한도로 지중화공사 감리</t>
    <phoneticPr fontId="4" type="noConversion"/>
  </si>
  <si>
    <t>김행범</t>
    <phoneticPr fontId="4" type="noConversion"/>
  </si>
  <si>
    <t>064-740-3634</t>
    <phoneticPr fontId="4" type="noConversion"/>
  </si>
  <si>
    <t>2133</t>
  </si>
  <si>
    <t>20~22년도 제주전력지사 무인변전소 경비용역</t>
    <phoneticPr fontId="4" type="noConversion"/>
  </si>
  <si>
    <t>김도경</t>
    <phoneticPr fontId="4" type="noConversion"/>
  </si>
  <si>
    <t>064-729-3325</t>
    <phoneticPr fontId="4" type="noConversion"/>
  </si>
  <si>
    <t>2134</t>
  </si>
  <si>
    <t>안덕-남제주#3 지중송전선로 건설공사 도면작성 용역</t>
    <phoneticPr fontId="4" type="noConversion"/>
  </si>
  <si>
    <t>변군익</t>
    <phoneticPr fontId="4" type="noConversion"/>
  </si>
  <si>
    <t>064-740-3517</t>
    <phoneticPr fontId="4" type="noConversion"/>
  </si>
  <si>
    <t>2135</t>
  </si>
  <si>
    <t>기장 동남권의과학단지 단지밖 배전간선 설치공사(명례S/S 1회선인출) 감리용역</t>
    <phoneticPr fontId="4" type="noConversion"/>
  </si>
  <si>
    <t>2136</t>
  </si>
  <si>
    <t>맨홀 청소 및 점검공사</t>
    <phoneticPr fontId="4" type="noConversion"/>
  </si>
  <si>
    <t>2137</t>
  </si>
  <si>
    <t>배전선로 열화상진단 용역</t>
    <phoneticPr fontId="4" type="noConversion"/>
  </si>
  <si>
    <t>2138</t>
  </si>
  <si>
    <t>345kV 북부산-신울산 지정철탑이설공사 책임감리용역</t>
    <phoneticPr fontId="4" type="noConversion"/>
  </si>
  <si>
    <t>강동한</t>
    <phoneticPr fontId="4" type="noConversion"/>
  </si>
  <si>
    <t>051-604-5823</t>
    <phoneticPr fontId="4" type="noConversion"/>
  </si>
  <si>
    <t>2139</t>
  </si>
  <si>
    <t>154kV 서창-산막 지정철탑이설공사 책임감리용역</t>
    <phoneticPr fontId="4" type="noConversion"/>
  </si>
  <si>
    <t>2140</t>
  </si>
  <si>
    <t xml:space="preserve"> 도곡로 4구간 감리용역</t>
    <phoneticPr fontId="4" type="noConversion"/>
  </si>
  <si>
    <t>2141</t>
  </si>
  <si>
    <t>도곡로 4구간 위치탐사</t>
    <phoneticPr fontId="4" type="noConversion"/>
  </si>
  <si>
    <t>2142</t>
  </si>
  <si>
    <t>도곡로 4구간 폐기물</t>
    <phoneticPr fontId="4" type="noConversion"/>
  </si>
  <si>
    <t>2143</t>
  </si>
  <si>
    <t>도곡로 4구간 자동화</t>
    <phoneticPr fontId="4" type="noConversion"/>
  </si>
  <si>
    <t>2144</t>
  </si>
  <si>
    <t>교대역주변 기초자료조사용역</t>
    <phoneticPr fontId="4" type="noConversion"/>
  </si>
  <si>
    <t>2145</t>
  </si>
  <si>
    <t>교대역주변 감리용역</t>
    <phoneticPr fontId="4" type="noConversion"/>
  </si>
  <si>
    <t>2146</t>
  </si>
  <si>
    <t>교대역주변 위치탐사</t>
    <phoneticPr fontId="4" type="noConversion"/>
  </si>
  <si>
    <t>2147</t>
  </si>
  <si>
    <t>교대역주변 폐기물</t>
    <phoneticPr fontId="4" type="noConversion"/>
  </si>
  <si>
    <t>2148</t>
  </si>
  <si>
    <t>교대역주변 자동화</t>
    <phoneticPr fontId="4" type="noConversion"/>
  </si>
  <si>
    <t>2149</t>
  </si>
  <si>
    <t>남부터미널 주변 지중화공사 감리용역</t>
    <phoneticPr fontId="4" type="noConversion"/>
  </si>
  <si>
    <t>김경희</t>
    <phoneticPr fontId="4" type="noConversion"/>
  </si>
  <si>
    <t>02-2670-2445</t>
    <phoneticPr fontId="4" type="noConversion"/>
  </si>
  <si>
    <t>2150</t>
  </si>
  <si>
    <t>남부터미널 주변 지중화공사 위치탐사용역</t>
    <phoneticPr fontId="4" type="noConversion"/>
  </si>
  <si>
    <t>2151</t>
  </si>
  <si>
    <t>남부터미널 주변 지중화공사 폐기물처리용역</t>
    <phoneticPr fontId="4" type="noConversion"/>
  </si>
  <si>
    <t>2152</t>
  </si>
  <si>
    <t>뚝섬역 주변 아차산로 지중화공사 감리용역</t>
    <phoneticPr fontId="4" type="noConversion"/>
  </si>
  <si>
    <t>2153</t>
  </si>
  <si>
    <t>2020년 서울본부 직할 광학 진단용역</t>
    <phoneticPr fontId="4" type="noConversion"/>
  </si>
  <si>
    <t>2154</t>
  </si>
  <si>
    <t>154kV 양주-은평T/L 14호 철탑 안전도 검토용역</t>
    <phoneticPr fontId="4" type="noConversion"/>
  </si>
  <si>
    <t>2155</t>
  </si>
  <si>
    <t>군자역 동일로 지중화공사 VLF 진단용역</t>
    <phoneticPr fontId="4" type="noConversion"/>
  </si>
  <si>
    <t>2156</t>
  </si>
  <si>
    <t>군자역 동일로 지중화공사 위치탐사용역</t>
    <phoneticPr fontId="4" type="noConversion"/>
  </si>
  <si>
    <t>2157</t>
  </si>
  <si>
    <t>서인천지사 하반기 PD진단용역</t>
    <phoneticPr fontId="4" type="noConversion"/>
  </si>
  <si>
    <t>2158</t>
  </si>
  <si>
    <t>학운6산업단지 배전간선 VLF진단용역</t>
    <phoneticPr fontId="4" type="noConversion"/>
  </si>
  <si>
    <t>2159</t>
  </si>
  <si>
    <t>5차 AMI 통신망(KS-PLC) 시설공사 감리용역</t>
    <phoneticPr fontId="4" type="noConversion"/>
  </si>
  <si>
    <t>박진영</t>
    <phoneticPr fontId="4" type="noConversion"/>
  </si>
  <si>
    <t>032-520-7394</t>
    <phoneticPr fontId="4" type="noConversion"/>
  </si>
  <si>
    <t>2160</t>
  </si>
  <si>
    <t>20년 전력계량설비 정기시험 위탁용역</t>
    <phoneticPr fontId="4" type="noConversion"/>
  </si>
  <si>
    <t>김기범</t>
    <phoneticPr fontId="4" type="noConversion"/>
  </si>
  <si>
    <t>031-849-1238</t>
    <phoneticPr fontId="4" type="noConversion"/>
  </si>
  <si>
    <t>2161</t>
  </si>
  <si>
    <t>지상권등기수행용역</t>
    <phoneticPr fontId="4" type="noConversion"/>
  </si>
  <si>
    <t>2162</t>
  </si>
  <si>
    <t>2020년 전력구 정밀안전점검 용역</t>
    <phoneticPr fontId="4" type="noConversion"/>
  </si>
  <si>
    <t>안현선</t>
    <phoneticPr fontId="4" type="noConversion"/>
  </si>
  <si>
    <t>031-849-1684</t>
    <phoneticPr fontId="4" type="noConversion"/>
  </si>
  <si>
    <t>2163</t>
  </si>
  <si>
    <t>배전설비 광학카메라 진단 용역</t>
    <phoneticPr fontId="4" type="noConversion"/>
  </si>
  <si>
    <t>2164</t>
  </si>
  <si>
    <t>연천지사 초음파 진단용역</t>
    <phoneticPr fontId="4" type="noConversion"/>
  </si>
  <si>
    <t>2165</t>
  </si>
  <si>
    <t>2020년 군포전력지사 관내변전소 청소용역</t>
    <phoneticPr fontId="4" type="noConversion"/>
  </si>
  <si>
    <t>서창범</t>
    <phoneticPr fontId="4" type="noConversion"/>
  </si>
  <si>
    <t>031-400-2340</t>
    <phoneticPr fontId="4" type="noConversion"/>
  </si>
  <si>
    <t>2166</t>
  </si>
  <si>
    <t>관내변전소 청소용역</t>
    <phoneticPr fontId="4" type="noConversion"/>
  </si>
  <si>
    <t>정재훈</t>
    <phoneticPr fontId="4" type="noConversion"/>
  </si>
  <si>
    <t>031-780-0362</t>
    <phoneticPr fontId="4" type="noConversion"/>
  </si>
  <si>
    <t>2167</t>
  </si>
  <si>
    <t>2020년 지상변압기 하반기 절연유분석 용역</t>
    <phoneticPr fontId="4" type="noConversion"/>
  </si>
  <si>
    <t>2168</t>
  </si>
  <si>
    <t>'20년 배전설비 열화상진단 용역</t>
    <phoneticPr fontId="4" type="noConversion"/>
  </si>
  <si>
    <t>2169</t>
  </si>
  <si>
    <t>2021년 사옥위탁관리 청소용역</t>
    <phoneticPr fontId="4" type="noConversion"/>
  </si>
  <si>
    <t>노권학</t>
    <phoneticPr fontId="4" type="noConversion"/>
  </si>
  <si>
    <t>033-550-4216</t>
    <phoneticPr fontId="4" type="noConversion"/>
  </si>
  <si>
    <t>2170</t>
  </si>
  <si>
    <t>5차 AMI 통신망 구축공사 감리용역</t>
    <phoneticPr fontId="4" type="noConversion"/>
  </si>
  <si>
    <t>김다함</t>
    <phoneticPr fontId="4" type="noConversion"/>
  </si>
  <si>
    <t>043-251-2389</t>
    <phoneticPr fontId="4" type="noConversion"/>
  </si>
  <si>
    <t>2171</t>
  </si>
  <si>
    <t>2020~2021 충북본부 직할 변전소 환경정비 용역</t>
    <phoneticPr fontId="4" type="noConversion"/>
  </si>
  <si>
    <t>우상민</t>
    <phoneticPr fontId="4" type="noConversion"/>
  </si>
  <si>
    <t>043-251-2888</t>
    <phoneticPr fontId="4" type="noConversion"/>
  </si>
  <si>
    <t>2172</t>
  </si>
  <si>
    <t>2020년 증평괴산지사 배전선로 열화상진단 용역</t>
    <phoneticPr fontId="4" type="noConversion"/>
  </si>
  <si>
    <t>설원석</t>
    <phoneticPr fontId="4" type="noConversion"/>
  </si>
  <si>
    <t>043-835-2282</t>
    <phoneticPr fontId="4" type="noConversion"/>
  </si>
  <si>
    <t>2173</t>
  </si>
  <si>
    <t>2020년 증평괴산지사 배전선로 광학카메라진단 용역</t>
    <phoneticPr fontId="4" type="noConversion"/>
  </si>
  <si>
    <t>2174</t>
  </si>
  <si>
    <t xml:space="preserve">2020-2021년 충주전력지사 
관내변전소 환경정비용역 </t>
    <phoneticPr fontId="4" type="noConversion"/>
  </si>
  <si>
    <t>김남수</t>
    <phoneticPr fontId="4" type="noConversion"/>
  </si>
  <si>
    <t>043-720-3373</t>
    <phoneticPr fontId="4" type="noConversion"/>
  </si>
  <si>
    <t>2175</t>
  </si>
  <si>
    <t>탕정일반산업단지 간선설치공사 감리</t>
    <phoneticPr fontId="4" type="noConversion"/>
  </si>
  <si>
    <t>2176</t>
  </si>
  <si>
    <t>세종 벤처밸리 일반산업단지 간선설치공사 감리용역</t>
    <phoneticPr fontId="4" type="noConversion"/>
  </si>
  <si>
    <t>2177</t>
  </si>
  <si>
    <t>시영아파트~중촌네거리 지중화공사 감리용역</t>
    <phoneticPr fontId="4" type="noConversion"/>
  </si>
  <si>
    <t>2178</t>
  </si>
  <si>
    <t>김제시 교통 지중화공사 감리용역</t>
    <phoneticPr fontId="4" type="noConversion"/>
  </si>
  <si>
    <t>정광수</t>
    <phoneticPr fontId="4" type="noConversion"/>
  </si>
  <si>
    <t>063-540-2278</t>
    <phoneticPr fontId="4" type="noConversion"/>
  </si>
  <si>
    <t>2179</t>
  </si>
  <si>
    <t>20~21년 김제전력지사 관내변전소 청소용역</t>
    <phoneticPr fontId="4" type="noConversion"/>
  </si>
  <si>
    <t>이정훈</t>
    <phoneticPr fontId="4" type="noConversion"/>
  </si>
  <si>
    <t>063-240-5846</t>
    <phoneticPr fontId="4" type="noConversion"/>
  </si>
  <si>
    <t>2180</t>
  </si>
  <si>
    <t>2020년 관내변전소 청소용역</t>
    <phoneticPr fontId="4" type="noConversion"/>
  </si>
  <si>
    <t>최영남</t>
    <phoneticPr fontId="4" type="noConversion"/>
  </si>
  <si>
    <t>061-740-3341</t>
    <phoneticPr fontId="4" type="noConversion"/>
  </si>
  <si>
    <t>2181</t>
  </si>
  <si>
    <t>2020년도 대구본부 직할관내 변전소 청소용역</t>
    <phoneticPr fontId="4" type="noConversion"/>
  </si>
  <si>
    <t>053-210-3647</t>
    <phoneticPr fontId="4" type="noConversion"/>
  </si>
  <si>
    <t>2182</t>
  </si>
  <si>
    <t>2020-21년 칠곡전력지사 변전소 청소용역</t>
    <phoneticPr fontId="4" type="noConversion"/>
  </si>
  <si>
    <t>백인규</t>
    <phoneticPr fontId="4" type="noConversion"/>
  </si>
  <si>
    <t>054-970-3377</t>
    <phoneticPr fontId="4" type="noConversion"/>
  </si>
  <si>
    <t>2183</t>
  </si>
  <si>
    <t>예천공군부대 지중화공사 기초자료조사용역</t>
    <phoneticPr fontId="4" type="noConversion"/>
  </si>
  <si>
    <t>최병주</t>
    <phoneticPr fontId="4" type="noConversion"/>
  </si>
  <si>
    <t>054-850-2230</t>
    <phoneticPr fontId="4" type="noConversion"/>
  </si>
  <si>
    <t>2184</t>
  </si>
  <si>
    <t>김해 진례시례지구 배전간선 설치공사</t>
    <phoneticPr fontId="4" type="noConversion"/>
  </si>
  <si>
    <t>김영민</t>
    <phoneticPr fontId="4" type="noConversion"/>
  </si>
  <si>
    <t>051-604-5447</t>
    <phoneticPr fontId="4" type="noConversion"/>
  </si>
  <si>
    <t>2185</t>
  </si>
  <si>
    <t>울산 다운2지구 배전간선 설치공사 감리용역</t>
    <phoneticPr fontId="4" type="noConversion"/>
  </si>
  <si>
    <t>나혜빈</t>
    <phoneticPr fontId="4" type="noConversion"/>
  </si>
  <si>
    <t>051-604-5426</t>
    <phoneticPr fontId="4" type="noConversion"/>
  </si>
  <si>
    <t>2186</t>
  </si>
  <si>
    <t>2020년 울산지사 하반기 열화상진단 용역</t>
    <phoneticPr fontId="4" type="noConversion"/>
  </si>
  <si>
    <t>2187</t>
  </si>
  <si>
    <t>2020년 특고압 배전설비 열화상진단 용역</t>
    <phoneticPr fontId="4" type="noConversion"/>
  </si>
  <si>
    <t>2188</t>
  </si>
  <si>
    <t>화곡로 기초자료조사용역</t>
    <phoneticPr fontId="4" type="noConversion"/>
  </si>
  <si>
    <t>2189</t>
  </si>
  <si>
    <t>화곡로 감리용역</t>
    <phoneticPr fontId="4" type="noConversion"/>
  </si>
  <si>
    <t>2190</t>
  </si>
  <si>
    <t>화곡로 위치탐사</t>
    <phoneticPr fontId="4" type="noConversion"/>
  </si>
  <si>
    <t>2191</t>
  </si>
  <si>
    <t>화곡로 폐기물</t>
    <phoneticPr fontId="4" type="noConversion"/>
  </si>
  <si>
    <t>2192</t>
  </si>
  <si>
    <t>화곡로 자동화</t>
    <phoneticPr fontId="4" type="noConversion"/>
  </si>
  <si>
    <t>2193</t>
  </si>
  <si>
    <t>영화사로 지자제요청 지중화공사 감리용역</t>
    <phoneticPr fontId="4" type="noConversion"/>
  </si>
  <si>
    <t>2194</t>
  </si>
  <si>
    <t>관내변전소 소방설비 점검용역</t>
    <phoneticPr fontId="4" type="noConversion"/>
  </si>
  <si>
    <t>이근우</t>
    <phoneticPr fontId="4" type="noConversion"/>
  </si>
  <si>
    <t>02-320-7374</t>
    <phoneticPr fontId="4" type="noConversion"/>
  </si>
  <si>
    <t>2195</t>
  </si>
  <si>
    <t>성동관내 전력구 정밀안전 점검용역</t>
    <phoneticPr fontId="4" type="noConversion"/>
  </si>
  <si>
    <t>2196</t>
  </si>
  <si>
    <t>학운6회선인출공사 VLF진단용역</t>
    <phoneticPr fontId="4" type="noConversion"/>
  </si>
  <si>
    <t>2197</t>
  </si>
  <si>
    <t>남양주 백봉지구 배전간선 감리용역(단지외)</t>
    <phoneticPr fontId="4" type="noConversion"/>
  </si>
  <si>
    <t>김상렬</t>
    <phoneticPr fontId="4" type="noConversion"/>
  </si>
  <si>
    <t>031-849-1486</t>
    <phoneticPr fontId="4" type="noConversion"/>
  </si>
  <si>
    <t>2198</t>
  </si>
  <si>
    <t>남양주 백봉지구 배전간선 감리용역(단지내)</t>
    <phoneticPr fontId="4" type="noConversion"/>
  </si>
  <si>
    <t>2199</t>
  </si>
  <si>
    <t>남양주 백봉지구 배전간선 위치탐사용역</t>
    <phoneticPr fontId="4" type="noConversion"/>
  </si>
  <si>
    <t>2200</t>
  </si>
  <si>
    <t>남양주 백봉지구 배전간선 포장복구</t>
    <phoneticPr fontId="4" type="noConversion"/>
  </si>
  <si>
    <t>2201</t>
  </si>
  <si>
    <t>남양주 백봉지구 배전간선 VLF진단용역</t>
    <phoneticPr fontId="4" type="noConversion"/>
  </si>
  <si>
    <t>2202</t>
  </si>
  <si>
    <t>남양주 백봉지구 배전간선 폐기물처리 용역</t>
    <phoneticPr fontId="4" type="noConversion"/>
  </si>
  <si>
    <t>2203</t>
  </si>
  <si>
    <t>'20년 충북본부 통합 맨홀청소 및 점검공사</t>
    <phoneticPr fontId="4" type="noConversion"/>
  </si>
  <si>
    <t>허규</t>
    <phoneticPr fontId="4" type="noConversion"/>
  </si>
  <si>
    <t>043-251-2215</t>
    <phoneticPr fontId="4" type="noConversion"/>
  </si>
  <si>
    <t>2204</t>
  </si>
  <si>
    <t>20년 전력량계 정기시험</t>
    <phoneticPr fontId="4" type="noConversion"/>
  </si>
  <si>
    <t>홍민기</t>
    <phoneticPr fontId="4" type="noConversion"/>
  </si>
  <si>
    <t>043-251-2476</t>
    <phoneticPr fontId="4" type="noConversion"/>
  </si>
  <si>
    <t>2205</t>
  </si>
  <si>
    <t>154kV 관창-대천 등 2개T/L 지장송전선로 이설공사 책임감리용역</t>
    <phoneticPr fontId="4" type="noConversion"/>
  </si>
  <si>
    <t>조항원</t>
    <phoneticPr fontId="4" type="noConversion"/>
  </si>
  <si>
    <t>042-620-2724</t>
    <phoneticPr fontId="4" type="noConversion"/>
  </si>
  <si>
    <t>2206</t>
  </si>
  <si>
    <t>가오동 도시재생 뉴딜산업 지중화 감리용역</t>
    <phoneticPr fontId="4" type="noConversion"/>
  </si>
  <si>
    <t>남궁준</t>
    <phoneticPr fontId="4" type="noConversion"/>
  </si>
  <si>
    <t>042-620-2462</t>
    <phoneticPr fontId="4" type="noConversion"/>
  </si>
  <si>
    <t>2207</t>
  </si>
  <si>
    <t>동전주S/S 수원D/L 분산형전원 계통보강공사 감리용역</t>
    <phoneticPr fontId="4" type="noConversion"/>
  </si>
  <si>
    <t>이상협</t>
    <phoneticPr fontId="4" type="noConversion"/>
  </si>
  <si>
    <t>063-240-5241</t>
    <phoneticPr fontId="4" type="noConversion"/>
  </si>
  <si>
    <t>2208</t>
  </si>
  <si>
    <t>지장송전선로 지중화공사 케이블공사 설계용역</t>
    <phoneticPr fontId="4" type="noConversion"/>
  </si>
  <si>
    <t>김대신</t>
    <phoneticPr fontId="4" type="noConversion"/>
  </si>
  <si>
    <t>064-740-3515</t>
    <phoneticPr fontId="4" type="noConversion"/>
  </si>
  <si>
    <t>2209</t>
  </si>
  <si>
    <t>양산 사송공공주택지구 단지내 배전간선 설치공사(전기) 감리용역</t>
    <phoneticPr fontId="4" type="noConversion"/>
  </si>
  <si>
    <t>2210</t>
  </si>
  <si>
    <t>동래 온천카페거리 지중화공사 감리용역</t>
    <phoneticPr fontId="4" type="noConversion"/>
  </si>
  <si>
    <t>2211</t>
  </si>
  <si>
    <t>부산 해운대구 온천길 지중화공사</t>
    <phoneticPr fontId="4" type="noConversion"/>
  </si>
  <si>
    <t>2212</t>
  </si>
  <si>
    <t>2020년 접지보강공사(신기술99호)</t>
    <phoneticPr fontId="4" type="noConversion"/>
  </si>
  <si>
    <t>2213</t>
  </si>
  <si>
    <t>신풍로 지중화공사 감리용역</t>
    <phoneticPr fontId="4" type="noConversion"/>
  </si>
  <si>
    <t>2214</t>
  </si>
  <si>
    <t>신풍로 지중화공사 위치탐사용역</t>
    <phoneticPr fontId="4" type="noConversion"/>
  </si>
  <si>
    <t>2215</t>
  </si>
  <si>
    <t>신풍로 지중화공사 폐기물처리용역</t>
    <phoneticPr fontId="4" type="noConversion"/>
  </si>
  <si>
    <t>2216</t>
  </si>
  <si>
    <t>하반기 배전설비 초음파 진단용역</t>
    <phoneticPr fontId="4" type="noConversion"/>
  </si>
  <si>
    <t>2217</t>
  </si>
  <si>
    <t>김포전력지사 관내 변전소 청소용역</t>
    <phoneticPr fontId="4" type="noConversion"/>
  </si>
  <si>
    <t>석부환</t>
    <phoneticPr fontId="4" type="noConversion"/>
  </si>
  <si>
    <t>031-8048-3401</t>
    <phoneticPr fontId="4" type="noConversion"/>
  </si>
  <si>
    <t>2218</t>
  </si>
  <si>
    <t>지상변압기 절연유가스분석</t>
    <phoneticPr fontId="4" type="noConversion"/>
  </si>
  <si>
    <t>2219</t>
  </si>
  <si>
    <t>배전설비 초음파 진단 용역</t>
    <phoneticPr fontId="4" type="noConversion"/>
  </si>
  <si>
    <t>2220</t>
  </si>
  <si>
    <t>미금S/S 362kV 장기사용 GIS 교체공사 책임감리용역</t>
    <phoneticPr fontId="4" type="noConversion"/>
  </si>
  <si>
    <t>박지선</t>
    <phoneticPr fontId="4" type="noConversion"/>
  </si>
  <si>
    <t>031-579-7364</t>
    <phoneticPr fontId="4" type="noConversion"/>
  </si>
  <si>
    <t>2221</t>
  </si>
  <si>
    <t>평택 브레인시티 1단계 배전간선 설치공사(통합감리)</t>
    <phoneticPr fontId="4" type="noConversion"/>
  </si>
  <si>
    <t>2222</t>
  </si>
  <si>
    <t>평택 브레인시티 1단계 배전간선 설치공사(위치탐사)</t>
    <phoneticPr fontId="4" type="noConversion"/>
  </si>
  <si>
    <t>2223</t>
  </si>
  <si>
    <t>평택 브레인시티 1단계 배전간선 설치공사(VLF진단)</t>
    <phoneticPr fontId="4" type="noConversion"/>
  </si>
  <si>
    <t>2224</t>
  </si>
  <si>
    <t>평택 브레인시티 2-1공구 배전간선 설치공사(통합감리)</t>
    <phoneticPr fontId="4" type="noConversion"/>
  </si>
  <si>
    <t>2225</t>
  </si>
  <si>
    <t>평택 브레인시티 2-1공구 배전간선 설치공사(위치탐사)</t>
    <phoneticPr fontId="4" type="noConversion"/>
  </si>
  <si>
    <t>2226</t>
  </si>
  <si>
    <t>평택 브레인시티 2-1공구 배전간선 설치공사(VLF진단)</t>
    <phoneticPr fontId="4" type="noConversion"/>
  </si>
  <si>
    <t>2227</t>
  </si>
  <si>
    <t>평택 브레인시티 2-2공구 배전간선 설치공사(통합감리)</t>
    <phoneticPr fontId="4" type="noConversion"/>
  </si>
  <si>
    <t>2228</t>
  </si>
  <si>
    <t>평택 브레인시티 2-2공구 배전간선 설치공사(위치탐사)</t>
    <phoneticPr fontId="4" type="noConversion"/>
  </si>
  <si>
    <t>2229</t>
  </si>
  <si>
    <t>평택 브레인시티 2-2공구 배전간선 설치공사(VLF진단)</t>
    <phoneticPr fontId="4" type="noConversion"/>
  </si>
  <si>
    <t>2230</t>
  </si>
  <si>
    <t>평택 브레인시티 2-3공구 배전간선 설치공사(통합감리)</t>
    <phoneticPr fontId="4" type="noConversion"/>
  </si>
  <si>
    <t>2231</t>
  </si>
  <si>
    <t>평택 브레인시티 2-3공구 배전간선 설치공사(위치탐사)</t>
    <phoneticPr fontId="4" type="noConversion"/>
  </si>
  <si>
    <t>2232</t>
  </si>
  <si>
    <t>평택 브레인시티 2-3공구 배전간선 설치공사(VLF진단)</t>
    <phoneticPr fontId="4" type="noConversion"/>
  </si>
  <si>
    <t>2233</t>
  </si>
  <si>
    <t>성남 금빛로 지중화공사 감리용역</t>
    <phoneticPr fontId="4" type="noConversion"/>
  </si>
  <si>
    <t>2234</t>
  </si>
  <si>
    <t>성남 금빛로 지중화공사 위치탐사용역</t>
    <phoneticPr fontId="4" type="noConversion"/>
  </si>
  <si>
    <t>2235</t>
  </si>
  <si>
    <t>성남 금빛로 지중화공사 VLF진단용역</t>
    <phoneticPr fontId="4" type="noConversion"/>
  </si>
  <si>
    <t>2236</t>
  </si>
  <si>
    <t>성남 금빛로 지중화공사 폐기물처리용역</t>
    <phoneticPr fontId="4" type="noConversion"/>
  </si>
  <si>
    <t>2237</t>
  </si>
  <si>
    <t>20~21년 신태백변전소 제설용역 시행</t>
    <phoneticPr fontId="4" type="noConversion"/>
  </si>
  <si>
    <t>윤성결</t>
    <phoneticPr fontId="4" type="noConversion"/>
  </si>
  <si>
    <t>033-550-3378</t>
    <phoneticPr fontId="4" type="noConversion"/>
  </si>
  <si>
    <t>2238</t>
  </si>
  <si>
    <t>기설 송전선로 선하지 지적도면작성 용역</t>
    <phoneticPr fontId="4" type="noConversion"/>
  </si>
  <si>
    <t>이상헌</t>
    <phoneticPr fontId="4" type="noConversion"/>
  </si>
  <si>
    <t>043-251-2527</t>
    <phoneticPr fontId="4" type="noConversion"/>
  </si>
  <si>
    <t>2239</t>
  </si>
  <si>
    <t>당진 수청1지구 단지 내 감리용역</t>
    <phoneticPr fontId="4" type="noConversion"/>
  </si>
  <si>
    <t>2240</t>
  </si>
  <si>
    <t>당진 수청1지구 단지 내 위치탐사</t>
    <phoneticPr fontId="4" type="noConversion"/>
  </si>
  <si>
    <t>2241</t>
  </si>
  <si>
    <t>당진 수청1지구 단지 내 도통시험</t>
    <phoneticPr fontId="4" type="noConversion"/>
  </si>
  <si>
    <t>2242</t>
  </si>
  <si>
    <t>2020-21년 송전선로 기설선하지 지적도면 작성 용역</t>
    <phoneticPr fontId="4" type="noConversion"/>
  </si>
  <si>
    <t>김영동</t>
    <phoneticPr fontId="4" type="noConversion"/>
  </si>
  <si>
    <t>053-210-3733</t>
    <phoneticPr fontId="4" type="noConversion"/>
  </si>
  <si>
    <t>2243</t>
  </si>
  <si>
    <t>배전선로 광학카메라 진단 용역</t>
    <phoneticPr fontId="4" type="noConversion"/>
  </si>
  <si>
    <t>2244</t>
  </si>
  <si>
    <t>2020년 울산지사 하반기 광학진단 용역</t>
    <phoneticPr fontId="4" type="noConversion"/>
  </si>
  <si>
    <t>2245</t>
  </si>
  <si>
    <t>개롱골 장군거리(오금로46길) 지중화공사 감리용역</t>
    <phoneticPr fontId="4" type="noConversion"/>
  </si>
  <si>
    <t>이성호</t>
    <phoneticPr fontId="4" type="noConversion"/>
  </si>
  <si>
    <t>02-2670-2443</t>
    <phoneticPr fontId="4" type="noConversion"/>
  </si>
  <si>
    <t>2246</t>
  </si>
  <si>
    <t>개롱골 장군거리(오금로46길) 지중화공사 위치탐사용역</t>
    <phoneticPr fontId="4" type="noConversion"/>
  </si>
  <si>
    <t>2247</t>
  </si>
  <si>
    <t>과천시 문원동 공원마을 지중화공사 감리용역</t>
    <phoneticPr fontId="4" type="noConversion"/>
  </si>
  <si>
    <t>2248</t>
  </si>
  <si>
    <t>과천시 문원동 공원마을 지중화공사 포장복구공사</t>
    <phoneticPr fontId="4" type="noConversion"/>
  </si>
  <si>
    <t>2249</t>
  </si>
  <si>
    <t>과천시 문원동 공원마을 지중화공사 폐기물 처리용역</t>
    <phoneticPr fontId="4" type="noConversion"/>
  </si>
  <si>
    <t>2250</t>
  </si>
  <si>
    <t>과천시 문원동 공원마을 지중화공사 위치탐사용역</t>
    <phoneticPr fontId="4" type="noConversion"/>
  </si>
  <si>
    <t>2251</t>
  </si>
  <si>
    <t>양평로 (2차) 지중화공사 감리용역</t>
    <phoneticPr fontId="4" type="noConversion"/>
  </si>
  <si>
    <t>서수현</t>
    <phoneticPr fontId="4" type="noConversion"/>
  </si>
  <si>
    <t>02-2670-2227</t>
    <phoneticPr fontId="4" type="noConversion"/>
  </si>
  <si>
    <t>2252</t>
  </si>
  <si>
    <t>도곡초등학교 지중화공사 감리용역</t>
    <phoneticPr fontId="4" type="noConversion"/>
  </si>
  <si>
    <t>2253</t>
  </si>
  <si>
    <t>오목로 지중화공사 감리용역</t>
    <phoneticPr fontId="4" type="noConversion"/>
  </si>
  <si>
    <t>2254</t>
  </si>
  <si>
    <t>오목로 지중화공사 위치탐사용역</t>
    <phoneticPr fontId="4" type="noConversion"/>
  </si>
  <si>
    <t>2255</t>
  </si>
  <si>
    <t>오목로 지중화공사 폐기물처리용역</t>
    <phoneticPr fontId="4" type="noConversion"/>
  </si>
  <si>
    <t>2256</t>
  </si>
  <si>
    <t>과천지식정보타운 배전간선 설치공사 감리용역</t>
    <phoneticPr fontId="4" type="noConversion"/>
  </si>
  <si>
    <t>2257</t>
  </si>
  <si>
    <t>과천지식정보타운 배전간선 설치공사 위치탐사 용역</t>
    <phoneticPr fontId="4" type="noConversion"/>
  </si>
  <si>
    <t>2258</t>
  </si>
  <si>
    <t>상도로 지중화공사 감리용역</t>
    <phoneticPr fontId="4" type="noConversion"/>
  </si>
  <si>
    <t>2259</t>
  </si>
  <si>
    <t>상도로 지중화공사 위치탐사용역</t>
    <phoneticPr fontId="4" type="noConversion"/>
  </si>
  <si>
    <t>2260</t>
  </si>
  <si>
    <t>상도로 지중화공사 폐기물처리용역</t>
    <phoneticPr fontId="4" type="noConversion"/>
  </si>
  <si>
    <t>2261</t>
  </si>
  <si>
    <t>하반기 배전설비 열화상 진단용역</t>
    <phoneticPr fontId="4" type="noConversion"/>
  </si>
  <si>
    <t>2262</t>
  </si>
  <si>
    <t>포천시 일동면 도심지역 지중화사업 감리용역</t>
    <phoneticPr fontId="4" type="noConversion"/>
  </si>
  <si>
    <t>2263</t>
  </si>
  <si>
    <t>포천시 일동면 도심지역 지중화사업 위치탐사용역</t>
    <phoneticPr fontId="4" type="noConversion"/>
  </si>
  <si>
    <t>2264</t>
  </si>
  <si>
    <t>포천시 일동면 도심지역 지중화사업 포장복구</t>
    <phoneticPr fontId="4" type="noConversion"/>
  </si>
  <si>
    <t>2265</t>
  </si>
  <si>
    <t>포천시 일동면 도심지역 지중화사업 도통시험</t>
    <phoneticPr fontId="4" type="noConversion"/>
  </si>
  <si>
    <t>2266</t>
  </si>
  <si>
    <t>포천시 일동면 도심지역 지중화사업 VLF진단용역</t>
    <phoneticPr fontId="4" type="noConversion"/>
  </si>
  <si>
    <t>2267</t>
  </si>
  <si>
    <t>2268</t>
  </si>
  <si>
    <t>평택 지제세교지구 회선인출공사(감리)</t>
    <phoneticPr fontId="4" type="noConversion"/>
  </si>
  <si>
    <t>2269</t>
  </si>
  <si>
    <t>평택 지제세교지구 회선인출공사(위치탐사)</t>
    <phoneticPr fontId="4" type="noConversion"/>
  </si>
  <si>
    <t>2270</t>
  </si>
  <si>
    <t>평택 지제세교지구 회선인출공사(VLF진단)</t>
    <phoneticPr fontId="4" type="noConversion"/>
  </si>
  <si>
    <t>2271</t>
  </si>
  <si>
    <t>도안 2-1지구 도시개발사업 간선설치공사 감리용역</t>
    <phoneticPr fontId="4" type="noConversion"/>
  </si>
  <si>
    <t>2272</t>
  </si>
  <si>
    <t>도안 2-1지구 도시개발사업 간선설치공사 위치탐사용역</t>
    <phoneticPr fontId="4" type="noConversion"/>
  </si>
  <si>
    <t>2273</t>
  </si>
  <si>
    <t>대덕 평촌지구 도시개발사업 간선설치공사 감리용역</t>
    <phoneticPr fontId="4" type="noConversion"/>
  </si>
  <si>
    <t>2274</t>
  </si>
  <si>
    <t>세종시 6-3생활권 간선설치 감리</t>
    <phoneticPr fontId="4" type="noConversion"/>
  </si>
  <si>
    <t>2275</t>
  </si>
  <si>
    <t>국도39호 확장 따른 대비관로 확보공사</t>
    <phoneticPr fontId="4" type="noConversion"/>
  </si>
  <si>
    <t>2276</t>
  </si>
  <si>
    <t>2020~2021년 기설송전선로 선하지 지적도면 작성용역</t>
    <phoneticPr fontId="4" type="noConversion"/>
  </si>
  <si>
    <t>김원웅</t>
    <phoneticPr fontId="4" type="noConversion"/>
  </si>
  <si>
    <t>063-240-5537</t>
    <phoneticPr fontId="4" type="noConversion"/>
  </si>
  <si>
    <t>2277</t>
  </si>
  <si>
    <t>154kV 담양-김제T/L No.61~65 안전이격거리 확보공사 측량용역</t>
    <phoneticPr fontId="4" type="noConversion"/>
  </si>
  <si>
    <t>소영수</t>
    <phoneticPr fontId="4" type="noConversion"/>
  </si>
  <si>
    <t>063-240-5823</t>
    <phoneticPr fontId="4" type="noConversion"/>
  </si>
  <si>
    <t>2278</t>
  </si>
  <si>
    <t>154kV 담양-김제T/L No.31~104 안전이격거리 확보공사 측량용역</t>
    <phoneticPr fontId="4" type="noConversion"/>
  </si>
  <si>
    <t>2279</t>
  </si>
  <si>
    <t>154kV 신김제-남전주T/L No.35 안전이격거리 확보공사 측량용역</t>
    <phoneticPr fontId="4" type="noConversion"/>
  </si>
  <si>
    <t>김윤상</t>
    <phoneticPr fontId="4" type="noConversion"/>
  </si>
  <si>
    <t>063-240-5824</t>
    <phoneticPr fontId="4" type="noConversion"/>
  </si>
  <si>
    <t>2280</t>
  </si>
  <si>
    <t>20년 하반기 K-SEMS H/W 유지보수 정기점검</t>
    <phoneticPr fontId="4" type="noConversion"/>
  </si>
  <si>
    <t>2281</t>
  </si>
  <si>
    <t>21~22년 배전공사 감리용역(A지역)</t>
    <phoneticPr fontId="4" type="noConversion"/>
  </si>
  <si>
    <t>박병무</t>
    <phoneticPr fontId="4" type="noConversion"/>
  </si>
  <si>
    <t>053-350-2226</t>
    <phoneticPr fontId="4" type="noConversion"/>
  </si>
  <si>
    <t>2282</t>
  </si>
  <si>
    <t>21~22년 배전공사 감리용역(B지역)</t>
    <phoneticPr fontId="4" type="noConversion"/>
  </si>
  <si>
    <t>053-350-2227</t>
    <phoneticPr fontId="4" type="noConversion"/>
  </si>
  <si>
    <t>2283</t>
  </si>
  <si>
    <t>21~22년 배전공사 감리용역(C지역)</t>
    <phoneticPr fontId="4" type="noConversion"/>
  </si>
  <si>
    <t>053-350-2228</t>
    <phoneticPr fontId="4" type="noConversion"/>
  </si>
  <si>
    <t>2284</t>
  </si>
  <si>
    <t>21~23년 배전공사 감리용역(D지역)</t>
    <phoneticPr fontId="4" type="noConversion"/>
  </si>
  <si>
    <t>053-350-2229</t>
    <phoneticPr fontId="4" type="noConversion"/>
  </si>
  <si>
    <t>2285</t>
  </si>
  <si>
    <t>21~23년 배전공사 감리용역(E지역)</t>
    <phoneticPr fontId="4" type="noConversion"/>
  </si>
  <si>
    <t>053-350-2230</t>
    <phoneticPr fontId="4" type="noConversion"/>
  </si>
  <si>
    <t>2286</t>
  </si>
  <si>
    <t>21~23년 배전공사 감리용역(F지역)</t>
    <phoneticPr fontId="4" type="noConversion"/>
  </si>
  <si>
    <t>053-350-2231</t>
    <phoneticPr fontId="4" type="noConversion"/>
  </si>
  <si>
    <t>2287</t>
  </si>
  <si>
    <t>21~23년 배전공사 감리용역(G지역)</t>
    <phoneticPr fontId="4" type="noConversion"/>
  </si>
  <si>
    <t>053-350-2232</t>
    <phoneticPr fontId="4" type="noConversion"/>
  </si>
  <si>
    <t>2288</t>
  </si>
  <si>
    <t>21~24년 배전공사 감리용역(H지역)</t>
    <phoneticPr fontId="4" type="noConversion"/>
  </si>
  <si>
    <t>053-350-2233</t>
    <phoneticPr fontId="4" type="noConversion"/>
  </si>
  <si>
    <t>2289</t>
  </si>
  <si>
    <t>21~24년 배전공사 감리용역(I지역)</t>
    <phoneticPr fontId="4" type="noConversion"/>
  </si>
  <si>
    <t>053-350-2234</t>
    <phoneticPr fontId="4" type="noConversion"/>
  </si>
  <si>
    <t>2290</t>
  </si>
  <si>
    <t>2291</t>
  </si>
  <si>
    <t>초음파 진단용역</t>
    <phoneticPr fontId="4" type="noConversion"/>
  </si>
  <si>
    <t>2292</t>
  </si>
  <si>
    <t>2019년 배전설비 광학카메라 진단용역</t>
    <phoneticPr fontId="4" type="noConversion"/>
  </si>
  <si>
    <t>2293</t>
  </si>
  <si>
    <t>2020년 상주지사 가공설비 초음파 진단용역</t>
    <phoneticPr fontId="4" type="noConversion"/>
  </si>
  <si>
    <t>2294</t>
  </si>
  <si>
    <t>20년 기설선하지 지적도면 작성 용역</t>
    <phoneticPr fontId="4" type="noConversion"/>
  </si>
  <si>
    <t>윤태훈</t>
    <phoneticPr fontId="4" type="noConversion"/>
  </si>
  <si>
    <t>054-805-6725</t>
    <phoneticPr fontId="4" type="noConversion"/>
  </si>
  <si>
    <t>2295</t>
  </si>
  <si>
    <t>울산 화합로 3차 지중화공사 위치탐사용역</t>
    <phoneticPr fontId="4" type="noConversion"/>
  </si>
  <si>
    <t>2296</t>
  </si>
  <si>
    <t>울산 화합로 3차 지중화공사 폐기물처리용역</t>
    <phoneticPr fontId="4" type="noConversion"/>
  </si>
  <si>
    <t>2297</t>
  </si>
  <si>
    <t>울산 중앙길 지중화공사 감리</t>
    <phoneticPr fontId="4" type="noConversion"/>
  </si>
  <si>
    <t>김봉제</t>
    <phoneticPr fontId="4" type="noConversion"/>
  </si>
  <si>
    <t>051-604-5418</t>
    <phoneticPr fontId="4" type="noConversion"/>
  </si>
  <si>
    <t>2298</t>
  </si>
  <si>
    <t>2020~2022년도 영등포전력지사 무인변전소 경비용역</t>
    <phoneticPr fontId="4" type="noConversion"/>
  </si>
  <si>
    <t>류홍렬</t>
    <phoneticPr fontId="4" type="noConversion"/>
  </si>
  <si>
    <t>02-2670-4372</t>
    <phoneticPr fontId="4" type="noConversion"/>
  </si>
  <si>
    <t>2299</t>
  </si>
  <si>
    <t>가로수길 기초자료조사용역</t>
    <phoneticPr fontId="4" type="noConversion"/>
  </si>
  <si>
    <t>2300</t>
  </si>
  <si>
    <t>가로수길 위치탐사</t>
    <phoneticPr fontId="4" type="noConversion"/>
  </si>
  <si>
    <t>2301</t>
  </si>
  <si>
    <t>가로수길 자동화</t>
    <phoneticPr fontId="4" type="noConversion"/>
  </si>
  <si>
    <t>2302</t>
  </si>
  <si>
    <t>과천시 부림동 지중화공사 감리용역</t>
    <phoneticPr fontId="4" type="noConversion"/>
  </si>
  <si>
    <t>2303</t>
  </si>
  <si>
    <t>과천시 부림동 지중화공사 위치탐사용역</t>
    <phoneticPr fontId="4" type="noConversion"/>
  </si>
  <si>
    <t>2304</t>
  </si>
  <si>
    <t>과천시 부림동 지중화공사 폐기물처리용역</t>
    <phoneticPr fontId="4" type="noConversion"/>
  </si>
  <si>
    <t>2305</t>
  </si>
  <si>
    <t>관내 변전소 경비용역</t>
    <phoneticPr fontId="4" type="noConversion"/>
  </si>
  <si>
    <t>강남훈</t>
    <phoneticPr fontId="4" type="noConversion"/>
  </si>
  <si>
    <t>02-320-7375</t>
    <phoneticPr fontId="4" type="noConversion"/>
  </si>
  <si>
    <t>2306</t>
  </si>
  <si>
    <t>2020년 하반기 가로수 수목전지공사</t>
    <phoneticPr fontId="4" type="noConversion"/>
  </si>
  <si>
    <t>2307</t>
  </si>
  <si>
    <t>2021년 직할관내S/S 소방설비 점검용역 및 보수공사</t>
    <phoneticPr fontId="4" type="noConversion"/>
  </si>
  <si>
    <t>박영철</t>
    <phoneticPr fontId="4" type="noConversion"/>
  </si>
  <si>
    <t>053-210-3649</t>
    <phoneticPr fontId="4" type="noConversion"/>
  </si>
  <si>
    <t>2308</t>
  </si>
  <si>
    <t>2021년 칠곡전력지사 소방설비 점검용역 및 보수공사</t>
    <phoneticPr fontId="4" type="noConversion"/>
  </si>
  <si>
    <t>윤창현</t>
    <phoneticPr fontId="4" type="noConversion"/>
  </si>
  <si>
    <t>054-970-3374</t>
    <phoneticPr fontId="4" type="noConversion"/>
  </si>
  <si>
    <t>2309</t>
  </si>
  <si>
    <t>2021년 경산전력지사 소방설비 점검용역 및 보수공사</t>
    <phoneticPr fontId="4" type="noConversion"/>
  </si>
  <si>
    <t>손동원</t>
    <phoneticPr fontId="4" type="noConversion"/>
  </si>
  <si>
    <t>053-859-8362</t>
    <phoneticPr fontId="4" type="noConversion"/>
  </si>
  <si>
    <t>2020년 배전자동화 유지보수 위탁용역</t>
    <phoneticPr fontId="4" type="noConversion"/>
  </si>
  <si>
    <t>박상욱</t>
    <phoneticPr fontId="4" type="noConversion"/>
  </si>
  <si>
    <t>055-717-2459</t>
    <phoneticPr fontId="4" type="noConversion"/>
  </si>
  <si>
    <t>2311</t>
  </si>
  <si>
    <t>2021년도 청구서 운송용역</t>
    <phoneticPr fontId="4" type="noConversion"/>
  </si>
  <si>
    <t>김성근</t>
    <phoneticPr fontId="4" type="noConversion"/>
  </si>
  <si>
    <t>051-604-5446</t>
    <phoneticPr fontId="4" type="noConversion"/>
  </si>
  <si>
    <t>2312</t>
  </si>
  <si>
    <t>배전선로 초음파진단 용역</t>
    <phoneticPr fontId="4" type="noConversion"/>
  </si>
  <si>
    <t>2313</t>
  </si>
  <si>
    <t>2314</t>
  </si>
  <si>
    <t>2021년 시흥전력지사 관내변전소 청소용역</t>
    <phoneticPr fontId="4" type="noConversion"/>
  </si>
  <si>
    <t>손민석</t>
    <phoneticPr fontId="4" type="noConversion"/>
  </si>
  <si>
    <t>031-363-5334</t>
    <phoneticPr fontId="4" type="noConversion"/>
  </si>
  <si>
    <t>2315</t>
  </si>
  <si>
    <t>2021년 시흥전력지사 소방설비 점검 및 정비용역</t>
    <phoneticPr fontId="4" type="noConversion"/>
  </si>
  <si>
    <t>031-363-5332</t>
    <phoneticPr fontId="4" type="noConversion"/>
  </si>
  <si>
    <t>2316</t>
  </si>
  <si>
    <t>2020년 김포전력지사 소방설비 점검 및 보수 용역</t>
    <phoneticPr fontId="4" type="noConversion"/>
  </si>
  <si>
    <t>윤천주</t>
    <phoneticPr fontId="4" type="noConversion"/>
  </si>
  <si>
    <t>031-8048-3332</t>
    <phoneticPr fontId="4" type="noConversion"/>
  </si>
  <si>
    <t>2317</t>
  </si>
  <si>
    <t>파주시 문산읍 문향로 지중화공사 위치탐사용역</t>
    <phoneticPr fontId="4" type="noConversion"/>
  </si>
  <si>
    <t>2318</t>
  </si>
  <si>
    <t>파주시 문산읍 문향로 지중화공사 포장복구</t>
    <phoneticPr fontId="4" type="noConversion"/>
  </si>
  <si>
    <t>2319</t>
  </si>
  <si>
    <t>파주시 문산읍 문향로 지중화공사 도통시험</t>
    <phoneticPr fontId="4" type="noConversion"/>
  </si>
  <si>
    <t>파주시 문산읍 문향로 지중화공사 VLF진단용역</t>
    <phoneticPr fontId="4" type="noConversion"/>
  </si>
  <si>
    <t>2321</t>
  </si>
  <si>
    <t>2019년 원주전력지사 관내변전소 청소 및 제초용역</t>
    <phoneticPr fontId="4" type="noConversion"/>
  </si>
  <si>
    <t>민정기</t>
    <phoneticPr fontId="4" type="noConversion"/>
  </si>
  <si>
    <t>033-741-5327</t>
    <phoneticPr fontId="4" type="noConversion"/>
  </si>
  <si>
    <t>2322</t>
  </si>
  <si>
    <t>2020년도 청주전력지사 변전소 소방설비 점검용역 및 보수공사</t>
    <phoneticPr fontId="4" type="noConversion"/>
  </si>
  <si>
    <t>2323</t>
  </si>
  <si>
    <t>2021년 충주전력지사 소방시설 점검용역 및 보수공사</t>
    <phoneticPr fontId="4" type="noConversion"/>
  </si>
  <si>
    <t>유영대</t>
    <phoneticPr fontId="4" type="noConversion"/>
  </si>
  <si>
    <t>043-720-3389</t>
    <phoneticPr fontId="4" type="noConversion"/>
  </si>
  <si>
    <t>2324</t>
  </si>
  <si>
    <t>삼례읍 동학로 지중화공사</t>
    <phoneticPr fontId="4" type="noConversion"/>
  </si>
  <si>
    <t>2325</t>
  </si>
  <si>
    <t>부안 낭주길 지중화공사</t>
    <phoneticPr fontId="4" type="noConversion"/>
  </si>
  <si>
    <t>2326</t>
  </si>
  <si>
    <t>순창읍 순창고∼양지교 지중화공사</t>
    <phoneticPr fontId="4" type="noConversion"/>
  </si>
  <si>
    <t>2327</t>
  </si>
  <si>
    <t>장표운송용역</t>
    <phoneticPr fontId="4" type="noConversion"/>
  </si>
  <si>
    <t>최아름</t>
    <phoneticPr fontId="4" type="noConversion"/>
  </si>
  <si>
    <t>053-350-2271</t>
    <phoneticPr fontId="4" type="noConversion"/>
  </si>
  <si>
    <t>2328</t>
  </si>
  <si>
    <t>소방시설 점검 및 보수용역</t>
    <phoneticPr fontId="4" type="noConversion"/>
  </si>
  <si>
    <t>2329</t>
  </si>
  <si>
    <t>2021년 통영전력지사 관내 변전소 청소용역</t>
    <phoneticPr fontId="4" type="noConversion"/>
  </si>
  <si>
    <t>정재임</t>
    <phoneticPr fontId="4" type="noConversion"/>
  </si>
  <si>
    <t>055-650-7364</t>
    <phoneticPr fontId="4" type="noConversion"/>
  </si>
  <si>
    <t>2021년 제주관내 송전선로 선하지 지적도면 작성 용역(단가계약)</t>
    <phoneticPr fontId="4" type="noConversion"/>
  </si>
  <si>
    <t>2331</t>
  </si>
  <si>
    <t>2021년 강남전력지사 관내변전소 승강기 점검용역</t>
    <phoneticPr fontId="4" type="noConversion"/>
  </si>
  <si>
    <t>김창규</t>
    <phoneticPr fontId="4" type="noConversion"/>
  </si>
  <si>
    <t>02-3496-9334</t>
    <phoneticPr fontId="4" type="noConversion"/>
  </si>
  <si>
    <t>2332</t>
  </si>
  <si>
    <t>동서울#2-강남 1차 건설폐기물처리용역</t>
    <phoneticPr fontId="4" type="noConversion"/>
  </si>
  <si>
    <t>경인건설본부</t>
    <phoneticPr fontId="4" type="noConversion"/>
  </si>
  <si>
    <t>신지윤</t>
    <phoneticPr fontId="4" type="noConversion"/>
  </si>
  <si>
    <t>02-2096-4573</t>
    <phoneticPr fontId="4" type="noConversion"/>
  </si>
  <si>
    <t>2333</t>
  </si>
  <si>
    <t>동서울#2-강남 1차 사후지하안전영향조사용역</t>
    <phoneticPr fontId="4" type="noConversion"/>
  </si>
  <si>
    <t>2334</t>
  </si>
  <si>
    <t>양주S/S 옥외철구 GIS화 전력구공사 지하매설물도 작성용역</t>
    <phoneticPr fontId="4" type="noConversion"/>
  </si>
  <si>
    <t>이태휘</t>
    <phoneticPr fontId="4" type="noConversion"/>
  </si>
  <si>
    <t>02-2096-4548</t>
    <phoneticPr fontId="4" type="noConversion"/>
  </si>
  <si>
    <t>2335</t>
  </si>
  <si>
    <t>154kV 초정-보은T/L 자재운반선정용역</t>
    <phoneticPr fontId="4" type="noConversion"/>
  </si>
  <si>
    <t>중부건설본부</t>
    <phoneticPr fontId="4" type="noConversion"/>
  </si>
  <si>
    <t>서주원</t>
    <phoneticPr fontId="4" type="noConversion"/>
  </si>
  <si>
    <t>043-640-3379</t>
    <phoneticPr fontId="4" type="noConversion"/>
  </si>
  <si>
    <t>2336</t>
  </si>
  <si>
    <t>제주E/C 배전인출 전력구</t>
    <phoneticPr fontId="4" type="noConversion"/>
  </si>
  <si>
    <t>남부건설본부</t>
    <phoneticPr fontId="4" type="noConversion"/>
  </si>
  <si>
    <t>남현재</t>
    <phoneticPr fontId="4" type="noConversion"/>
  </si>
  <si>
    <t>051-240-9422</t>
    <phoneticPr fontId="4" type="noConversion"/>
  </si>
  <si>
    <t>2337</t>
  </si>
  <si>
    <t>한라-안덕 지중화</t>
    <phoneticPr fontId="4" type="noConversion"/>
  </si>
  <si>
    <t>2338</t>
  </si>
  <si>
    <t>154kV 석계E/C 토건공사(토목)</t>
    <phoneticPr fontId="4" type="noConversion"/>
  </si>
  <si>
    <t>051-240-9432</t>
    <phoneticPr fontId="4" type="noConversion"/>
  </si>
  <si>
    <t>2339</t>
  </si>
  <si>
    <t>154kV 울산분기 지중T/L 건설사업 책임감리용역</t>
    <phoneticPr fontId="4" type="noConversion"/>
  </si>
  <si>
    <t>문형기</t>
    <phoneticPr fontId="4" type="noConversion"/>
  </si>
  <si>
    <t>051-240-9467</t>
    <phoneticPr fontId="4" type="noConversion"/>
  </si>
  <si>
    <t>양주BTB 토건공사 설계용역</t>
    <phoneticPr fontId="4" type="noConversion"/>
  </si>
  <si>
    <t>최연주</t>
    <phoneticPr fontId="4" type="noConversion"/>
  </si>
  <si>
    <t>02-2096-4588</t>
    <phoneticPr fontId="4" type="noConversion"/>
  </si>
  <si>
    <t>2341</t>
  </si>
  <si>
    <t>154kV 운정변전소 건설공사 감리용역</t>
    <phoneticPr fontId="4" type="noConversion"/>
  </si>
  <si>
    <t>이다님</t>
    <phoneticPr fontId="4" type="noConversion"/>
  </si>
  <si>
    <t>02-2096-4488</t>
    <phoneticPr fontId="4" type="noConversion"/>
  </si>
  <si>
    <t>2342</t>
  </si>
  <si>
    <t>154kV 운정변전소 건설폐기물 처리용역</t>
    <phoneticPr fontId="4" type="noConversion"/>
  </si>
  <si>
    <t>백유나</t>
    <phoneticPr fontId="4" type="noConversion"/>
  </si>
  <si>
    <t>02-2096-4537</t>
    <phoneticPr fontId="4" type="noConversion"/>
  </si>
  <si>
    <t>2343</t>
  </si>
  <si>
    <t>345kV 신파주E/C #4M.Tr 중량물 수송로 보강공사 실시설계용역</t>
    <phoneticPr fontId="4" type="noConversion"/>
  </si>
  <si>
    <t>안준수</t>
    <phoneticPr fontId="4" type="noConversion"/>
  </si>
  <si>
    <t>02-2096-4536</t>
    <phoneticPr fontId="4" type="noConversion"/>
  </si>
  <si>
    <t>2344</t>
  </si>
  <si>
    <t>평택지역 전기공급시설 전력구공사(소사벌분기) 설계용역</t>
    <phoneticPr fontId="4" type="noConversion"/>
  </si>
  <si>
    <t>오영규</t>
    <phoneticPr fontId="4" type="noConversion"/>
  </si>
  <si>
    <t>02-2096-4667</t>
    <phoneticPr fontId="4" type="noConversion"/>
  </si>
  <si>
    <t>2345</t>
  </si>
  <si>
    <t>인천지역 전기공급시설 전력구공사(신시흥#1-신송도) 설계용역</t>
    <phoneticPr fontId="4" type="noConversion"/>
  </si>
  <si>
    <t>강병준</t>
    <phoneticPr fontId="4" type="noConversion"/>
  </si>
  <si>
    <t>02-2096-4662</t>
    <phoneticPr fontId="4" type="noConversion"/>
  </si>
  <si>
    <t>2346</t>
  </si>
  <si>
    <t>인천지역 전기공급시설 전력구공사(을왕S/S 배전인출) 설계용역</t>
    <phoneticPr fontId="4" type="noConversion"/>
  </si>
  <si>
    <t>2347</t>
  </si>
  <si>
    <t>154kV 갈산S/S-부흥,도당 지중T/L 인출정비공사</t>
    <phoneticPr fontId="4" type="noConversion"/>
  </si>
  <si>
    <t>031-230-4386</t>
    <phoneticPr fontId="4" type="noConversion"/>
  </si>
  <si>
    <t>2348</t>
  </si>
  <si>
    <t>브레인시티 1차 건설사업관리용역</t>
    <phoneticPr fontId="4" type="noConversion"/>
  </si>
  <si>
    <t>031-230-4471</t>
    <phoneticPr fontId="4" type="noConversion"/>
  </si>
  <si>
    <t>2349</t>
  </si>
  <si>
    <t>브레인시티 2차 건설사업관리용역</t>
    <phoneticPr fontId="4" type="noConversion"/>
  </si>
  <si>
    <t>2350</t>
  </si>
  <si>
    <t>154kV 왕궁분기T/L 책임감리용역</t>
    <phoneticPr fontId="4" type="noConversion"/>
  </si>
  <si>
    <t>조효문</t>
    <phoneticPr fontId="4" type="noConversion"/>
  </si>
  <si>
    <t>063-240-5874</t>
    <phoneticPr fontId="4" type="noConversion"/>
  </si>
  <si>
    <t>2351</t>
  </si>
  <si>
    <t>북당진변환소 건설공사 책임감리용역(2단계)</t>
    <phoneticPr fontId="4" type="noConversion"/>
  </si>
  <si>
    <t>김진희</t>
    <phoneticPr fontId="4" type="noConversion"/>
  </si>
  <si>
    <t>042-717-4539</t>
    <phoneticPr fontId="4" type="noConversion"/>
  </si>
  <si>
    <t>2352</t>
  </si>
  <si>
    <t>고덕변환소 건설공사 책임감리용역(2단계)</t>
    <phoneticPr fontId="4" type="noConversion"/>
  </si>
  <si>
    <t>류지수</t>
    <phoneticPr fontId="4" type="noConversion"/>
  </si>
  <si>
    <t>042-717-4512</t>
    <phoneticPr fontId="4" type="noConversion"/>
  </si>
  <si>
    <t>2353</t>
  </si>
  <si>
    <t>#3 HVDC 해저케이블 건설공사 책임감리용역</t>
    <phoneticPr fontId="4" type="noConversion"/>
  </si>
  <si>
    <t>김상현</t>
    <phoneticPr fontId="4" type="noConversion"/>
  </si>
  <si>
    <t>042-717-4528</t>
    <phoneticPr fontId="4" type="noConversion"/>
  </si>
  <si>
    <t>2354</t>
  </si>
  <si>
    <t>무안지역 전기공급시설 전력구공사(운남-안좌) 설계용역</t>
    <phoneticPr fontId="4" type="noConversion"/>
  </si>
  <si>
    <t>허정현</t>
    <phoneticPr fontId="4" type="noConversion"/>
  </si>
  <si>
    <t>042-717-4654</t>
    <phoneticPr fontId="4" type="noConversion"/>
  </si>
  <si>
    <t>2355</t>
  </si>
  <si>
    <t>진천지역 전기공급시설 전력구공사(문백S/S 배전인출) 설계용역</t>
    <phoneticPr fontId="4" type="noConversion"/>
  </si>
  <si>
    <t>윤동환</t>
    <phoneticPr fontId="4" type="noConversion"/>
  </si>
  <si>
    <t>042-717-4664</t>
    <phoneticPr fontId="4" type="noConversion"/>
  </si>
  <si>
    <t>2356</t>
  </si>
  <si>
    <t>부안지역 전기공급시설 전력구공사(동부안S/S 배전인출) 설계용역</t>
    <phoneticPr fontId="4" type="noConversion"/>
  </si>
  <si>
    <t>2357</t>
  </si>
  <si>
    <t>154kV 대산개폐소분기T/L 경과지설계용역</t>
    <phoneticPr fontId="4" type="noConversion"/>
  </si>
  <si>
    <t>백종윤</t>
    <phoneticPr fontId="4" type="noConversion"/>
  </si>
  <si>
    <t>042-717-4353</t>
    <phoneticPr fontId="4" type="noConversion"/>
  </si>
  <si>
    <t>2358</t>
  </si>
  <si>
    <t>154kV 청주-율량 지중T/L 건설공사 책임감리 용역</t>
    <phoneticPr fontId="4" type="noConversion"/>
  </si>
  <si>
    <t>김형진</t>
    <phoneticPr fontId="4" type="noConversion"/>
  </si>
  <si>
    <t>042-717-4447</t>
    <phoneticPr fontId="4" type="noConversion"/>
  </si>
  <si>
    <t>2359</t>
  </si>
  <si>
    <t>154kV 서포항E/C 배전인출 전력구공사</t>
    <phoneticPr fontId="4" type="noConversion"/>
  </si>
  <si>
    <t>이욱화</t>
    <phoneticPr fontId="4" type="noConversion"/>
  </si>
  <si>
    <t>051-240-9434</t>
    <phoneticPr fontId="4" type="noConversion"/>
  </si>
  <si>
    <t>2360</t>
  </si>
  <si>
    <t>154KV 장안분기 지중T/L 건설사업 책임감리용역</t>
    <phoneticPr fontId="4" type="noConversion"/>
  </si>
  <si>
    <t>백홍환</t>
    <phoneticPr fontId="4" type="noConversion"/>
  </si>
  <si>
    <t>051-240-9463</t>
    <phoneticPr fontId="4" type="noConversion"/>
  </si>
  <si>
    <t>2361</t>
  </si>
  <si>
    <t>154KV 남울산분기 지중T/L 건설사업 책임감리용역</t>
    <phoneticPr fontId="4" type="noConversion"/>
  </si>
  <si>
    <t>2362</t>
  </si>
  <si>
    <t>경기 북부지역 전기공급시설 전력구공사(동두천-양주) 감독권한대행 건설사업관리용역</t>
    <phoneticPr fontId="4" type="noConversion"/>
  </si>
  <si>
    <t>이연화</t>
    <phoneticPr fontId="4" type="noConversion"/>
  </si>
  <si>
    <t>02-2096-4549</t>
    <phoneticPr fontId="4" type="noConversion"/>
  </si>
  <si>
    <t>2363</t>
  </si>
  <si>
    <t>345kV 고덕#2S/S 토건공사 설계용역</t>
    <phoneticPr fontId="4" type="noConversion"/>
  </si>
  <si>
    <t>전성훈</t>
    <phoneticPr fontId="4" type="noConversion"/>
  </si>
  <si>
    <t>02-2096-4562</t>
    <phoneticPr fontId="4" type="noConversion"/>
  </si>
  <si>
    <t>2364</t>
  </si>
  <si>
    <t>신광명-가산 전력구 전기, 소방설비공사 설계용역</t>
    <phoneticPr fontId="4" type="noConversion"/>
  </si>
  <si>
    <t>김진옥</t>
    <phoneticPr fontId="4" type="noConversion"/>
  </si>
  <si>
    <t>031-230-4385</t>
    <phoneticPr fontId="4" type="noConversion"/>
  </si>
  <si>
    <t>2365</t>
  </si>
  <si>
    <t>신태백S/S 345kV 가덕산풍력 GIS 설치공사 책임감리용역</t>
    <phoneticPr fontId="4" type="noConversion"/>
  </si>
  <si>
    <t>정우연</t>
    <phoneticPr fontId="4" type="noConversion"/>
  </si>
  <si>
    <t>043-640-3361</t>
    <phoneticPr fontId="4" type="noConversion"/>
  </si>
  <si>
    <t>2366</t>
  </si>
  <si>
    <t>군산지역 전기공급시설 전력구공사(비응-비응#2) 설계용역</t>
    <phoneticPr fontId="4" type="noConversion"/>
  </si>
  <si>
    <t>민지연</t>
    <phoneticPr fontId="4" type="noConversion"/>
  </si>
  <si>
    <t>042-717-4643</t>
    <phoneticPr fontId="4" type="noConversion"/>
  </si>
  <si>
    <t>2367</t>
  </si>
  <si>
    <t>정읍지역 전기공급시설 전력구공사(소성S/S 배전인출) 설계용역</t>
    <phoneticPr fontId="4" type="noConversion"/>
  </si>
  <si>
    <t>2368</t>
  </si>
  <si>
    <t>154kV 태안분기T/L 건설공사 책임감리용역</t>
    <phoneticPr fontId="4" type="noConversion"/>
  </si>
  <si>
    <t>042-717-4348</t>
    <phoneticPr fontId="4" type="noConversion"/>
  </si>
  <si>
    <t>2369</t>
  </si>
  <si>
    <t>154kV 세종분기 지중T/L 건설사업 책임감리용역</t>
    <phoneticPr fontId="4" type="noConversion"/>
  </si>
  <si>
    <t>김상진</t>
    <phoneticPr fontId="4" type="noConversion"/>
  </si>
  <si>
    <t>042-717-4456</t>
    <phoneticPr fontId="4" type="noConversion"/>
  </si>
  <si>
    <t>2370</t>
  </si>
  <si>
    <t>154kV 천선분기 지장송전선로 이설공사 책임감리용역</t>
    <phoneticPr fontId="4" type="noConversion"/>
  </si>
  <si>
    <t>정택준</t>
    <phoneticPr fontId="4" type="noConversion"/>
  </si>
  <si>
    <t>051-240-9453</t>
    <phoneticPr fontId="4" type="noConversion"/>
  </si>
  <si>
    <t>2371</t>
  </si>
  <si>
    <t>154kV 세산S/S 건설</t>
    <phoneticPr fontId="4" type="noConversion"/>
  </si>
  <si>
    <t>소우진</t>
    <phoneticPr fontId="4" type="noConversion"/>
  </si>
  <si>
    <t>051-240-9475</t>
    <phoneticPr fontId="4" type="noConversion"/>
  </si>
  <si>
    <t>2372</t>
  </si>
  <si>
    <t>154kV 세산S/S 소방감리</t>
    <phoneticPr fontId="4" type="noConversion"/>
  </si>
  <si>
    <t>황채기</t>
    <phoneticPr fontId="4" type="noConversion"/>
  </si>
  <si>
    <t>051-240-9483</t>
    <phoneticPr fontId="4" type="noConversion"/>
  </si>
  <si>
    <t>2373</t>
  </si>
  <si>
    <t>동해안 변환소 전력구공사</t>
    <phoneticPr fontId="4" type="noConversion"/>
  </si>
  <si>
    <t>김민호</t>
    <phoneticPr fontId="4" type="noConversion"/>
  </si>
  <si>
    <t>051-240-9424</t>
    <phoneticPr fontId="4" type="noConversion"/>
  </si>
  <si>
    <t>2374</t>
  </si>
  <si>
    <t>축동분기 전력구</t>
    <phoneticPr fontId="4" type="noConversion"/>
  </si>
  <si>
    <t>인치홍</t>
    <phoneticPr fontId="4" type="noConversion"/>
  </si>
  <si>
    <t>051-240-9425</t>
    <phoneticPr fontId="4" type="noConversion"/>
  </si>
  <si>
    <t>2375</t>
  </si>
  <si>
    <t>154kV 축동E/C 토건공사(토목분)</t>
    <phoneticPr fontId="4" type="noConversion"/>
  </si>
  <si>
    <t>2376</t>
  </si>
  <si>
    <t>154kV 서포항E/C 토건공사(토목)</t>
    <phoneticPr fontId="4" type="noConversion"/>
  </si>
  <si>
    <t>2377</t>
  </si>
  <si>
    <t>154kV 화동E/C 토건공사(토목)</t>
    <phoneticPr fontId="4" type="noConversion"/>
  </si>
  <si>
    <t>2378</t>
  </si>
  <si>
    <t>포항남구지역 전력구공사 건설사업관리용역</t>
    <phoneticPr fontId="4" type="noConversion"/>
  </si>
  <si>
    <t>배충식</t>
    <phoneticPr fontId="4" type="noConversion"/>
  </si>
  <si>
    <t>053-722-3274</t>
    <phoneticPr fontId="4" type="noConversion"/>
  </si>
  <si>
    <t>2379</t>
  </si>
  <si>
    <t>포항남구지역 전력구공사 사후지하안전영향조사용역</t>
    <phoneticPr fontId="4" type="noConversion"/>
  </si>
  <si>
    <t>2380</t>
  </si>
  <si>
    <t>154kV 달성#2E/C 건설공사 소규모환경영향평가용역</t>
    <phoneticPr fontId="4" type="noConversion"/>
  </si>
  <si>
    <t>김주연</t>
    <phoneticPr fontId="4" type="noConversion"/>
  </si>
  <si>
    <t>053-722-3378</t>
    <phoneticPr fontId="4" type="noConversion"/>
  </si>
  <si>
    <t>2381</t>
  </si>
  <si>
    <t>154kV 달성#2E/C 건설공사 사전재해영향성검토용역</t>
    <phoneticPr fontId="4" type="noConversion"/>
  </si>
  <si>
    <t>053-722-3379</t>
    <phoneticPr fontId="4" type="noConversion"/>
  </si>
  <si>
    <t>2382</t>
  </si>
  <si>
    <t>345kV 신달성 T/L 건설공사 자재운반방법용역</t>
    <phoneticPr fontId="4" type="noConversion"/>
  </si>
  <si>
    <t>김길수</t>
    <phoneticPr fontId="4" type="noConversion"/>
  </si>
  <si>
    <t>053-722-3276</t>
    <phoneticPr fontId="4" type="noConversion"/>
  </si>
  <si>
    <t>2383</t>
  </si>
  <si>
    <t>345kV 신달성 T/L 건설공사 소규모환경영향평가용역</t>
    <phoneticPr fontId="4" type="noConversion"/>
  </si>
  <si>
    <t>2384</t>
  </si>
  <si>
    <t>345kV 신달성 T/L 건설공사 사전재해영향성검토용역</t>
    <phoneticPr fontId="4" type="noConversion"/>
  </si>
  <si>
    <t>2385</t>
  </si>
  <si>
    <t>154kV 달성#2 T/L 건설공사 자재운반방법용역</t>
    <phoneticPr fontId="4" type="noConversion"/>
  </si>
  <si>
    <t>053-722-3272</t>
    <phoneticPr fontId="4" type="noConversion"/>
  </si>
  <si>
    <t>2386</t>
  </si>
  <si>
    <t>154kV 달성#2 T/L 건설공사 소규모환경영향평가용역</t>
    <phoneticPr fontId="4" type="noConversion"/>
  </si>
  <si>
    <t>2387</t>
  </si>
  <si>
    <t>154kV 달성#2 T/L 건설공사 사전재해영향성검토용역</t>
    <phoneticPr fontId="4" type="noConversion"/>
  </si>
  <si>
    <t>2388</t>
  </si>
  <si>
    <t>154kV 청리-영동 T/L 건설공사 자재운반방법용역</t>
    <phoneticPr fontId="4" type="noConversion"/>
  </si>
  <si>
    <t>김상희</t>
    <phoneticPr fontId="4" type="noConversion"/>
  </si>
  <si>
    <t>053-722-3278</t>
    <phoneticPr fontId="4" type="noConversion"/>
  </si>
  <si>
    <t>2389</t>
  </si>
  <si>
    <t>154kV 청리-영동 T/L 건설공사 소규모환경영향평가용역</t>
    <phoneticPr fontId="4" type="noConversion"/>
  </si>
  <si>
    <t>2390</t>
  </si>
  <si>
    <t>154kV 청리-영동 T/L 건설공사 사전재해영향성검토용역</t>
    <phoneticPr fontId="4" type="noConversion"/>
  </si>
  <si>
    <t>2391</t>
  </si>
  <si>
    <t>154kV 고령 -달성#2 T/L 건설공사 자재운반방법용역</t>
    <phoneticPr fontId="4" type="noConversion"/>
  </si>
  <si>
    <t>우종률</t>
    <phoneticPr fontId="4" type="noConversion"/>
  </si>
  <si>
    <t>053-722-3277</t>
    <phoneticPr fontId="4" type="noConversion"/>
  </si>
  <si>
    <t>2392</t>
  </si>
  <si>
    <t>154kV 고령 -달성#2 T/L 건설공사 소규모환경영향평가용역</t>
    <phoneticPr fontId="4" type="noConversion"/>
  </si>
  <si>
    <t>2393</t>
  </si>
  <si>
    <t>154kV 고령 -달성#2 T/L 건설공사 사전재해영향성검토용역</t>
    <phoneticPr fontId="4" type="noConversion"/>
  </si>
  <si>
    <t>2394</t>
  </si>
  <si>
    <t>154kV 논공-상인 T/L 건설공사 자재운반방법용역</t>
    <phoneticPr fontId="4" type="noConversion"/>
  </si>
  <si>
    <t>박선후</t>
    <phoneticPr fontId="4" type="noConversion"/>
  </si>
  <si>
    <t>053-722-3271</t>
    <phoneticPr fontId="4" type="noConversion"/>
  </si>
  <si>
    <t>2395</t>
  </si>
  <si>
    <t>154kV 논공-상인 T/L 건설공사 소규모환경영향평가용역</t>
    <phoneticPr fontId="4" type="noConversion"/>
  </si>
  <si>
    <t>2396</t>
  </si>
  <si>
    <t>154kV 논공-상인 T/L 건설공사 사전재해영향성검토용역</t>
    <phoneticPr fontId="4" type="noConversion"/>
  </si>
  <si>
    <t>2397</t>
  </si>
  <si>
    <t>154kV 신달성제2분기 T/L 건설공사 자재운반방법용역</t>
    <phoneticPr fontId="4" type="noConversion"/>
  </si>
  <si>
    <t>정찬민</t>
    <phoneticPr fontId="4" type="noConversion"/>
  </si>
  <si>
    <t>053-722-3374</t>
    <phoneticPr fontId="4" type="noConversion"/>
  </si>
  <si>
    <t>2398</t>
  </si>
  <si>
    <t>154kV 신달성제2분기 T/L 건설공사 소규모환경영향평가용역</t>
    <phoneticPr fontId="4" type="noConversion"/>
  </si>
  <si>
    <t>2399</t>
  </si>
  <si>
    <t>154kV 신달성제2분기 T/L 건설공사 사전재해영향성검토용역</t>
    <phoneticPr fontId="4" type="noConversion"/>
  </si>
  <si>
    <t>2400</t>
  </si>
  <si>
    <t>154kV 문경분기 T/L 건설공사 자재운반방법용역</t>
    <phoneticPr fontId="4" type="noConversion"/>
  </si>
  <si>
    <t>2401</t>
  </si>
  <si>
    <t>154kV 문경분기 T/L 건설공사 소규모환경영향평가용역</t>
    <phoneticPr fontId="4" type="noConversion"/>
  </si>
  <si>
    <t>2402</t>
  </si>
  <si>
    <t>154kV 문경분기 T/L 건설공사 사전재해영향성검토용역</t>
    <phoneticPr fontId="4" type="noConversion"/>
  </si>
  <si>
    <t>2403</t>
  </si>
  <si>
    <t>154kV 영주#2 T/L 건설공사 자재운반방법용역</t>
    <phoneticPr fontId="4" type="noConversion"/>
  </si>
  <si>
    <t>2404</t>
  </si>
  <si>
    <t>154kV 영주#2 T/L 건설공사 소규모환경영향평가용역</t>
    <phoneticPr fontId="4" type="noConversion"/>
  </si>
  <si>
    <t>2405</t>
  </si>
  <si>
    <t>154kV 영주#2 T/L 건설공사 사전재해영향성검토용역</t>
    <phoneticPr fontId="4" type="noConversion"/>
  </si>
  <si>
    <t>2406</t>
  </si>
  <si>
    <t>154kV 성주#2분기T/L 경과지설계용역</t>
    <phoneticPr fontId="4" type="noConversion"/>
  </si>
  <si>
    <t>이청아</t>
    <phoneticPr fontId="4" type="noConversion"/>
  </si>
  <si>
    <t>053-722-3252</t>
    <phoneticPr fontId="4" type="noConversion"/>
  </si>
  <si>
    <t>2407</t>
  </si>
  <si>
    <t>안성-평택지역 전기공급시설 전력구공사(고덕-서안성, 산하리) 감독권한대행 건설사업관리용역</t>
    <phoneticPr fontId="4" type="noConversion"/>
  </si>
  <si>
    <t>김병일</t>
    <phoneticPr fontId="4" type="noConversion"/>
  </si>
  <si>
    <t>02-2096-4575</t>
    <phoneticPr fontId="4" type="noConversion"/>
  </si>
  <si>
    <t>2408</t>
  </si>
  <si>
    <t>154kV 희곡S/S 토건공사 설계용역</t>
    <phoneticPr fontId="4" type="noConversion"/>
  </si>
  <si>
    <t>2409</t>
  </si>
  <si>
    <t>154kV 동송산S/S 토건공사 설계용역</t>
    <phoneticPr fontId="4" type="noConversion"/>
  </si>
  <si>
    <t>박승일</t>
    <phoneticPr fontId="4" type="noConversion"/>
  </si>
  <si>
    <t>02-2096-4661</t>
    <phoneticPr fontId="4" type="noConversion"/>
  </si>
  <si>
    <t>2410</t>
  </si>
  <si>
    <t>설비 상태예측용 딥러닝 검증 인프라</t>
    <phoneticPr fontId="4" type="noConversion"/>
  </si>
  <si>
    <t>전력연구원</t>
    <phoneticPr fontId="4" type="noConversion"/>
  </si>
  <si>
    <t>이해성 일반</t>
    <phoneticPr fontId="4" type="noConversion"/>
  </si>
  <si>
    <t>042-865-5929</t>
    <phoneticPr fontId="4" type="noConversion"/>
  </si>
  <si>
    <t>2411</t>
  </si>
  <si>
    <t>자산관리 정보분석 센터 인프라</t>
    <phoneticPr fontId="4" type="noConversion"/>
  </si>
  <si>
    <t>2412</t>
  </si>
  <si>
    <t>배전 자산 지식정보 관리 시스템 개발</t>
    <phoneticPr fontId="4" type="noConversion"/>
  </si>
  <si>
    <t>2413</t>
  </si>
  <si>
    <t>연구과제 성과물 검증을 위한 스마트시티 테스트베드 스캐닝 및 모델링 용역(가칭)</t>
    <phoneticPr fontId="4" type="noConversion"/>
  </si>
  <si>
    <t>김상봉 일반</t>
    <phoneticPr fontId="4" type="noConversion"/>
  </si>
  <si>
    <t>042-865-5906</t>
    <phoneticPr fontId="4" type="noConversion"/>
  </si>
  <si>
    <t>2414</t>
  </si>
  <si>
    <t>F(1350℃)급 이상 가스터빈 블레이드 시제품 성능검증을 위한 열피로 시험기 및 시험조건 분석 연구용역</t>
    <phoneticPr fontId="4" type="noConversion"/>
  </si>
  <si>
    <t>김영대</t>
    <phoneticPr fontId="4" type="noConversion"/>
  </si>
  <si>
    <t>042-865-5686</t>
    <phoneticPr fontId="4" type="noConversion"/>
  </si>
  <si>
    <t>2415</t>
  </si>
  <si>
    <t>전력구 순시로봇 운용시스템 개발</t>
    <phoneticPr fontId="4" type="noConversion"/>
  </si>
  <si>
    <t>최민희</t>
    <phoneticPr fontId="4" type="noConversion"/>
  </si>
  <si>
    <t>042-865-5202</t>
    <phoneticPr fontId="4" type="noConversion"/>
  </si>
  <si>
    <t>2416</t>
  </si>
  <si>
    <t>P2G기반 분석서비스 포털 및 MG디바이스 체인 개발</t>
    <phoneticPr fontId="4" type="noConversion"/>
  </si>
  <si>
    <t>김준성</t>
    <phoneticPr fontId="4" type="noConversion"/>
  </si>
  <si>
    <t>042-865-5235</t>
    <phoneticPr fontId="4" type="noConversion"/>
  </si>
  <si>
    <t>2417</t>
  </si>
  <si>
    <t>네트워크 이상탐지를 위한 패킷 Probe 장치 및 실증서비스 개발, 검증</t>
    <phoneticPr fontId="4" type="noConversion"/>
  </si>
  <si>
    <t>차은별</t>
    <phoneticPr fontId="4" type="noConversion"/>
  </si>
  <si>
    <t>042-865-5267</t>
    <phoneticPr fontId="4" type="noConversion"/>
  </si>
  <si>
    <t>2418</t>
  </si>
  <si>
    <t>NERC-CIP 보안점검장치 제작 및 설치</t>
    <phoneticPr fontId="4" type="noConversion"/>
  </si>
  <si>
    <t>최인지</t>
    <phoneticPr fontId="4" type="noConversion"/>
  </si>
  <si>
    <t>042-865-5258</t>
    <phoneticPr fontId="4" type="noConversion"/>
  </si>
  <si>
    <t>2419</t>
  </si>
  <si>
    <t>송전설비 자계저감 실증시험장 구축</t>
    <phoneticPr fontId="4" type="noConversion"/>
  </si>
  <si>
    <t>안호성</t>
    <phoneticPr fontId="4" type="noConversion"/>
  </si>
  <si>
    <t>042-865-5837</t>
    <phoneticPr fontId="4" type="noConversion"/>
  </si>
  <si>
    <t>옥내저탄장용 산화촉매/흡착제 제작 및 특성 평가</t>
    <phoneticPr fontId="4" type="noConversion"/>
  </si>
  <si>
    <t>이정근</t>
    <phoneticPr fontId="4" type="noConversion"/>
  </si>
  <si>
    <t>042-865-5419</t>
    <phoneticPr fontId="4" type="noConversion"/>
  </si>
  <si>
    <t>2421</t>
  </si>
  <si>
    <t>옥내저탄장 내부 유체유동 전산해석 및 평가</t>
    <phoneticPr fontId="4" type="noConversion"/>
  </si>
  <si>
    <t>2422</t>
  </si>
  <si>
    <t>계통보호전송장치(PITR) 제작사 기술지원 용역</t>
    <phoneticPr fontId="4" type="noConversion"/>
  </si>
  <si>
    <t>ICT인프라처</t>
    <phoneticPr fontId="4" type="noConversion"/>
  </si>
  <si>
    <t>임성환</t>
    <phoneticPr fontId="4" type="noConversion"/>
  </si>
  <si>
    <t>061-345-6282</t>
    <phoneticPr fontId="4" type="noConversion"/>
  </si>
  <si>
    <t>2423</t>
  </si>
  <si>
    <t>KEPCO 모바일 홈페이지 구축용역</t>
    <phoneticPr fontId="4" type="noConversion"/>
  </si>
  <si>
    <t>황혜진, 전재찬</t>
    <phoneticPr fontId="4" type="noConversion"/>
  </si>
  <si>
    <t>061-345-6364,6297</t>
    <phoneticPr fontId="4" type="noConversion"/>
  </si>
  <si>
    <t>2424</t>
  </si>
  <si>
    <t xml:space="preserve">2020년도 한전 본사 통근버스 임차용역 </t>
    <phoneticPr fontId="4" type="noConversion"/>
  </si>
  <si>
    <t>경영지원처</t>
    <phoneticPr fontId="4" type="noConversion"/>
  </si>
  <si>
    <t>김경미</t>
    <phoneticPr fontId="4" type="noConversion"/>
  </si>
  <si>
    <t>061-345-5915</t>
    <phoneticPr fontId="4" type="noConversion"/>
  </si>
  <si>
    <t>2425</t>
  </si>
  <si>
    <t>재생E을 고려한 70kV 전압운영기준 수립 및 154kV이상 전압운영기준 재평가 연구(가칭)</t>
    <phoneticPr fontId="4" type="noConversion"/>
  </si>
  <si>
    <t>고백경</t>
    <phoneticPr fontId="4" type="noConversion"/>
  </si>
  <si>
    <t>042-865-5826</t>
    <phoneticPr fontId="4" type="noConversion"/>
  </si>
  <si>
    <t>2426</t>
  </si>
  <si>
    <t>사용후 LIB 성능복원 기초기술 개발</t>
    <phoneticPr fontId="4" type="noConversion"/>
  </si>
  <si>
    <t>권순종</t>
    <phoneticPr fontId="4" type="noConversion"/>
  </si>
  <si>
    <t>061-345-6986</t>
    <phoneticPr fontId="4" type="noConversion"/>
  </si>
  <si>
    <t>2427</t>
  </si>
  <si>
    <t>사용후 LIB 재사용 가능성 분석을 위한 시뮬레이션 기술 개발</t>
    <phoneticPr fontId="4" type="noConversion"/>
  </si>
  <si>
    <t>2428</t>
  </si>
  <si>
    <t>절연유의 산란광 및 온도 특성을 활용한 변압기 상태 진단 요소기술 개발</t>
    <phoneticPr fontId="4" type="noConversion"/>
  </si>
  <si>
    <t>유상민</t>
    <phoneticPr fontId="4" type="noConversion"/>
  </si>
  <si>
    <t>061-345-6993</t>
    <phoneticPr fontId="4" type="noConversion"/>
  </si>
  <si>
    <t>2429</t>
  </si>
  <si>
    <t>압축기 성능최적화 앱 GUI 개발</t>
    <phoneticPr fontId="4" type="noConversion"/>
  </si>
  <si>
    <t>방명환</t>
    <phoneticPr fontId="4" type="noConversion"/>
  </si>
  <si>
    <t>042-865-5675</t>
    <phoneticPr fontId="4" type="noConversion"/>
  </si>
  <si>
    <t>2430</t>
  </si>
  <si>
    <t>건물에너지 계획 및 에너지믹스 컨설팅(학술용역)</t>
    <phoneticPr fontId="4" type="noConversion"/>
  </si>
  <si>
    <t>이신호</t>
    <phoneticPr fontId="4" type="noConversion"/>
  </si>
  <si>
    <t>042-865-5221</t>
    <phoneticPr fontId="4" type="noConversion"/>
  </si>
  <si>
    <t>2431</t>
  </si>
  <si>
    <t>ADMS 데이터베이스 컨설팅</t>
    <phoneticPr fontId="4" type="noConversion"/>
  </si>
  <si>
    <t>선임 김동욱</t>
    <phoneticPr fontId="4" type="noConversion"/>
  </si>
  <si>
    <t>042-865-5228</t>
    <phoneticPr fontId="4" type="noConversion"/>
  </si>
  <si>
    <t>2432</t>
  </si>
  <si>
    <t>2433</t>
  </si>
  <si>
    <t>변압기 부싱 진단장치 개발</t>
    <phoneticPr fontId="4" type="noConversion"/>
  </si>
  <si>
    <t>이종건</t>
    <phoneticPr fontId="4" type="noConversion"/>
  </si>
  <si>
    <t>042-865-5868</t>
    <phoneticPr fontId="4" type="noConversion"/>
  </si>
  <si>
    <t>2434</t>
  </si>
  <si>
    <t>평판형 고체전해질 이온전도 특성 향상기술 개발</t>
    <phoneticPr fontId="4" type="noConversion"/>
  </si>
  <si>
    <t>박광용</t>
    <phoneticPr fontId="4" type="noConversion"/>
  </si>
  <si>
    <t>042-865-5395</t>
    <phoneticPr fontId="4" type="noConversion"/>
  </si>
  <si>
    <t>2435</t>
  </si>
  <si>
    <t>상용 니켈-소금전지 분석 및 양극활물질 검토 연구</t>
    <phoneticPr fontId="4" type="noConversion"/>
  </si>
  <si>
    <t>이성은</t>
    <phoneticPr fontId="4" type="noConversion"/>
  </si>
  <si>
    <t>042-865-5383</t>
    <phoneticPr fontId="4" type="noConversion"/>
  </si>
  <si>
    <t>2436</t>
  </si>
  <si>
    <t>SF6가스 회수 및 운반 용역</t>
    <phoneticPr fontId="4" type="noConversion"/>
  </si>
  <si>
    <t>설비진단처</t>
    <phoneticPr fontId="4" type="noConversion"/>
  </si>
  <si>
    <t>조민호</t>
    <phoneticPr fontId="4" type="noConversion"/>
  </si>
  <si>
    <t>042-869-8028</t>
    <phoneticPr fontId="4" type="noConversion"/>
  </si>
  <si>
    <t>2437</t>
  </si>
  <si>
    <t>2020년도 한전 본사 주말 셔틀버스 임차용역</t>
    <phoneticPr fontId="4" type="noConversion"/>
  </si>
  <si>
    <t>2438</t>
  </si>
  <si>
    <t>영암지사 신축 설계용역</t>
    <phoneticPr fontId="4" type="noConversion"/>
  </si>
  <si>
    <t>사옥건설처</t>
    <phoneticPr fontId="4" type="noConversion"/>
  </si>
  <si>
    <t>이현우</t>
    <phoneticPr fontId="4" type="noConversion"/>
  </si>
  <si>
    <t>061-345-6132</t>
    <phoneticPr fontId="4" type="noConversion"/>
  </si>
  <si>
    <t>2439</t>
  </si>
  <si>
    <t>경인권 통합물류센터 신축공사 폐기물처리 위탁용역</t>
    <phoneticPr fontId="4" type="noConversion"/>
  </si>
  <si>
    <t>안병준</t>
    <phoneticPr fontId="4" type="noConversion"/>
  </si>
  <si>
    <t>061-345-6146</t>
    <phoneticPr fontId="4" type="noConversion"/>
  </si>
  <si>
    <t>2440</t>
  </si>
  <si>
    <t>2020년 전력연구원 정기간행물 발간 용역</t>
    <phoneticPr fontId="4" type="noConversion"/>
  </si>
  <si>
    <t>황성욱</t>
    <phoneticPr fontId="4" type="noConversion"/>
  </si>
  <si>
    <t>042-865-5082</t>
    <phoneticPr fontId="4" type="noConversion"/>
  </si>
  <si>
    <t>2441</t>
  </si>
  <si>
    <t>디지털 트윈 발전 시뮬레이터 HMI 개발</t>
    <phoneticPr fontId="4" type="noConversion"/>
  </si>
  <si>
    <t>일반 윤수용</t>
    <phoneticPr fontId="4" type="noConversion"/>
  </si>
  <si>
    <t>042-865-5279</t>
    <phoneticPr fontId="4" type="noConversion"/>
  </si>
  <si>
    <t>2442</t>
  </si>
  <si>
    <t>디지털 트윈 발전 시뮬레이터 제어모델 개발</t>
    <phoneticPr fontId="4" type="noConversion"/>
  </si>
  <si>
    <t>2443</t>
  </si>
  <si>
    <t>도서지역 GRID/VSM 모델링 및 최적튜닝 기법 개발</t>
    <phoneticPr fontId="4" type="noConversion"/>
  </si>
  <si>
    <t>일반 이경규</t>
    <phoneticPr fontId="4" type="noConversion"/>
  </si>
  <si>
    <t>042-865-5284</t>
    <phoneticPr fontId="4" type="noConversion"/>
  </si>
  <si>
    <t>2444</t>
  </si>
  <si>
    <t>내진성능평가용역</t>
    <phoneticPr fontId="4" type="noConversion"/>
  </si>
  <si>
    <t>김현영</t>
    <phoneticPr fontId="4" type="noConversion"/>
  </si>
  <si>
    <t>042-865-5052</t>
    <phoneticPr fontId="4" type="noConversion"/>
  </si>
  <si>
    <t>2445</t>
  </si>
  <si>
    <t>발전설비 통합 진단예측 분석툴킷 개발</t>
    <phoneticPr fontId="4" type="noConversion"/>
  </si>
  <si>
    <t>042-865-5623</t>
    <phoneticPr fontId="4" type="noConversion"/>
  </si>
  <si>
    <t>2446</t>
  </si>
  <si>
    <t>베이시안 네트워크 기반 발전설비 신뢰성 평가 시스템 개발</t>
    <phoneticPr fontId="4" type="noConversion"/>
  </si>
  <si>
    <t>2447</t>
  </si>
  <si>
    <t>발전소 동적신호 연계 시스템 개발</t>
    <phoneticPr fontId="4" type="noConversion"/>
  </si>
  <si>
    <t>손석만</t>
    <phoneticPr fontId="4" type="noConversion"/>
  </si>
  <si>
    <t>042-865-5621</t>
    <phoneticPr fontId="4" type="noConversion"/>
  </si>
  <si>
    <t>2448</t>
  </si>
  <si>
    <t>경보 추적 및 고장분석 모듈 개발</t>
    <phoneticPr fontId="4" type="noConversion"/>
  </si>
  <si>
    <t>손종덕</t>
    <phoneticPr fontId="4" type="noConversion"/>
  </si>
  <si>
    <t>042-865-5622</t>
    <phoneticPr fontId="4" type="noConversion"/>
  </si>
  <si>
    <t>2449</t>
  </si>
  <si>
    <t>최적연소 전문가시스템 코드 구현</t>
    <phoneticPr fontId="4" type="noConversion"/>
  </si>
  <si>
    <t>김영주</t>
    <phoneticPr fontId="4" type="noConversion"/>
  </si>
  <si>
    <t>042-865-5161</t>
    <phoneticPr fontId="4" type="noConversion"/>
  </si>
  <si>
    <t>2450</t>
  </si>
  <si>
    <t>화력발전 보일러 전산해석 가속화 해석</t>
    <phoneticPr fontId="4" type="noConversion"/>
  </si>
  <si>
    <t>한가람</t>
    <phoneticPr fontId="4" type="noConversion"/>
  </si>
  <si>
    <t>042-865-5647</t>
    <phoneticPr fontId="4" type="noConversion"/>
  </si>
  <si>
    <t>2451</t>
  </si>
  <si>
    <t>보일러검사 유연이송장치 설계 및 개발 검증</t>
    <phoneticPr fontId="4" type="noConversion"/>
  </si>
  <si>
    <t>서정석</t>
    <phoneticPr fontId="4" type="noConversion"/>
  </si>
  <si>
    <t>042-865-5696</t>
    <phoneticPr fontId="4" type="noConversion"/>
  </si>
  <si>
    <t>2452</t>
  </si>
  <si>
    <t>실시간 전력시장기반 구입비 사전예측시스템 개발</t>
    <phoneticPr fontId="4" type="noConversion"/>
  </si>
  <si>
    <t>고종민</t>
    <phoneticPr fontId="4" type="noConversion"/>
  </si>
  <si>
    <t>2453</t>
  </si>
  <si>
    <t>RPA 시스템 UI/UX 컨설팅</t>
    <phoneticPr fontId="4" type="noConversion"/>
  </si>
  <si>
    <t>신지강</t>
    <phoneticPr fontId="4" type="noConversion"/>
  </si>
  <si>
    <t>042-865-5238</t>
    <phoneticPr fontId="4" type="noConversion"/>
  </si>
  <si>
    <t>2454</t>
  </si>
  <si>
    <t>2455</t>
  </si>
  <si>
    <t>2456</t>
  </si>
  <si>
    <t>2457</t>
  </si>
  <si>
    <t>시각분배 측정기술 개발</t>
    <phoneticPr fontId="4" type="noConversion"/>
  </si>
  <si>
    <t>명노길</t>
    <phoneticPr fontId="4" type="noConversion"/>
  </si>
  <si>
    <t>042-865-5261</t>
    <phoneticPr fontId="4" type="noConversion"/>
  </si>
  <si>
    <t>2458</t>
  </si>
  <si>
    <t>OPGW 분석 EdgeDevice 제작</t>
    <phoneticPr fontId="4" type="noConversion"/>
  </si>
  <si>
    <t>강수경</t>
    <phoneticPr fontId="4" type="noConversion"/>
  </si>
  <si>
    <t>042-865-5989</t>
    <phoneticPr fontId="4" type="noConversion"/>
  </si>
  <si>
    <t>2459</t>
  </si>
  <si>
    <t>발전소 맞춤형 사용자 포털 개발</t>
    <phoneticPr fontId="4" type="noConversion"/>
  </si>
  <si>
    <t>오도은</t>
    <phoneticPr fontId="4" type="noConversion"/>
  </si>
  <si>
    <t>042-865-5237</t>
    <phoneticPr fontId="4" type="noConversion"/>
  </si>
  <si>
    <t>2460</t>
  </si>
  <si>
    <t>AC/DC 통합 전기환경 설계 고도화 알고리즘 개발</t>
    <phoneticPr fontId="4" type="noConversion"/>
  </si>
  <si>
    <t>이승우</t>
    <phoneticPr fontId="4" type="noConversion"/>
  </si>
  <si>
    <t>042-865-5851</t>
    <phoneticPr fontId="4" type="noConversion"/>
  </si>
  <si>
    <t>2461</t>
  </si>
  <si>
    <t>배전설비 자계 현장 실측을 통한 노출량 DB 구축 및 차폐기술 기초시험 연구</t>
    <phoneticPr fontId="4" type="noConversion"/>
  </si>
  <si>
    <t>2462</t>
  </si>
  <si>
    <t xml:space="preserve">Multi-terminal 타당성 검토 학술용역 </t>
    <phoneticPr fontId="4" type="noConversion"/>
  </si>
  <si>
    <t>김현민</t>
    <phoneticPr fontId="4" type="noConversion"/>
  </si>
  <si>
    <t>042-865-7868</t>
    <phoneticPr fontId="4" type="noConversion"/>
  </si>
  <si>
    <t>2463</t>
  </si>
  <si>
    <t>ICT 네트워크 운영시스템 3단계 구축</t>
    <phoneticPr fontId="4" type="noConversion"/>
  </si>
  <si>
    <t>지민경</t>
    <phoneticPr fontId="4" type="noConversion"/>
  </si>
  <si>
    <t>061-345-6248</t>
    <phoneticPr fontId="4" type="noConversion"/>
  </si>
  <si>
    <t>2464</t>
  </si>
  <si>
    <t>박재홍</t>
    <phoneticPr fontId="4" type="noConversion"/>
  </si>
  <si>
    <t>042-869-8014</t>
    <phoneticPr fontId="4" type="noConversion"/>
  </si>
  <si>
    <t>2465</t>
  </si>
  <si>
    <t>케이블 탄력운전 관리시스템 구축</t>
    <phoneticPr fontId="4" type="noConversion"/>
  </si>
  <si>
    <t>문상근 선임</t>
    <phoneticPr fontId="4" type="noConversion"/>
  </si>
  <si>
    <t>042-865-5928</t>
    <phoneticPr fontId="4" type="noConversion"/>
  </si>
  <si>
    <t>2466</t>
  </si>
  <si>
    <t>전력계통 운전상태를 고려한 Embedded HVDC 적정 운영방안 검토 방법론 개발 및 검증</t>
    <phoneticPr fontId="4" type="noConversion"/>
  </si>
  <si>
    <t>오승찬</t>
    <phoneticPr fontId="4" type="noConversion"/>
  </si>
  <si>
    <t>2467</t>
  </si>
  <si>
    <t>신재생 감시시스템 구축 용역</t>
    <phoneticPr fontId="4" type="noConversion"/>
  </si>
  <si>
    <t>최순호</t>
    <phoneticPr fontId="4" type="noConversion"/>
  </si>
  <si>
    <t>042-865-5815</t>
    <phoneticPr fontId="4" type="noConversion"/>
  </si>
  <si>
    <t>2468</t>
  </si>
  <si>
    <t>용접시편 제작 용역</t>
    <phoneticPr fontId="4" type="noConversion"/>
  </si>
  <si>
    <t>042-865-5591</t>
    <phoneticPr fontId="4" type="noConversion"/>
  </si>
  <si>
    <t>2469</t>
  </si>
  <si>
    <t>조대화집진장치 전원시스템 설계 및 개발</t>
    <phoneticPr fontId="4" type="noConversion"/>
  </si>
  <si>
    <t>이가영</t>
    <phoneticPr fontId="4" type="noConversion"/>
  </si>
  <si>
    <t>042-865-5462</t>
    <phoneticPr fontId="4" type="noConversion"/>
  </si>
  <si>
    <t>2470</t>
  </si>
  <si>
    <t>고분자 최적비율 합성 기초특성 연구</t>
    <phoneticPr fontId="4" type="noConversion"/>
  </si>
  <si>
    <t>042-865-5467</t>
    <phoneticPr fontId="4" type="noConversion"/>
  </si>
  <si>
    <t>2471</t>
  </si>
  <si>
    <t>ADMS 시스템 병행운전 환경 구축</t>
    <phoneticPr fontId="4" type="noConversion"/>
  </si>
  <si>
    <t>2472</t>
  </si>
  <si>
    <t>042-865-5828</t>
    <phoneticPr fontId="4" type="noConversion"/>
  </si>
  <si>
    <t>2473</t>
  </si>
  <si>
    <t>2474</t>
  </si>
  <si>
    <t>제주 #1 HVDC 제어 및 보호 알고리즘 복제 제어기 개발</t>
    <phoneticPr fontId="4" type="noConversion"/>
  </si>
  <si>
    <t>곽주식</t>
    <phoneticPr fontId="4" type="noConversion"/>
  </si>
  <si>
    <t>042-865-5863</t>
    <phoneticPr fontId="4" type="noConversion"/>
  </si>
  <si>
    <t>2475</t>
  </si>
  <si>
    <t>양주변환소 토목 설계</t>
    <phoneticPr fontId="4" type="noConversion"/>
  </si>
  <si>
    <t>서원도</t>
    <phoneticPr fontId="4" type="noConversion"/>
  </si>
  <si>
    <t>042-717-4675</t>
    <phoneticPr fontId="4" type="noConversion"/>
  </si>
  <si>
    <t>2476</t>
  </si>
  <si>
    <t>피복고동 탈피용역</t>
    <phoneticPr fontId="4" type="noConversion"/>
  </si>
  <si>
    <t>자재검사처</t>
    <phoneticPr fontId="4" type="noConversion"/>
  </si>
  <si>
    <t>이창배</t>
    <phoneticPr fontId="4" type="noConversion"/>
  </si>
  <si>
    <t>031-420-1222</t>
    <phoneticPr fontId="4" type="noConversion"/>
  </si>
  <si>
    <t>2477</t>
  </si>
  <si>
    <t>침구류 세탁용역</t>
    <phoneticPr fontId="4" type="noConversion"/>
  </si>
  <si>
    <t>인재개발원</t>
    <phoneticPr fontId="4" type="noConversion"/>
  </si>
  <si>
    <t>최총종</t>
    <phoneticPr fontId="4" type="noConversion"/>
  </si>
  <si>
    <t>02-970-3241</t>
    <phoneticPr fontId="4" type="noConversion"/>
  </si>
  <si>
    <t>2478</t>
  </si>
  <si>
    <t>배구단 홈경기장 운영대행용역</t>
    <phoneticPr fontId="4" type="noConversion"/>
  </si>
  <si>
    <t>김대영</t>
    <phoneticPr fontId="4" type="noConversion"/>
  </si>
  <si>
    <t>02-3456-5926</t>
    <phoneticPr fontId="4" type="noConversion"/>
  </si>
  <si>
    <t>2479</t>
  </si>
  <si>
    <t>MU SV 통신적합성 시험시스템</t>
    <phoneticPr fontId="4" type="noConversion"/>
  </si>
  <si>
    <t>김우중</t>
    <phoneticPr fontId="4" type="noConversion"/>
  </si>
  <si>
    <t>042-865-5817</t>
    <phoneticPr fontId="4" type="noConversion"/>
  </si>
  <si>
    <t>2480</t>
  </si>
  <si>
    <t>재생E 연계 송전계통 보호시스템 신뢰도 진단</t>
    <phoneticPr fontId="4" type="noConversion"/>
  </si>
  <si>
    <t>이유진</t>
    <phoneticPr fontId="4" type="noConversion"/>
  </si>
  <si>
    <t>042-865-5807</t>
    <phoneticPr fontId="4" type="noConversion"/>
  </si>
  <si>
    <t>2481</t>
  </si>
  <si>
    <t>MVDC Station 상세설계 안전성 분석</t>
    <phoneticPr fontId="4" type="noConversion"/>
  </si>
  <si>
    <t>강성현</t>
    <phoneticPr fontId="4" type="noConversion"/>
  </si>
  <si>
    <t>061-345-6992</t>
    <phoneticPr fontId="4" type="noConversion"/>
  </si>
  <si>
    <t>2482</t>
  </si>
  <si>
    <t>MVDC 보호설비 설계 안전성 검토</t>
    <phoneticPr fontId="4" type="noConversion"/>
  </si>
  <si>
    <t>2483</t>
  </si>
  <si>
    <t>보일러 주요부품 스트레스 측정</t>
    <phoneticPr fontId="4" type="noConversion"/>
  </si>
  <si>
    <t>정계조</t>
    <phoneticPr fontId="4" type="noConversion"/>
  </si>
  <si>
    <t>042-865-5691</t>
    <phoneticPr fontId="4" type="noConversion"/>
  </si>
  <si>
    <t>2484</t>
  </si>
  <si>
    <t>고온진동 특성평가 시스템 구축</t>
    <phoneticPr fontId="4" type="noConversion"/>
  </si>
  <si>
    <t>강연관</t>
    <phoneticPr fontId="4" type="noConversion"/>
  </si>
  <si>
    <t>042-865-5684</t>
    <phoneticPr fontId="4" type="noConversion"/>
  </si>
  <si>
    <t>2485</t>
  </si>
  <si>
    <t>송전 케이블 절연체 열화 및 가스발생 특성연구</t>
    <phoneticPr fontId="4" type="noConversion"/>
  </si>
  <si>
    <t>곽병섭</t>
    <phoneticPr fontId="4" type="noConversion"/>
  </si>
  <si>
    <t>042-865-5469</t>
    <phoneticPr fontId="4" type="noConversion"/>
  </si>
  <si>
    <t>2486</t>
  </si>
  <si>
    <t>발전사용 프레임워크 및 파이프라인 고도화 개발</t>
    <phoneticPr fontId="4" type="noConversion"/>
  </si>
  <si>
    <t>2487</t>
  </si>
  <si>
    <t>송전용 전선 자산관리를 위한 기계적 수명평가 및 성능평가 검증 시뮬레이터 개발</t>
    <phoneticPr fontId="4" type="noConversion"/>
  </si>
  <si>
    <t>김수환</t>
    <phoneticPr fontId="4" type="noConversion"/>
  </si>
  <si>
    <t>042-865-5848</t>
    <phoneticPr fontId="4" type="noConversion"/>
  </si>
  <si>
    <t>2488</t>
  </si>
  <si>
    <t>XLPE 지중송전 모델케이블의 전기적 가속열화시험 선로구성 및 단기시험 분석 연구</t>
    <phoneticPr fontId="4" type="noConversion"/>
  </si>
  <si>
    <t>2489</t>
  </si>
  <si>
    <t>2490</t>
  </si>
  <si>
    <t>중장기 전력계통 유연운전 평가 및 시스템 개발</t>
    <phoneticPr fontId="4" type="noConversion"/>
  </si>
  <si>
    <t>2491</t>
  </si>
  <si>
    <t>2492</t>
  </si>
  <si>
    <t>고속승강기 유지관리용역</t>
    <phoneticPr fontId="4" type="noConversion"/>
  </si>
  <si>
    <t>임동범</t>
    <phoneticPr fontId="4" type="noConversion"/>
  </si>
  <si>
    <t>061-345-5937</t>
    <phoneticPr fontId="4" type="noConversion"/>
  </si>
  <si>
    <t>2493</t>
  </si>
  <si>
    <t>달성전력지사 신축 설계용역</t>
    <phoneticPr fontId="4" type="noConversion"/>
  </si>
  <si>
    <t>정은선</t>
    <phoneticPr fontId="4" type="noConversion"/>
  </si>
  <si>
    <t>061-345-6129</t>
    <phoneticPr fontId="4" type="noConversion"/>
  </si>
  <si>
    <t>2494</t>
  </si>
  <si>
    <t>대기 중 유기성 미세먼지 생성기작 규명</t>
    <phoneticPr fontId="4" type="noConversion"/>
  </si>
  <si>
    <t>강수지</t>
    <phoneticPr fontId="4" type="noConversion"/>
  </si>
  <si>
    <t>042-865-5463</t>
    <phoneticPr fontId="4" type="noConversion"/>
  </si>
  <si>
    <t>2495</t>
  </si>
  <si>
    <t>터널식 전력구 로봇시스템 자율주행기술 개발(용역)</t>
    <phoneticPr fontId="4" type="noConversion"/>
  </si>
  <si>
    <t>이재경</t>
    <phoneticPr fontId="4" type="noConversion"/>
  </si>
  <si>
    <t>042-865-5843</t>
    <phoneticPr fontId="4" type="noConversion"/>
  </si>
  <si>
    <t>2496</t>
  </si>
  <si>
    <t>수안보연수원 주방 리모델링 설계용역</t>
    <phoneticPr fontId="4" type="noConversion"/>
  </si>
  <si>
    <t>수안보연수원</t>
    <phoneticPr fontId="4" type="noConversion"/>
  </si>
  <si>
    <t>박상수</t>
    <phoneticPr fontId="4" type="noConversion"/>
  </si>
  <si>
    <t>043-840-2021</t>
    <phoneticPr fontId="4" type="noConversion"/>
  </si>
  <si>
    <t>2497</t>
  </si>
  <si>
    <t>본사사옥 공기정화식물 렌탈용역</t>
    <phoneticPr fontId="4" type="noConversion"/>
  </si>
  <si>
    <t>김영훈</t>
    <phoneticPr fontId="4" type="noConversion"/>
  </si>
  <si>
    <t>061-345-5966</t>
    <phoneticPr fontId="4" type="noConversion"/>
  </si>
  <si>
    <t>2498</t>
  </si>
  <si>
    <t>2020~2021년도 전력연구원 지정폐기물 처리용역 단가계약</t>
    <phoneticPr fontId="4" type="noConversion"/>
  </si>
  <si>
    <t>노희원</t>
    <phoneticPr fontId="4" type="noConversion"/>
  </si>
  <si>
    <t>042-865-5062</t>
    <phoneticPr fontId="4" type="noConversion"/>
  </si>
  <si>
    <t>2499</t>
  </si>
  <si>
    <t>버켓 / 버켓커버 응력 해석 및 모델개발</t>
    <phoneticPr fontId="4" type="noConversion"/>
  </si>
  <si>
    <t>2500</t>
  </si>
  <si>
    <t>발전사 맞춤형 플랫폼 고도화 개발</t>
    <phoneticPr fontId="4" type="noConversion"/>
  </si>
  <si>
    <t>2501</t>
  </si>
  <si>
    <t>서대문은평지사 신축 설계용역</t>
    <phoneticPr fontId="4" type="noConversion"/>
  </si>
  <si>
    <t>장보람</t>
    <phoneticPr fontId="4" type="noConversion"/>
  </si>
  <si>
    <t>061-345-6128</t>
    <phoneticPr fontId="4" type="noConversion"/>
  </si>
  <si>
    <t>2502</t>
  </si>
  <si>
    <t>전력ICT대전센터 소방시설공사 감리용역</t>
    <phoneticPr fontId="4" type="noConversion"/>
  </si>
  <si>
    <t>박우곤</t>
    <phoneticPr fontId="4" type="noConversion"/>
  </si>
  <si>
    <t>061-345-6176</t>
    <phoneticPr fontId="4" type="noConversion"/>
  </si>
  <si>
    <t>2503</t>
  </si>
  <si>
    <t>에너지신기술연구소 소방시설공사 감리용역</t>
    <phoneticPr fontId="4" type="noConversion"/>
  </si>
  <si>
    <t>최승훈</t>
    <phoneticPr fontId="4" type="noConversion"/>
  </si>
  <si>
    <t>061-345-6177</t>
    <phoneticPr fontId="4" type="noConversion"/>
  </si>
  <si>
    <t>2504</t>
  </si>
  <si>
    <t>강릉 전력지사 신축 설계용역</t>
    <phoneticPr fontId="4" type="noConversion"/>
  </si>
  <si>
    <t>양승규</t>
    <phoneticPr fontId="4" type="noConversion"/>
  </si>
  <si>
    <t>061-345-6134</t>
    <phoneticPr fontId="4" type="noConversion"/>
  </si>
  <si>
    <t>2505</t>
  </si>
  <si>
    <t>경북본부 전력관리처 설계용역</t>
    <phoneticPr fontId="4" type="noConversion"/>
  </si>
  <si>
    <t>김형빈</t>
    <phoneticPr fontId="4" type="noConversion"/>
  </si>
  <si>
    <t>061-345-6127</t>
    <phoneticPr fontId="4" type="noConversion"/>
  </si>
  <si>
    <t>2506</t>
  </si>
  <si>
    <t>IoT 운영체계 시스템 구축</t>
    <phoneticPr fontId="4" type="noConversion"/>
  </si>
  <si>
    <t>이춘권 일반</t>
    <phoneticPr fontId="4" type="noConversion"/>
  </si>
  <si>
    <t>042-865-5913</t>
    <phoneticPr fontId="4" type="noConversion"/>
  </si>
  <si>
    <t>2507</t>
  </si>
  <si>
    <t>신재생발전 안전도 평가기술 개발 용역</t>
    <phoneticPr fontId="4" type="noConversion"/>
  </si>
  <si>
    <t>2508</t>
  </si>
  <si>
    <t>2509</t>
  </si>
  <si>
    <t>2020년 시험설비 검교정</t>
    <phoneticPr fontId="4" type="noConversion"/>
  </si>
  <si>
    <t>정동희</t>
    <phoneticPr fontId="4" type="noConversion"/>
  </si>
  <si>
    <t>031-420-1284</t>
    <phoneticPr fontId="4" type="noConversion"/>
  </si>
  <si>
    <t>2510</t>
  </si>
  <si>
    <t>e러닝 위탁운영용역</t>
    <phoneticPr fontId="4" type="noConversion"/>
  </si>
  <si>
    <t>유승호</t>
    <phoneticPr fontId="4" type="noConversion"/>
  </si>
  <si>
    <t>02-970-3383</t>
    <phoneticPr fontId="4" type="noConversion"/>
  </si>
  <si>
    <t>2511</t>
  </si>
  <si>
    <t>강원본부 신축 설계용역</t>
    <phoneticPr fontId="4" type="noConversion"/>
  </si>
  <si>
    <t>2512</t>
  </si>
  <si>
    <t>경인권 통합물류센터 소방시설공사 감리용역</t>
    <phoneticPr fontId="4" type="noConversion"/>
  </si>
  <si>
    <t>박상조</t>
    <phoneticPr fontId="4" type="noConversion"/>
  </si>
  <si>
    <t>061-345-6173</t>
    <phoneticPr fontId="4" type="noConversion"/>
  </si>
  <si>
    <t>2513</t>
  </si>
  <si>
    <t>2020년도 전력연구원 승강기 유지관리 용역</t>
    <phoneticPr fontId="4" type="noConversion"/>
  </si>
  <si>
    <t>2514</t>
  </si>
  <si>
    <t>2020 CDP 컨설팅 용역</t>
    <phoneticPr fontId="4" type="noConversion"/>
  </si>
  <si>
    <t>기술기획처</t>
    <phoneticPr fontId="4" type="noConversion"/>
  </si>
  <si>
    <t>박태규</t>
    <phoneticPr fontId="4" type="noConversion"/>
  </si>
  <si>
    <t>061-345-3764</t>
    <phoneticPr fontId="4" type="noConversion"/>
  </si>
  <si>
    <t>2515</t>
  </si>
  <si>
    <t>BIXPO 2020 사후원가계산용역</t>
    <phoneticPr fontId="4" type="noConversion"/>
  </si>
  <si>
    <t>중소벤처지원처</t>
    <phoneticPr fontId="4" type="noConversion"/>
  </si>
  <si>
    <t>홍필선</t>
    <phoneticPr fontId="4" type="noConversion"/>
  </si>
  <si>
    <t>061-345-8475</t>
    <phoneticPr fontId="4" type="noConversion"/>
  </si>
  <si>
    <t>2516</t>
  </si>
  <si>
    <t>KEPCO 업무용 클라우드 운영 이관</t>
    <phoneticPr fontId="4" type="noConversion"/>
  </si>
  <si>
    <t>디지털변환처</t>
    <phoneticPr fontId="4" type="noConversion"/>
  </si>
  <si>
    <t>061-345-6825</t>
    <phoneticPr fontId="4" type="noConversion"/>
  </si>
  <si>
    <t>2517</t>
  </si>
  <si>
    <t>공공 빅데이터 3차수집 sw개발용역</t>
    <phoneticPr fontId="4" type="noConversion"/>
  </si>
  <si>
    <t>2518</t>
  </si>
  <si>
    <t>'21년 캘린더 기획 디자인 용역</t>
    <phoneticPr fontId="4" type="noConversion"/>
  </si>
  <si>
    <t>커뮤니케이션실</t>
    <phoneticPr fontId="4" type="noConversion"/>
  </si>
  <si>
    <t>이승희</t>
    <phoneticPr fontId="4" type="noConversion"/>
  </si>
  <si>
    <t>061-345-3121</t>
    <phoneticPr fontId="4" type="noConversion"/>
  </si>
  <si>
    <t>2519</t>
  </si>
  <si>
    <t>품질경영분야 위탁교육 용역</t>
    <phoneticPr fontId="4" type="noConversion"/>
  </si>
  <si>
    <t>기술품질처</t>
    <phoneticPr fontId="4" type="noConversion"/>
  </si>
  <si>
    <t>이동열</t>
    <phoneticPr fontId="4" type="noConversion"/>
  </si>
  <si>
    <t>061-345-6612</t>
    <phoneticPr fontId="4" type="noConversion"/>
  </si>
  <si>
    <t>BCM 인증심사</t>
    <phoneticPr fontId="4" type="noConversion"/>
  </si>
  <si>
    <t>안전보안처</t>
    <phoneticPr fontId="4" type="noConversion"/>
  </si>
  <si>
    <t>배충녕</t>
    <phoneticPr fontId="4" type="noConversion"/>
  </si>
  <si>
    <t>061-345-4395</t>
    <phoneticPr fontId="4" type="noConversion"/>
  </si>
  <si>
    <t>2521</t>
  </si>
  <si>
    <t>구분재무제표 검증</t>
    <phoneticPr fontId="4" type="noConversion"/>
  </si>
  <si>
    <t>재무처</t>
    <phoneticPr fontId="4" type="noConversion"/>
  </si>
  <si>
    <t>서다혜</t>
    <phoneticPr fontId="4" type="noConversion"/>
  </si>
  <si>
    <t>061-345-4262</t>
    <phoneticPr fontId="4" type="noConversion"/>
  </si>
  <si>
    <t>2522</t>
  </si>
  <si>
    <t>전력설비 전자파 정보전달 콘텐츠 제작용역(2차)</t>
    <phoneticPr fontId="4" type="noConversion"/>
  </si>
  <si>
    <t>송변전건설처</t>
    <phoneticPr fontId="4" type="noConversion"/>
  </si>
  <si>
    <t>진창남</t>
    <phoneticPr fontId="4" type="noConversion"/>
  </si>
  <si>
    <t>061-345-5114</t>
    <phoneticPr fontId="4" type="noConversion"/>
  </si>
  <si>
    <t>2523</t>
  </si>
  <si>
    <t>리스 기준서 개정에 따른 자문용역</t>
    <phoneticPr fontId="4" type="noConversion"/>
  </si>
  <si>
    <t>이미선</t>
    <phoneticPr fontId="4" type="noConversion"/>
  </si>
  <si>
    <t>061-345-4241</t>
    <phoneticPr fontId="4" type="noConversion"/>
  </si>
  <si>
    <t>2524</t>
  </si>
  <si>
    <t>ISO 경영시스템 통합 인증심사 용역</t>
    <phoneticPr fontId="4" type="noConversion"/>
  </si>
  <si>
    <t>2525</t>
  </si>
  <si>
    <t>2018 한국전기산업대전 한전 홍보관 설치운영 용역</t>
    <phoneticPr fontId="4" type="noConversion"/>
  </si>
  <si>
    <t>민경훈</t>
    <phoneticPr fontId="4" type="noConversion"/>
  </si>
  <si>
    <t>061-345-3713</t>
    <phoneticPr fontId="4" type="noConversion"/>
  </si>
  <si>
    <t>2526</t>
  </si>
  <si>
    <t>연구과제 평가시스템 개발 용역</t>
    <phoneticPr fontId="4" type="noConversion"/>
  </si>
  <si>
    <t>양준영</t>
    <phoneticPr fontId="4" type="noConversion"/>
  </si>
  <si>
    <t>061-345-3717</t>
    <phoneticPr fontId="4" type="noConversion"/>
  </si>
  <si>
    <t>2527</t>
  </si>
  <si>
    <t>'21년 사외보(빛여세) 기획 디자인 용역</t>
    <phoneticPr fontId="4" type="noConversion"/>
  </si>
  <si>
    <t>2528</t>
  </si>
  <si>
    <t>안전산업박람회</t>
    <phoneticPr fontId="4" type="noConversion"/>
  </si>
  <si>
    <t>2529</t>
  </si>
  <si>
    <t>2020년 지속가능경영보고서 발간 및 DJSI 평가대응 자문</t>
    <phoneticPr fontId="4" type="noConversion"/>
  </si>
  <si>
    <t>기획처</t>
    <phoneticPr fontId="4" type="noConversion"/>
  </si>
  <si>
    <t>조재현</t>
    <phoneticPr fontId="4" type="noConversion"/>
  </si>
  <si>
    <t>061-345-3535</t>
    <phoneticPr fontId="4" type="noConversion"/>
  </si>
  <si>
    <t>2530</t>
  </si>
  <si>
    <t>전사 근골격계질환 예방프로그램</t>
    <phoneticPr fontId="4" type="noConversion"/>
  </si>
  <si>
    <t>심판준</t>
    <phoneticPr fontId="4" type="noConversion"/>
  </si>
  <si>
    <t>061-345-4372</t>
    <phoneticPr fontId="4" type="noConversion"/>
  </si>
  <si>
    <t>2531</t>
  </si>
  <si>
    <t>'21년 사보(월간 kepco) 기획 디자인 용역</t>
    <phoneticPr fontId="4" type="noConversion"/>
  </si>
  <si>
    <t>2532</t>
  </si>
  <si>
    <t>2020 신재생에너지전 KEPCO관 설치운영용역</t>
    <phoneticPr fontId="4" type="noConversion"/>
  </si>
  <si>
    <t>이형진 과장</t>
    <phoneticPr fontId="4" type="noConversion"/>
  </si>
  <si>
    <t>061-345-3117</t>
    <phoneticPr fontId="4" type="noConversion"/>
  </si>
  <si>
    <t>2533</t>
  </si>
  <si>
    <t>소셜미디어 콘텐츠 제작 용역</t>
    <phoneticPr fontId="4" type="noConversion"/>
  </si>
  <si>
    <t>진승범</t>
    <phoneticPr fontId="4" type="noConversion"/>
  </si>
  <si>
    <t>061-345-3142</t>
    <phoneticPr fontId="4" type="noConversion"/>
  </si>
  <si>
    <t>2534</t>
  </si>
  <si>
    <t>배전계통 분산형 전원을 확용한 전력망 투자 최적화 연구</t>
    <phoneticPr fontId="4" type="noConversion"/>
  </si>
  <si>
    <t>경영연구원</t>
    <phoneticPr fontId="4" type="noConversion"/>
  </si>
  <si>
    <t>2535</t>
  </si>
  <si>
    <t>2020 대한민국 에너지체험전 전력관 설치 및 운영용역</t>
    <phoneticPr fontId="4" type="noConversion"/>
  </si>
  <si>
    <t>2536</t>
  </si>
  <si>
    <t xml:space="preserve">20년 자산손상 평가 </t>
    <phoneticPr fontId="4" type="noConversion"/>
  </si>
  <si>
    <t>2537</t>
  </si>
  <si>
    <t>전사 심리상담 용역</t>
    <phoneticPr fontId="4" type="noConversion"/>
  </si>
  <si>
    <t>2538</t>
  </si>
  <si>
    <t>2020 사업연도 세무조정 및 자문 회계법인 선임</t>
    <phoneticPr fontId="4" type="noConversion"/>
  </si>
  <si>
    <t>박세운</t>
    <phoneticPr fontId="4" type="noConversion"/>
  </si>
  <si>
    <t>061-345-4251</t>
    <phoneticPr fontId="4" type="noConversion"/>
  </si>
  <si>
    <t>2539</t>
  </si>
  <si>
    <t>전기박물관 및 본사홍보관 운영용역</t>
    <phoneticPr fontId="4" type="noConversion"/>
  </si>
  <si>
    <t>민병근 과장</t>
    <phoneticPr fontId="4" type="noConversion"/>
  </si>
  <si>
    <t>02-2105-8192</t>
    <phoneticPr fontId="4" type="noConversion"/>
  </si>
  <si>
    <t>한국전력공사 현관안내용역</t>
    <phoneticPr fontId="4" type="noConversion"/>
  </si>
  <si>
    <t>김현준</t>
    <phoneticPr fontId="4" type="noConversion"/>
  </si>
  <si>
    <t>061-345-6721</t>
    <phoneticPr fontId="4" type="noConversion"/>
  </si>
  <si>
    <t>2541</t>
  </si>
  <si>
    <t>외부 자문회계법인(PA) 선임</t>
    <phoneticPr fontId="4" type="noConversion"/>
  </si>
  <si>
    <t>김성훈</t>
    <phoneticPr fontId="4" type="noConversion"/>
  </si>
  <si>
    <t>061-345-4243</t>
    <phoneticPr fontId="4" type="noConversion"/>
  </si>
  <si>
    <t>2542</t>
  </si>
  <si>
    <t>전력설비 자산관리시스템 구축을 위한 정보전략계획</t>
    <phoneticPr fontId="4" type="noConversion"/>
  </si>
  <si>
    <t>정현열</t>
    <phoneticPr fontId="4" type="noConversion"/>
  </si>
  <si>
    <t>061-345-3795</t>
    <phoneticPr fontId="4" type="noConversion"/>
  </si>
  <si>
    <t>2543</t>
  </si>
  <si>
    <t>2020년 한전아트센터 공연장
 운영인력 용역</t>
    <phoneticPr fontId="4" type="noConversion"/>
  </si>
  <si>
    <t>허웅</t>
    <phoneticPr fontId="4" type="noConversion"/>
  </si>
  <si>
    <t>02-3456-5091</t>
    <phoneticPr fontId="4" type="noConversion"/>
  </si>
  <si>
    <t>2544</t>
  </si>
  <si>
    <t>K-SEM 관제시스템</t>
    <phoneticPr fontId="4" type="noConversion"/>
  </si>
  <si>
    <t>ICT기획처</t>
    <phoneticPr fontId="4" type="noConversion"/>
  </si>
  <si>
    <t>김명희</t>
    <phoneticPr fontId="4" type="noConversion"/>
  </si>
  <si>
    <t>061-345-5362</t>
    <phoneticPr fontId="4" type="noConversion"/>
  </si>
  <si>
    <t>2545</t>
  </si>
  <si>
    <t>기반기술분야 시스템 고도화</t>
    <phoneticPr fontId="4" type="noConversion"/>
  </si>
  <si>
    <t>영배정보구축실</t>
    <phoneticPr fontId="4" type="noConversion"/>
  </si>
  <si>
    <t>이현택</t>
    <phoneticPr fontId="4" type="noConversion"/>
  </si>
  <si>
    <t>031-420-1121</t>
    <phoneticPr fontId="4" type="noConversion"/>
  </si>
  <si>
    <t>2546</t>
  </si>
  <si>
    <t>자재창고 관리시스템</t>
    <phoneticPr fontId="4" type="noConversion"/>
  </si>
  <si>
    <t>2547</t>
  </si>
  <si>
    <t>영상처리기법의 현장검침시스템 구축</t>
    <phoneticPr fontId="4" type="noConversion"/>
  </si>
  <si>
    <t>박세훈</t>
    <phoneticPr fontId="4" type="noConversion"/>
  </si>
  <si>
    <t>031-420-1126</t>
    <phoneticPr fontId="4" type="noConversion"/>
  </si>
  <si>
    <t>2548</t>
  </si>
  <si>
    <t>배전분야 프로세스/시스템 고도화</t>
    <phoneticPr fontId="4" type="noConversion"/>
  </si>
  <si>
    <t>유창호</t>
    <phoneticPr fontId="4" type="noConversion"/>
  </si>
  <si>
    <t>031-420-1117</t>
    <phoneticPr fontId="4" type="noConversion"/>
  </si>
  <si>
    <t>2549</t>
  </si>
  <si>
    <t>영업분야 프로세스/시스템 고도화</t>
    <phoneticPr fontId="4" type="noConversion"/>
  </si>
  <si>
    <t>최준석</t>
    <phoneticPr fontId="4" type="noConversion"/>
  </si>
  <si>
    <t>031-420-1124</t>
    <phoneticPr fontId="4" type="noConversion"/>
  </si>
  <si>
    <t>2550</t>
  </si>
  <si>
    <t>한전공대(가칭) 캠퍼스 
종합계획 및 1단계 설계용역</t>
    <phoneticPr fontId="4" type="noConversion"/>
  </si>
  <si>
    <t>한전공대설립단</t>
    <phoneticPr fontId="4" type="noConversion"/>
  </si>
  <si>
    <t>전치수</t>
    <phoneticPr fontId="4" type="noConversion"/>
  </si>
  <si>
    <t>061-345-7372</t>
    <phoneticPr fontId="4" type="noConversion"/>
  </si>
  <si>
    <t>2551</t>
  </si>
  <si>
    <t>BIXPO 2020 행사운영 용역</t>
    <phoneticPr fontId="4" type="noConversion"/>
  </si>
  <si>
    <t>한성</t>
    <phoneticPr fontId="4" type="noConversion"/>
  </si>
  <si>
    <t>061-345-8471</t>
    <phoneticPr fontId="4" type="noConversion"/>
  </si>
  <si>
    <t>2552</t>
  </si>
  <si>
    <t>한국전력공사 일반경비용역</t>
    <phoneticPr fontId="4" type="noConversion"/>
  </si>
  <si>
    <t>2553</t>
  </si>
  <si>
    <t>전력설비 자산관리시스템 S/W 구축 및 커스터마이징</t>
    <phoneticPr fontId="4" type="noConversion"/>
  </si>
  <si>
    <t>2554</t>
  </si>
  <si>
    <t>영배정보3.0 전사확대사업 용역</t>
    <phoneticPr fontId="4" type="noConversion"/>
  </si>
  <si>
    <t>2555</t>
  </si>
  <si>
    <t>한국전력공사 특수경비용역</t>
    <phoneticPr fontId="4" type="noConversion"/>
  </si>
  <si>
    <t>2556</t>
  </si>
  <si>
    <t>2021~2022 영배정보3.0 업무위탁용역</t>
    <phoneticPr fontId="4" type="noConversion"/>
  </si>
  <si>
    <t>정택진</t>
    <phoneticPr fontId="4" type="noConversion"/>
  </si>
  <si>
    <t>031-420-1120</t>
    <phoneticPr fontId="4" type="noConversion"/>
  </si>
  <si>
    <t>2557</t>
  </si>
  <si>
    <t>2019년도 도서전력설비 위탁운영 용역</t>
    <phoneticPr fontId="4" type="noConversion"/>
  </si>
  <si>
    <t>기후변화대응처</t>
    <phoneticPr fontId="4" type="noConversion"/>
  </si>
  <si>
    <t>소명호</t>
    <phoneticPr fontId="4" type="noConversion"/>
  </si>
  <si>
    <t>061-345-6662</t>
    <phoneticPr fontId="4" type="noConversion"/>
  </si>
  <si>
    <t>2558</t>
  </si>
  <si>
    <t>마포구시설관리공단</t>
    <phoneticPr fontId="4" type="noConversion"/>
  </si>
  <si>
    <t>제한경쟁(지역, 업종)</t>
    <phoneticPr fontId="4" type="noConversion"/>
  </si>
  <si>
    <t>FCU 냉난방기 필터 분해청소</t>
    <phoneticPr fontId="4" type="noConversion"/>
  </si>
  <si>
    <t>임대관리팀(창복)</t>
    <phoneticPr fontId="4" type="noConversion"/>
  </si>
  <si>
    <t xml:space="preserve">우창오          </t>
    <phoneticPr fontId="4" type="noConversion"/>
  </si>
  <si>
    <t>02-306-3515</t>
    <phoneticPr fontId="4" type="noConversion"/>
  </si>
  <si>
    <t>2559</t>
  </si>
  <si>
    <t>점보롤 화장지 구매</t>
    <phoneticPr fontId="4" type="noConversion"/>
  </si>
  <si>
    <t>임대관리티(중앙도서관)</t>
    <phoneticPr fontId="4" type="noConversion"/>
  </si>
  <si>
    <t>김진형</t>
    <phoneticPr fontId="4" type="noConversion"/>
  </si>
  <si>
    <t>02-3153-5819</t>
    <phoneticPr fontId="4" type="noConversion"/>
  </si>
  <si>
    <t>2560</t>
  </si>
  <si>
    <t>설비유지보수자재</t>
    <phoneticPr fontId="4" type="noConversion"/>
  </si>
  <si>
    <t>임대관리팀(시장)</t>
    <phoneticPr fontId="4" type="noConversion"/>
  </si>
  <si>
    <t xml:space="preserve">김병노
</t>
    <phoneticPr fontId="4" type="noConversion"/>
  </si>
  <si>
    <t>02-300-5072</t>
    <phoneticPr fontId="4" type="noConversion"/>
  </si>
  <si>
    <t>2561</t>
  </si>
  <si>
    <t>전기설비유지보수자재</t>
    <phoneticPr fontId="4" type="noConversion"/>
  </si>
  <si>
    <t xml:space="preserve">김대희
</t>
    <phoneticPr fontId="4" type="noConversion"/>
  </si>
  <si>
    <t>02-300-5075</t>
    <phoneticPr fontId="4" type="noConversion"/>
  </si>
  <si>
    <t>2562</t>
  </si>
  <si>
    <t>수도및 배수관정비</t>
    <phoneticPr fontId="4" type="noConversion"/>
  </si>
  <si>
    <t xml:space="preserve">이민영
</t>
    <phoneticPr fontId="4" type="noConversion"/>
  </si>
  <si>
    <t>02-300-5071</t>
    <phoneticPr fontId="4" type="noConversion"/>
  </si>
  <si>
    <t>2563</t>
  </si>
  <si>
    <t>시장내부 및 간판청소</t>
    <phoneticPr fontId="4" type="noConversion"/>
  </si>
  <si>
    <t>2564</t>
  </si>
  <si>
    <t>청소용품</t>
    <phoneticPr fontId="4" type="noConversion"/>
  </si>
  <si>
    <t>임승빈</t>
    <phoneticPr fontId="4" type="noConversion"/>
  </si>
  <si>
    <t>02-300-5077</t>
    <phoneticPr fontId="4" type="noConversion"/>
  </si>
  <si>
    <t>2565</t>
  </si>
  <si>
    <t>안전발판대 설치</t>
    <phoneticPr fontId="4" type="noConversion"/>
  </si>
  <si>
    <t>김병노</t>
    <phoneticPr fontId="4" type="noConversion"/>
  </si>
  <si>
    <t>20-300-5072</t>
    <phoneticPr fontId="4" type="noConversion"/>
  </si>
  <si>
    <t>2566</t>
  </si>
  <si>
    <t>무료주차권 구매</t>
    <phoneticPr fontId="4" type="noConversion"/>
  </si>
  <si>
    <t>유봉석</t>
    <phoneticPr fontId="4" type="noConversion"/>
  </si>
  <si>
    <t>02-300-5062</t>
    <phoneticPr fontId="4" type="noConversion"/>
  </si>
  <si>
    <t>2567</t>
  </si>
  <si>
    <t>주차장 무인시스템 도입</t>
    <phoneticPr fontId="4" type="noConversion"/>
  </si>
  <si>
    <t>2568</t>
  </si>
  <si>
    <t>현장근무자 동복</t>
    <phoneticPr fontId="4" type="noConversion"/>
  </si>
  <si>
    <t>공영주차팀</t>
    <phoneticPr fontId="4" type="noConversion"/>
  </si>
  <si>
    <t xml:space="preserve">박창규
</t>
    <phoneticPr fontId="4" type="noConversion"/>
  </si>
  <si>
    <t>02-300-5053</t>
    <phoneticPr fontId="4" type="noConversion"/>
  </si>
  <si>
    <t>2569</t>
  </si>
  <si>
    <t>주차부스</t>
    <phoneticPr fontId="4" type="noConversion"/>
  </si>
  <si>
    <t>2570</t>
  </si>
  <si>
    <t>저온 터보냉동기 정비</t>
    <phoneticPr fontId="4" type="noConversion"/>
  </si>
  <si>
    <t>시설안전팀</t>
    <phoneticPr fontId="4" type="noConversion"/>
  </si>
  <si>
    <t xml:space="preserve">박영재
</t>
    <phoneticPr fontId="4" type="noConversion"/>
  </si>
  <si>
    <t>02-3153-8138</t>
    <phoneticPr fontId="4" type="noConversion"/>
  </si>
  <si>
    <t>2571</t>
  </si>
  <si>
    <t>공조기 필터 구매</t>
    <phoneticPr fontId="4" type="noConversion"/>
  </si>
  <si>
    <t>이우중</t>
    <phoneticPr fontId="4" type="noConversion"/>
  </si>
  <si>
    <t>02-3153-8120</t>
    <phoneticPr fontId="4" type="noConversion"/>
  </si>
  <si>
    <t>2572</t>
  </si>
  <si>
    <t>냉각탑 충진제 교체</t>
    <phoneticPr fontId="4" type="noConversion"/>
  </si>
  <si>
    <t>임유진</t>
    <phoneticPr fontId="4" type="noConversion"/>
  </si>
  <si>
    <t>02-3153-8121</t>
    <phoneticPr fontId="4" type="noConversion"/>
  </si>
  <si>
    <t>2573</t>
  </si>
  <si>
    <t>청소환경정비용품</t>
    <phoneticPr fontId="4" type="noConversion"/>
  </si>
  <si>
    <t>홍승환</t>
    <phoneticPr fontId="4" type="noConversion"/>
  </si>
  <si>
    <t>02-3153-8134</t>
    <phoneticPr fontId="4" type="noConversion"/>
  </si>
  <si>
    <t>2574</t>
  </si>
  <si>
    <t>외곽 가로등 교체</t>
    <phoneticPr fontId="4" type="noConversion"/>
  </si>
  <si>
    <t>02-3153-8136</t>
    <phoneticPr fontId="4" type="noConversion"/>
  </si>
  <si>
    <t>2575</t>
  </si>
  <si>
    <t>건물 외벽청소</t>
    <phoneticPr fontId="4" type="noConversion"/>
  </si>
  <si>
    <t>2576</t>
  </si>
  <si>
    <t>건축물 정기안전점검</t>
    <phoneticPr fontId="4" type="noConversion"/>
  </si>
  <si>
    <t>2577</t>
  </si>
  <si>
    <t>수배전설비 예비전원 교체</t>
    <phoneticPr fontId="4" type="noConversion"/>
  </si>
  <si>
    <t>2578</t>
  </si>
  <si>
    <t>승강기 노후 부품 교체 공사</t>
    <phoneticPr fontId="4" type="noConversion"/>
  </si>
  <si>
    <t>강민석</t>
    <phoneticPr fontId="4" type="noConversion"/>
  </si>
  <si>
    <t>02-704-9405</t>
    <phoneticPr fontId="4" type="noConversion"/>
  </si>
  <si>
    <t>2579</t>
  </si>
  <si>
    <t>대흥동 공영주차장 홍보물 제작</t>
    <phoneticPr fontId="4" type="noConversion"/>
  </si>
  <si>
    <t>거주자주차팀</t>
    <phoneticPr fontId="4" type="noConversion"/>
  </si>
  <si>
    <t>최종표</t>
    <phoneticPr fontId="4" type="noConversion"/>
  </si>
  <si>
    <t>02-300-5046</t>
    <phoneticPr fontId="4" type="noConversion"/>
  </si>
  <si>
    <t>2580</t>
  </si>
  <si>
    <t>무인경비 유지보수</t>
    <phoneticPr fontId="4" type="noConversion"/>
  </si>
  <si>
    <t>박인상</t>
    <phoneticPr fontId="4" type="noConversion"/>
  </si>
  <si>
    <t>2581</t>
  </si>
  <si>
    <t>시설주차장 환경정비(청소용역)</t>
    <phoneticPr fontId="4" type="noConversion"/>
  </si>
  <si>
    <t>2582</t>
  </si>
  <si>
    <t>망원2-1 방수공사</t>
    <phoneticPr fontId="4" type="noConversion"/>
  </si>
  <si>
    <t xml:space="preserve">박인상
</t>
    <phoneticPr fontId="4" type="noConversion"/>
  </si>
  <si>
    <t>2583</t>
  </si>
  <si>
    <t>시설주차장 옥외 호스릴함 교체</t>
    <phoneticPr fontId="4" type="noConversion"/>
  </si>
  <si>
    <t>2584</t>
  </si>
  <si>
    <t>전기시설유지보수 용품</t>
    <phoneticPr fontId="4" type="noConversion"/>
  </si>
  <si>
    <t>2585</t>
  </si>
  <si>
    <t>소방시설물 보수</t>
    <phoneticPr fontId="4" type="noConversion"/>
  </si>
  <si>
    <t>2586</t>
  </si>
  <si>
    <t>거주자우선주차 배정고지서
부정주차요금 고지서 OCR용지 제작구매</t>
    <phoneticPr fontId="4" type="noConversion"/>
  </si>
  <si>
    <t>홍성국</t>
    <phoneticPr fontId="4" type="noConversion"/>
  </si>
  <si>
    <t>02-300-5041</t>
    <phoneticPr fontId="4" type="noConversion"/>
  </si>
  <si>
    <t>2587</t>
  </si>
  <si>
    <t>양화진 주차장 샤워실 설치</t>
    <phoneticPr fontId="4" type="noConversion"/>
  </si>
  <si>
    <t>2588</t>
  </si>
  <si>
    <t>거주자 개인정보이용 간소화 서비스 구축</t>
    <phoneticPr fontId="4" type="noConversion"/>
  </si>
  <si>
    <t>2589</t>
  </si>
  <si>
    <t>주차구획선 재도색 및 삭선</t>
    <phoneticPr fontId="4" type="noConversion"/>
  </si>
  <si>
    <t>전자결재시스템 업그레이드</t>
    <phoneticPr fontId="4" type="noConversion"/>
  </si>
  <si>
    <t>감사혁신팀</t>
    <phoneticPr fontId="4" type="noConversion"/>
  </si>
  <si>
    <t>안영창</t>
    <phoneticPr fontId="4" type="noConversion"/>
  </si>
  <si>
    <t>02-300-5020</t>
    <phoneticPr fontId="4" type="noConversion"/>
  </si>
  <si>
    <t>2591</t>
  </si>
  <si>
    <t>물품</t>
    <phoneticPr fontId="4" type="noConversion"/>
  </si>
  <si>
    <r>
      <rPr>
        <sz val="9"/>
        <rFont val="돋움"/>
        <family val="3"/>
        <charset val="129"/>
      </rPr>
      <t>부산시</t>
    </r>
    <r>
      <rPr>
        <sz val="9"/>
        <rFont val="Arial"/>
        <family val="2"/>
      </rPr>
      <t xml:space="preserve"> </t>
    </r>
    <r>
      <rPr>
        <sz val="9"/>
        <rFont val="돋움"/>
        <family val="3"/>
        <charset val="129"/>
      </rPr>
      <t>남구</t>
    </r>
    <phoneticPr fontId="4" type="noConversion"/>
  </si>
  <si>
    <t>안심 귀갓길 조성(고보라이트) 구입</t>
    <phoneticPr fontId="4" type="noConversion"/>
  </si>
  <si>
    <t>주민복지과</t>
    <phoneticPr fontId="4" type="noConversion"/>
  </si>
  <si>
    <t>김민주</t>
    <phoneticPr fontId="4" type="noConversion"/>
  </si>
  <si>
    <t>2592</t>
  </si>
  <si>
    <t>출산축하용품(단가계약)</t>
    <phoneticPr fontId="4" type="noConversion"/>
  </si>
  <si>
    <t>세트</t>
    <phoneticPr fontId="4" type="noConversion"/>
  </si>
  <si>
    <t>오윤서</t>
    <phoneticPr fontId="4" type="noConversion"/>
  </si>
  <si>
    <t>2593</t>
  </si>
  <si>
    <t>다함께돌봄센터(책상)</t>
    <phoneticPr fontId="4" type="noConversion"/>
  </si>
  <si>
    <t>식</t>
    <phoneticPr fontId="4" type="noConversion"/>
  </si>
  <si>
    <t>2594</t>
  </si>
  <si>
    <t>다함께돌봄센터(의자)</t>
    <phoneticPr fontId="4" type="noConversion"/>
  </si>
  <si>
    <t>2595</t>
  </si>
  <si>
    <t>다함께돌봄센터(데스크톱컴퓨터)</t>
    <phoneticPr fontId="4" type="noConversion"/>
  </si>
  <si>
    <t>2596</t>
  </si>
  <si>
    <t>다함께돌봄센터(모니터)</t>
    <phoneticPr fontId="4" type="noConversion"/>
  </si>
  <si>
    <t>2597</t>
  </si>
  <si>
    <t>진동흡입 물청소 차량 구입</t>
    <phoneticPr fontId="4" type="noConversion"/>
  </si>
  <si>
    <t>청소행정과</t>
    <phoneticPr fontId="4" type="noConversion"/>
  </si>
  <si>
    <t>윤성진</t>
    <phoneticPr fontId="4" type="noConversion"/>
  </si>
  <si>
    <t>2598</t>
  </si>
  <si>
    <t>붙박이장(상부장)</t>
    <phoneticPr fontId="4" type="noConversion"/>
  </si>
  <si>
    <t>개</t>
    <phoneticPr fontId="4" type="noConversion"/>
  </si>
  <si>
    <t>교통행정과</t>
    <phoneticPr fontId="4" type="noConversion"/>
  </si>
  <si>
    <t>손연정</t>
    <phoneticPr fontId="4" type="noConversion"/>
  </si>
  <si>
    <t>2599</t>
  </si>
  <si>
    <t>붙박이장(하부장)</t>
    <phoneticPr fontId="4" type="noConversion"/>
  </si>
  <si>
    <t>2600</t>
  </si>
  <si>
    <t>단속실 쇼파</t>
    <phoneticPr fontId="4" type="noConversion"/>
  </si>
  <si>
    <t>2601</t>
  </si>
  <si>
    <t>불법주정차 단속 CCTV 성능개선</t>
    <phoneticPr fontId="4" type="noConversion"/>
  </si>
  <si>
    <t>최병욱</t>
    <phoneticPr fontId="4" type="noConversion"/>
  </si>
  <si>
    <t>2602</t>
  </si>
  <si>
    <t>승객대기시설 구입설치</t>
    <phoneticPr fontId="4" type="noConversion"/>
  </si>
  <si>
    <t>조</t>
    <phoneticPr fontId="4" type="noConversion"/>
  </si>
  <si>
    <t>윤영주</t>
    <phoneticPr fontId="4" type="noConversion"/>
  </si>
  <si>
    <t>2603</t>
  </si>
  <si>
    <t>차선분리대 설치(교통사고줄이기 사업)</t>
    <phoneticPr fontId="4" type="noConversion"/>
  </si>
  <si>
    <t>경간</t>
    <phoneticPr fontId="4" type="noConversion"/>
  </si>
  <si>
    <t>전은성</t>
    <phoneticPr fontId="4" type="noConversion"/>
  </si>
  <si>
    <t>2604</t>
  </si>
  <si>
    <t>꽃장식물 설치용 초화 구매</t>
    <phoneticPr fontId="4" type="noConversion"/>
  </si>
  <si>
    <t>공원녹지과</t>
    <phoneticPr fontId="4" type="noConversion"/>
  </si>
  <si>
    <t>이화영</t>
    <phoneticPr fontId="4" type="noConversion"/>
  </si>
  <si>
    <t>2605</t>
  </si>
  <si>
    <t>못골골목시장 무인주차
시스템 설치</t>
    <phoneticPr fontId="4" type="noConversion"/>
  </si>
  <si>
    <t>일자리경제과</t>
    <phoneticPr fontId="4" type="noConversion"/>
  </si>
  <si>
    <t>정채윤</t>
    <phoneticPr fontId="4" type="noConversion"/>
  </si>
  <si>
    <t>2606</t>
  </si>
  <si>
    <t>용호골목시장 무인주차
시스템 설치</t>
    <phoneticPr fontId="4" type="noConversion"/>
  </si>
  <si>
    <t>2607</t>
  </si>
  <si>
    <t>수산종자매입방류사업</t>
    <phoneticPr fontId="4" type="noConversion"/>
  </si>
  <si>
    <t>마리</t>
    <phoneticPr fontId="4" type="noConversion"/>
  </si>
  <si>
    <t>하정훈</t>
    <phoneticPr fontId="4" type="noConversion"/>
  </si>
  <si>
    <t>2608</t>
  </si>
  <si>
    <t>2609</t>
  </si>
  <si>
    <t>저소득층 미세먼지마스크 보급사업</t>
    <phoneticPr fontId="4" type="noConversion"/>
  </si>
  <si>
    <t>주민지원과</t>
    <phoneticPr fontId="4" type="noConversion"/>
  </si>
  <si>
    <t>서원영</t>
    <phoneticPr fontId="4" type="noConversion"/>
  </si>
  <si>
    <t>2611</t>
  </si>
  <si>
    <t>평생학습센터 노트북 구입</t>
    <phoneticPr fontId="4" type="noConversion"/>
  </si>
  <si>
    <t>평생교육과</t>
    <phoneticPr fontId="4" type="noConversion"/>
  </si>
  <si>
    <t>최미영</t>
    <phoneticPr fontId="4" type="noConversion"/>
  </si>
  <si>
    <t>2612</t>
  </si>
  <si>
    <t>업무용 pc 구매</t>
    <phoneticPr fontId="4" type="noConversion"/>
  </si>
  <si>
    <t>이재원</t>
    <phoneticPr fontId="4" type="noConversion"/>
  </si>
  <si>
    <t>2613</t>
  </si>
  <si>
    <t>2614</t>
  </si>
  <si>
    <t>업무용 소프트웨어 구매</t>
    <phoneticPr fontId="4" type="noConversion"/>
  </si>
  <si>
    <t>본</t>
    <phoneticPr fontId="4" type="noConversion"/>
  </si>
  <si>
    <t>2615</t>
  </si>
  <si>
    <t>2616</t>
  </si>
  <si>
    <t>무정전전원장치(UPS) 구매</t>
    <phoneticPr fontId="4" type="noConversion"/>
  </si>
  <si>
    <t>공근영</t>
    <phoneticPr fontId="4" type="noConversion"/>
  </si>
  <si>
    <t>2617</t>
  </si>
  <si>
    <t>인터넷 웹서비스 가상화 구축</t>
    <phoneticPr fontId="4" type="noConversion"/>
  </si>
  <si>
    <t>2618</t>
  </si>
  <si>
    <t>정보보호SW구매</t>
    <phoneticPr fontId="4" type="noConversion"/>
  </si>
  <si>
    <t>우금향</t>
    <phoneticPr fontId="4" type="noConversion"/>
  </si>
  <si>
    <t>2619</t>
  </si>
  <si>
    <t>침입방지시스템 구매</t>
    <phoneticPr fontId="4" type="noConversion"/>
  </si>
  <si>
    <t>2620</t>
  </si>
  <si>
    <t>공시지가관련 업무용 
컬러프린터 구매</t>
    <phoneticPr fontId="4" type="noConversion"/>
  </si>
  <si>
    <t>토지관리과</t>
    <phoneticPr fontId="4" type="noConversion"/>
  </si>
  <si>
    <t>임형선</t>
    <phoneticPr fontId="4" type="noConversion"/>
  </si>
  <si>
    <t>2621</t>
  </si>
  <si>
    <t>도로명주소 안내시설 설치</t>
    <phoneticPr fontId="4" type="noConversion"/>
  </si>
  <si>
    <t>정승아</t>
    <phoneticPr fontId="4" type="noConversion"/>
  </si>
  <si>
    <t>2622</t>
  </si>
  <si>
    <t>도로명판 설치</t>
    <phoneticPr fontId="4" type="noConversion"/>
  </si>
  <si>
    <t>2623</t>
  </si>
  <si>
    <t>재난감시용CCTV설치</t>
    <phoneticPr fontId="4" type="noConversion"/>
  </si>
  <si>
    <t>안전총괄과</t>
    <phoneticPr fontId="4" type="noConversion"/>
  </si>
  <si>
    <t>허천식</t>
    <phoneticPr fontId="4" type="noConversion"/>
  </si>
  <si>
    <t>2624</t>
  </si>
  <si>
    <t>재난예경보시스템
(무선방송) 구축</t>
    <phoneticPr fontId="4" type="noConversion"/>
  </si>
  <si>
    <t>2625</t>
  </si>
  <si>
    <t>화생방 장비(일반방독면) 구매</t>
    <phoneticPr fontId="4" type="noConversion"/>
  </si>
  <si>
    <t>김정현</t>
    <phoneticPr fontId="4" type="noConversion"/>
  </si>
  <si>
    <t>2626</t>
  </si>
  <si>
    <t>단독경보형감지기</t>
    <phoneticPr fontId="4" type="noConversion"/>
  </si>
  <si>
    <t>이대희</t>
    <phoneticPr fontId="4" type="noConversion"/>
  </si>
  <si>
    <t>2627</t>
  </si>
  <si>
    <t>한국투자공사</t>
    <phoneticPr fontId="4" type="noConversion"/>
  </si>
  <si>
    <t>신입직원교육</t>
    <phoneticPr fontId="4" type="noConversion"/>
  </si>
  <si>
    <t>지식공유</t>
    <phoneticPr fontId="4" type="noConversion"/>
  </si>
  <si>
    <t>2628</t>
  </si>
  <si>
    <t>2629</t>
  </si>
  <si>
    <t>리더십교육</t>
    <phoneticPr fontId="4" type="noConversion"/>
  </si>
  <si>
    <t>2630</t>
  </si>
  <si>
    <t>기록관리시스템유지보수</t>
    <phoneticPr fontId="4" type="noConversion"/>
  </si>
  <si>
    <t>2631</t>
  </si>
  <si>
    <t>대체투자 정보 서비스</t>
    <phoneticPr fontId="4" type="noConversion"/>
  </si>
  <si>
    <t>사모주식</t>
    <phoneticPr fontId="4" type="noConversion"/>
  </si>
  <si>
    <t>2632</t>
  </si>
  <si>
    <t>기업분석/시장 동향 조사업체 선정</t>
    <phoneticPr fontId="4" type="noConversion"/>
  </si>
  <si>
    <t>2633</t>
  </si>
  <si>
    <t>2634</t>
  </si>
  <si>
    <t>2635</t>
  </si>
  <si>
    <t>2636</t>
  </si>
  <si>
    <t>2637</t>
  </si>
  <si>
    <t>리서치 및 자문 서비스</t>
    <phoneticPr fontId="4" type="noConversion"/>
  </si>
  <si>
    <t>2638</t>
  </si>
  <si>
    <t>산업 전문가 자문 서비스</t>
    <phoneticPr fontId="4" type="noConversion"/>
  </si>
  <si>
    <t>2639</t>
  </si>
  <si>
    <t>계량분석 시스템 구축</t>
    <phoneticPr fontId="4" type="noConversion"/>
  </si>
  <si>
    <t>정보시스템</t>
    <phoneticPr fontId="4" type="noConversion"/>
  </si>
  <si>
    <t>2640</t>
  </si>
  <si>
    <t>차세대 그룹웨어, 모바일 오피스 구축 등</t>
    <phoneticPr fontId="4" type="noConversion"/>
  </si>
  <si>
    <t>2641</t>
  </si>
  <si>
    <t>통합 정보보안 강화</t>
    <phoneticPr fontId="4" type="noConversion"/>
  </si>
  <si>
    <t>2642</t>
  </si>
  <si>
    <t>채용위탁업체선정</t>
    <phoneticPr fontId="4" type="noConversion"/>
  </si>
  <si>
    <t>인사</t>
    <phoneticPr fontId="4" type="noConversion"/>
  </si>
  <si>
    <t>2643</t>
  </si>
  <si>
    <t>연말정산 서류검토 용역</t>
    <phoneticPr fontId="4" type="noConversion"/>
  </si>
  <si>
    <t>2644</t>
  </si>
  <si>
    <t>명절 선물 구입</t>
    <phoneticPr fontId="4" type="noConversion"/>
  </si>
  <si>
    <t>2645</t>
  </si>
  <si>
    <t>근로자지원프로그램(EAP) 서비스 계약</t>
    <phoneticPr fontId="4" type="noConversion"/>
  </si>
  <si>
    <t>2646</t>
  </si>
  <si>
    <t>인사 노무 자문 계약</t>
    <phoneticPr fontId="4" type="noConversion"/>
  </si>
  <si>
    <t>2647</t>
  </si>
  <si>
    <t>2648</t>
  </si>
  <si>
    <t xml:space="preserve">SEC Filing 관련 Financial Printer 계약 </t>
    <phoneticPr fontId="4" type="noConversion"/>
  </si>
  <si>
    <t>투자오퍼레이션</t>
    <phoneticPr fontId="4" type="noConversion"/>
  </si>
  <si>
    <t>2649</t>
  </si>
  <si>
    <t>사모주식평가</t>
    <phoneticPr fontId="4" type="noConversion"/>
  </si>
  <si>
    <t>2650</t>
  </si>
  <si>
    <t>2651</t>
  </si>
  <si>
    <t>환평가 관련 Refinitiv 계약</t>
    <phoneticPr fontId="4" type="noConversion"/>
  </si>
  <si>
    <t>2652</t>
  </si>
  <si>
    <t>OTC Valuation</t>
    <phoneticPr fontId="4" type="noConversion"/>
  </si>
  <si>
    <t>2653</t>
  </si>
  <si>
    <t>구조화 채권 및 장외파생상품 평가</t>
    <phoneticPr fontId="4" type="noConversion"/>
  </si>
  <si>
    <t>2654</t>
  </si>
  <si>
    <t>연차보고서 제작 용역</t>
    <phoneticPr fontId="4" type="noConversion"/>
  </si>
  <si>
    <t>대외협력</t>
    <phoneticPr fontId="4" type="noConversion"/>
  </si>
  <si>
    <t>2655</t>
  </si>
  <si>
    <t>커피머신 임차</t>
    <phoneticPr fontId="4" type="noConversion"/>
  </si>
  <si>
    <t>48101505-01</t>
    <phoneticPr fontId="4" type="noConversion"/>
  </si>
  <si>
    <t>경영지원</t>
    <phoneticPr fontId="4" type="noConversion"/>
  </si>
  <si>
    <t>2656</t>
  </si>
  <si>
    <t>세무조정업무 용역</t>
    <phoneticPr fontId="4" type="noConversion"/>
  </si>
  <si>
    <t>2657</t>
  </si>
  <si>
    <t>세무자문</t>
    <phoneticPr fontId="4" type="noConversion"/>
  </si>
  <si>
    <t>2658</t>
  </si>
  <si>
    <t>윤리준법 웹툰 및 카드툰 제작업체 선정</t>
    <phoneticPr fontId="4" type="noConversion"/>
  </si>
  <si>
    <t>준법지원</t>
    <phoneticPr fontId="4" type="noConversion"/>
  </si>
  <si>
    <t>2659</t>
  </si>
  <si>
    <t>내규집 인쇄</t>
    <phoneticPr fontId="4" type="noConversion"/>
  </si>
  <si>
    <t>2660</t>
  </si>
  <si>
    <t>준법감시 브로셔 인쇄</t>
    <phoneticPr fontId="4" type="noConversion"/>
  </si>
  <si>
    <t>2661</t>
  </si>
  <si>
    <t>내부제보시스템 사용계약</t>
    <phoneticPr fontId="4" type="noConversion"/>
  </si>
  <si>
    <t>2662</t>
  </si>
  <si>
    <t xml:space="preserve">SEC Filing (13H)관련 대행계약 </t>
    <phoneticPr fontId="4" type="noConversion"/>
  </si>
  <si>
    <t>2663</t>
  </si>
  <si>
    <t>대체투자 자산관리 효율화 TF</t>
    <phoneticPr fontId="4" type="noConversion"/>
  </si>
  <si>
    <t>2664</t>
  </si>
  <si>
    <t>한국광물자원공사</t>
    <phoneticPr fontId="4" type="noConversion"/>
  </si>
  <si>
    <t>광물분석</t>
    <phoneticPr fontId="4" type="noConversion"/>
  </si>
  <si>
    <t>126종</t>
    <phoneticPr fontId="4" type="noConversion"/>
  </si>
  <si>
    <t>광물분석팀</t>
    <phoneticPr fontId="4" type="noConversion"/>
  </si>
  <si>
    <t>2665</t>
  </si>
  <si>
    <t>일반공통업무 공통</t>
    <phoneticPr fontId="4" type="noConversion"/>
  </si>
  <si>
    <t>정보시스템팀</t>
    <phoneticPr fontId="4" type="noConversion"/>
  </si>
  <si>
    <t>2666</t>
  </si>
  <si>
    <t>2667</t>
  </si>
  <si>
    <t>2668</t>
  </si>
  <si>
    <t>2669</t>
  </si>
  <si>
    <t>2670</t>
  </si>
  <si>
    <t>2671</t>
  </si>
  <si>
    <t>2672</t>
  </si>
  <si>
    <t>2673</t>
  </si>
  <si>
    <t>2674</t>
  </si>
  <si>
    <t>2675</t>
  </si>
  <si>
    <t>2676</t>
  </si>
  <si>
    <t>2677</t>
  </si>
  <si>
    <t>기관공통업무 공통</t>
    <phoneticPr fontId="4" type="noConversion"/>
  </si>
  <si>
    <t>총무팀</t>
    <phoneticPr fontId="4" type="noConversion"/>
  </si>
  <si>
    <t>2678</t>
  </si>
  <si>
    <t>2679</t>
  </si>
  <si>
    <t>2680</t>
  </si>
  <si>
    <t>2681</t>
  </si>
  <si>
    <t>2682</t>
  </si>
  <si>
    <t>2683</t>
  </si>
  <si>
    <t>2684</t>
  </si>
  <si>
    <t>2685</t>
  </si>
  <si>
    <t>2686</t>
  </si>
  <si>
    <t>2687</t>
  </si>
  <si>
    <t>2688</t>
  </si>
  <si>
    <t>사업공통업무(광산) 공통</t>
    <phoneticPr fontId="4" type="noConversion"/>
  </si>
  <si>
    <t>에너지지원팀</t>
    <phoneticPr fontId="4" type="noConversion"/>
  </si>
  <si>
    <t>2689</t>
  </si>
  <si>
    <t>광산안전센터</t>
    <phoneticPr fontId="4" type="noConversion"/>
  </si>
  <si>
    <t>2690</t>
  </si>
  <si>
    <t>광산안전사업(보조)</t>
    <phoneticPr fontId="4" type="noConversion"/>
  </si>
  <si>
    <t>2691</t>
  </si>
  <si>
    <t>2692</t>
  </si>
  <si>
    <t>2693</t>
  </si>
  <si>
    <t>2694</t>
  </si>
  <si>
    <t>2695</t>
  </si>
  <si>
    <t>2696</t>
  </si>
  <si>
    <t>마이닝센터</t>
    <phoneticPr fontId="4" type="noConversion"/>
  </si>
  <si>
    <t>2697</t>
  </si>
  <si>
    <t>2698</t>
  </si>
  <si>
    <t>2699</t>
  </si>
  <si>
    <t>2700</t>
  </si>
  <si>
    <t>2701</t>
  </si>
  <si>
    <t>2702</t>
  </si>
  <si>
    <t>2703</t>
  </si>
  <si>
    <t>2704</t>
  </si>
  <si>
    <t>2705</t>
  </si>
  <si>
    <t>2706</t>
  </si>
  <si>
    <t>2707</t>
  </si>
  <si>
    <t>2708</t>
  </si>
  <si>
    <t>2709</t>
  </si>
  <si>
    <t>2710</t>
  </si>
  <si>
    <t>2711</t>
  </si>
  <si>
    <t>2712</t>
  </si>
  <si>
    <t>2713</t>
  </si>
  <si>
    <t>2714</t>
  </si>
  <si>
    <t>안전사업분과</t>
    <phoneticPr fontId="4" type="noConversion"/>
  </si>
  <si>
    <t>2715</t>
  </si>
  <si>
    <t>2716</t>
  </si>
  <si>
    <t>2717</t>
  </si>
  <si>
    <t>2718</t>
  </si>
  <si>
    <t>2719</t>
  </si>
  <si>
    <t>2720</t>
  </si>
  <si>
    <t>2721</t>
  </si>
  <si>
    <t>2722</t>
  </si>
  <si>
    <t>2723</t>
  </si>
  <si>
    <t>2724</t>
  </si>
  <si>
    <t>2725</t>
  </si>
  <si>
    <t>2726</t>
  </si>
  <si>
    <t>2727</t>
  </si>
  <si>
    <t>2728</t>
  </si>
  <si>
    <t>2729</t>
  </si>
  <si>
    <t>2730</t>
  </si>
  <si>
    <t>2731</t>
  </si>
  <si>
    <t>2732</t>
  </si>
  <si>
    <t>국가광물정보센터</t>
    <phoneticPr fontId="4" type="noConversion"/>
  </si>
  <si>
    <t>2733</t>
  </si>
  <si>
    <t>국내정밀조사(보조)</t>
    <phoneticPr fontId="4" type="noConversion"/>
  </si>
  <si>
    <t>탐사1팀</t>
    <phoneticPr fontId="4" type="noConversion"/>
  </si>
  <si>
    <t>2734</t>
  </si>
  <si>
    <t>2735</t>
  </si>
  <si>
    <t>매장량조사</t>
    <phoneticPr fontId="4" type="noConversion"/>
  </si>
  <si>
    <t>탐사기술팀</t>
    <phoneticPr fontId="4" type="noConversion"/>
  </si>
  <si>
    <t>2736</t>
  </si>
  <si>
    <t>비축사업실</t>
    <phoneticPr fontId="4" type="noConversion"/>
  </si>
  <si>
    <t>2737</t>
  </si>
  <si>
    <t>광산물비축사업(자체)</t>
    <phoneticPr fontId="4" type="noConversion"/>
  </si>
  <si>
    <t>2738</t>
  </si>
  <si>
    <t>사업공통업무(연구) 공통</t>
    <phoneticPr fontId="4" type="noConversion"/>
  </si>
  <si>
    <t>기술기획팀</t>
    <phoneticPr fontId="4" type="noConversion"/>
  </si>
  <si>
    <t>2739</t>
  </si>
  <si>
    <t>학술연구용역</t>
    <phoneticPr fontId="4" type="noConversion"/>
  </si>
  <si>
    <t>2740</t>
  </si>
  <si>
    <t>입도분립시험</t>
    <phoneticPr fontId="4" type="noConversion"/>
  </si>
  <si>
    <t>2741</t>
  </si>
  <si>
    <t>2742</t>
  </si>
  <si>
    <t>2743</t>
  </si>
  <si>
    <t>2744</t>
  </si>
  <si>
    <t>2745</t>
  </si>
  <si>
    <t>연구개발(자체연구)</t>
    <phoneticPr fontId="4" type="noConversion"/>
  </si>
  <si>
    <t>광산기술팀</t>
    <phoneticPr fontId="4" type="noConversion"/>
  </si>
  <si>
    <t>2746</t>
  </si>
  <si>
    <t>광산환경조사용역</t>
    <phoneticPr fontId="4" type="noConversion"/>
  </si>
  <si>
    <t>2747</t>
  </si>
  <si>
    <t>2748</t>
  </si>
  <si>
    <t>2749</t>
  </si>
  <si>
    <t>2750</t>
  </si>
  <si>
    <t>한국벤처투자</t>
    <phoneticPr fontId="4" type="noConversion"/>
  </si>
  <si>
    <t>벤처투자종합정보시스템 고도화</t>
    <phoneticPr fontId="4" type="noConversion"/>
  </si>
  <si>
    <t>2751</t>
  </si>
  <si>
    <t>업무용 PC구매</t>
    <phoneticPr fontId="4" type="noConversion"/>
  </si>
  <si>
    <t>2752</t>
  </si>
  <si>
    <t>업무용 모니터 구매</t>
    <phoneticPr fontId="4" type="noConversion"/>
  </si>
  <si>
    <t>2753</t>
  </si>
  <si>
    <t>메일 시스템 구매</t>
    <phoneticPr fontId="4" type="noConversion"/>
  </si>
  <si>
    <t>2754</t>
  </si>
  <si>
    <t>서버접근제어 시스템 구매</t>
    <phoneticPr fontId="4" type="noConversion"/>
  </si>
  <si>
    <t>2755</t>
  </si>
  <si>
    <t>중앙소방학교</t>
    <phoneticPr fontId="4" type="noConversion"/>
  </si>
  <si>
    <t>교육훈련용 카고크레인 구매</t>
    <phoneticPr fontId="4" type="noConversion"/>
  </si>
  <si>
    <t>교육훈련과</t>
    <phoneticPr fontId="4" type="noConversion"/>
  </si>
  <si>
    <t>정제우</t>
    <phoneticPr fontId="4" type="noConversion"/>
  </si>
  <si>
    <t>041-840-6825</t>
    <phoneticPr fontId="4" type="noConversion"/>
  </si>
  <si>
    <t>2756</t>
  </si>
  <si>
    <t>교육훈련용 지게차 구매</t>
    <phoneticPr fontId="4" type="noConversion"/>
  </si>
  <si>
    <t>2757</t>
  </si>
  <si>
    <t>교육훈련용 굴절사다리차 구매</t>
    <phoneticPr fontId="4" type="noConversion"/>
  </si>
  <si>
    <t>문근철</t>
    <phoneticPr fontId="4" type="noConversion"/>
  </si>
  <si>
    <t>041-840-6815</t>
    <phoneticPr fontId="4" type="noConversion"/>
  </si>
  <si>
    <t>2758</t>
  </si>
  <si>
    <t>MAS</t>
    <phoneticPr fontId="4" type="noConversion"/>
  </si>
  <si>
    <t>개인보호장비 구매</t>
    <phoneticPr fontId="4" type="noConversion"/>
  </si>
  <si>
    <t>신동인</t>
    <phoneticPr fontId="4" type="noConversion"/>
  </si>
  <si>
    <t>041-840-6813</t>
    <phoneticPr fontId="4" type="noConversion"/>
  </si>
  <si>
    <t>2759</t>
  </si>
  <si>
    <t>화재교육장비 구매</t>
    <phoneticPr fontId="4" type="noConversion"/>
  </si>
  <si>
    <t>2760</t>
  </si>
  <si>
    <t>구조교육장비 구매</t>
    <phoneticPr fontId="4" type="noConversion"/>
  </si>
  <si>
    <t>2761</t>
  </si>
  <si>
    <t>구급교육장비 구매</t>
    <phoneticPr fontId="4" type="noConversion"/>
  </si>
  <si>
    <t>이승효</t>
    <phoneticPr fontId="4" type="noConversion"/>
  </si>
  <si>
    <t>041-840-6833</t>
    <phoneticPr fontId="4" type="noConversion"/>
  </si>
  <si>
    <t>2762</t>
  </si>
  <si>
    <t>소방보조인력 피복 구매</t>
    <phoneticPr fontId="4" type="noConversion"/>
  </si>
  <si>
    <t>백상진</t>
    <phoneticPr fontId="4" type="noConversion"/>
  </si>
  <si>
    <t>041-840-6801</t>
    <phoneticPr fontId="4" type="noConversion"/>
  </si>
  <si>
    <t>2763</t>
  </si>
  <si>
    <t>2764</t>
  </si>
  <si>
    <t>2765</t>
  </si>
  <si>
    <t>2766</t>
  </si>
  <si>
    <t>2767</t>
  </si>
  <si>
    <t>실화재훈련시설 유지보수 용역 계약</t>
    <phoneticPr fontId="4" type="noConversion"/>
  </si>
  <si>
    <t>서준석</t>
    <phoneticPr fontId="4" type="noConversion"/>
  </si>
  <si>
    <t>041-840-6812</t>
    <phoneticPr fontId="4" type="noConversion"/>
  </si>
  <si>
    <t>2768</t>
  </si>
  <si>
    <t>지휘시뮬레이션 유지보수 용역 계약</t>
    <phoneticPr fontId="4" type="noConversion"/>
  </si>
  <si>
    <t>조성원</t>
    <phoneticPr fontId="4" type="noConversion"/>
  </si>
  <si>
    <t>041-840-6841</t>
    <phoneticPr fontId="4" type="noConversion"/>
  </si>
  <si>
    <t>2769</t>
  </si>
  <si>
    <t>소방공무원 교육훈련 공통교재 개발 용역</t>
    <phoneticPr fontId="4" type="noConversion"/>
  </si>
  <si>
    <t>인재개발과</t>
    <phoneticPr fontId="4" type="noConversion"/>
  </si>
  <si>
    <t>홍성원</t>
    <phoneticPr fontId="4" type="noConversion"/>
  </si>
  <si>
    <t>041-840-6724</t>
    <phoneticPr fontId="4" type="noConversion"/>
  </si>
  <si>
    <t>2770</t>
  </si>
  <si>
    <t>이러닝콘텐츠 개발사업</t>
    <phoneticPr fontId="4" type="noConversion"/>
  </si>
  <si>
    <t>김영찬</t>
    <phoneticPr fontId="4" type="noConversion"/>
  </si>
  <si>
    <t>041-840-6736</t>
    <phoneticPr fontId="4" type="noConversion"/>
  </si>
  <si>
    <t>2771</t>
  </si>
  <si>
    <t>구급교육센터 시뮬레이션 내부시설 보강</t>
    <phoneticPr fontId="4" type="noConversion"/>
  </si>
  <si>
    <t>2772</t>
  </si>
  <si>
    <t>한국전기안전공사</t>
    <phoneticPr fontId="4" type="noConversion"/>
  </si>
  <si>
    <t>충주음성지사 신축공사 관급자재 태양광발전장치 구입</t>
    <phoneticPr fontId="4" type="noConversion"/>
  </si>
  <si>
    <t>건축자산관리부</t>
    <phoneticPr fontId="4" type="noConversion"/>
  </si>
  <si>
    <t>박**</t>
    <phoneticPr fontId="4" type="noConversion"/>
  </si>
  <si>
    <t>063-716-2264</t>
    <phoneticPr fontId="4" type="noConversion"/>
  </si>
  <si>
    <t>2773</t>
  </si>
  <si>
    <t>충주음성지사 신축공사 관급자재 E/V 구입</t>
    <phoneticPr fontId="4" type="noConversion"/>
  </si>
  <si>
    <t>2774</t>
  </si>
  <si>
    <t>충주음성지사 신축공사 관급자재 알루미늄창호 구입</t>
    <phoneticPr fontId="4" type="noConversion"/>
  </si>
  <si>
    <t>KG</t>
    <phoneticPr fontId="4" type="noConversion"/>
  </si>
  <si>
    <t>2775</t>
  </si>
  <si>
    <t>충주음성지사 신축공사 관급자재 냉난방기(EHP) 구입</t>
    <phoneticPr fontId="4" type="noConversion"/>
  </si>
  <si>
    <t>2776</t>
  </si>
  <si>
    <t>충주음성지사 신축공사 관급자재 냉난방기(GHP) 구입</t>
    <phoneticPr fontId="4" type="noConversion"/>
  </si>
  <si>
    <t>2777</t>
  </si>
  <si>
    <t>충주음성지사 신축공사 관급자재 물탱크 구입</t>
    <phoneticPr fontId="4" type="noConversion"/>
  </si>
  <si>
    <t>2778</t>
  </si>
  <si>
    <t>충주음성지사 신축공사 관급자재 LED 구입</t>
    <phoneticPr fontId="4" type="noConversion"/>
  </si>
  <si>
    <t>2779</t>
  </si>
  <si>
    <t>정읍 신 전기안전교육원 건립공사 설계용역</t>
    <phoneticPr fontId="4" type="noConversion"/>
  </si>
  <si>
    <t>063-716-2265</t>
    <phoneticPr fontId="4" type="noConversion"/>
  </si>
  <si>
    <t>2780</t>
  </si>
  <si>
    <t>정읍 신 전기안전교육원 건립공사 감리용역</t>
    <phoneticPr fontId="4" type="noConversion"/>
  </si>
  <si>
    <t>2781</t>
  </si>
  <si>
    <t>복사용지 구입</t>
    <phoneticPr fontId="4" type="noConversion"/>
  </si>
  <si>
    <t>상자</t>
    <phoneticPr fontId="4" type="noConversion"/>
  </si>
  <si>
    <t>검사부</t>
    <phoneticPr fontId="4" type="noConversion"/>
  </si>
  <si>
    <t>063-716-2423</t>
    <phoneticPr fontId="4" type="noConversion"/>
  </si>
  <si>
    <t>2782</t>
  </si>
  <si>
    <t>2020년 이러닝 위탁운영 용역</t>
    <phoneticPr fontId="4" type="noConversion"/>
  </si>
  <si>
    <t>교육기획부</t>
    <phoneticPr fontId="4" type="noConversion"/>
  </si>
  <si>
    <t>041-912-3432</t>
    <phoneticPr fontId="4" type="noConversion"/>
  </si>
  <si>
    <t>2783</t>
  </si>
  <si>
    <t>2020년 인문 경영과정 위탁기관선정</t>
    <phoneticPr fontId="4" type="noConversion"/>
  </si>
  <si>
    <t>교육지원부</t>
    <phoneticPr fontId="4" type="noConversion"/>
  </si>
  <si>
    <t>신**</t>
    <phoneticPr fontId="4" type="noConversion"/>
  </si>
  <si>
    <t>041-912-3426</t>
    <phoneticPr fontId="4" type="noConversion"/>
  </si>
  <si>
    <t>2784</t>
  </si>
  <si>
    <t>사회적가치부</t>
    <phoneticPr fontId="4" type="noConversion"/>
  </si>
  <si>
    <t>임**</t>
    <phoneticPr fontId="4" type="noConversion"/>
  </si>
  <si>
    <t>063-716-2215</t>
    <phoneticPr fontId="4" type="noConversion"/>
  </si>
  <si>
    <t>2785</t>
  </si>
  <si>
    <t>V3 라이선스 갱신</t>
    <phoneticPr fontId="4" type="noConversion"/>
  </si>
  <si>
    <t>김**</t>
    <phoneticPr fontId="4" type="noConversion"/>
  </si>
  <si>
    <t>063-716-2483</t>
    <phoneticPr fontId="4" type="noConversion"/>
  </si>
  <si>
    <t>2786</t>
  </si>
  <si>
    <t>모바일 스마트워크 통신환경 구축</t>
    <phoneticPr fontId="4" type="noConversion"/>
  </si>
  <si>
    <t>정보시스템부</t>
    <phoneticPr fontId="4" type="noConversion"/>
  </si>
  <si>
    <t>063-716-2465</t>
    <phoneticPr fontId="4" type="noConversion"/>
  </si>
  <si>
    <t>2787</t>
  </si>
  <si>
    <t>「전기안전길라잡이」 어플리케이션 고도화 (2단계)</t>
    <phoneticPr fontId="4" type="noConversion"/>
  </si>
  <si>
    <t>정책총괄부</t>
    <phoneticPr fontId="4" type="noConversion"/>
  </si>
  <si>
    <t>최**</t>
    <phoneticPr fontId="4" type="noConversion"/>
  </si>
  <si>
    <t>063-716-2158</t>
    <phoneticPr fontId="4" type="noConversion"/>
  </si>
  <si>
    <t>2788</t>
  </si>
  <si>
    <t>전력계통해석 유지보수 계약</t>
    <phoneticPr fontId="4" type="noConversion"/>
  </si>
  <si>
    <t>2789</t>
  </si>
  <si>
    <t>2020년 이러닝 콘텐츠 개발</t>
    <phoneticPr fontId="4" type="noConversion"/>
  </si>
  <si>
    <t>2790</t>
  </si>
  <si>
    <t>2020년 하계근무복 제작</t>
    <phoneticPr fontId="4" type="noConversion"/>
  </si>
  <si>
    <t>벌</t>
    <phoneticPr fontId="4" type="noConversion"/>
  </si>
  <si>
    <t>노사협력부</t>
    <phoneticPr fontId="4" type="noConversion"/>
  </si>
  <si>
    <t>063-716-2294</t>
    <phoneticPr fontId="4" type="noConversion"/>
  </si>
  <si>
    <t>2791</t>
  </si>
  <si>
    <t>문서세단기 20대 조달구입</t>
    <phoneticPr fontId="4" type="noConversion"/>
  </si>
  <si>
    <t>비상계획실</t>
    <phoneticPr fontId="4" type="noConversion"/>
  </si>
  <si>
    <t>강**</t>
    <phoneticPr fontId="4" type="noConversion"/>
  </si>
  <si>
    <t>063-716-2271</t>
    <phoneticPr fontId="4" type="noConversion"/>
  </si>
  <si>
    <t>2792</t>
  </si>
  <si>
    <t>차량렌탈</t>
    <phoneticPr fontId="4" type="noConversion"/>
  </si>
  <si>
    <t>함**</t>
    <phoneticPr fontId="4" type="noConversion"/>
  </si>
  <si>
    <t>063-716-2214</t>
    <phoneticPr fontId="4" type="noConversion"/>
  </si>
  <si>
    <t>2793</t>
  </si>
  <si>
    <t>2019년도 경영실적보고서 제작</t>
    <phoneticPr fontId="4" type="noConversion"/>
  </si>
  <si>
    <t>권</t>
    <phoneticPr fontId="4" type="noConversion"/>
  </si>
  <si>
    <t>성과관리부</t>
    <phoneticPr fontId="4" type="noConversion"/>
  </si>
  <si>
    <t>장**</t>
    <phoneticPr fontId="4" type="noConversion"/>
  </si>
  <si>
    <t>063-716-2145</t>
    <phoneticPr fontId="4" type="noConversion"/>
  </si>
  <si>
    <t>2794</t>
  </si>
  <si>
    <t>건자재형 BIPV 모듈·시스템 개발과 실증을 통한 옥외 성능평가 기술 개발</t>
    <phoneticPr fontId="4" type="noConversion"/>
  </si>
  <si>
    <t>회</t>
    <phoneticPr fontId="4" type="noConversion"/>
  </si>
  <si>
    <t>신재생연구부</t>
    <phoneticPr fontId="4" type="noConversion"/>
  </si>
  <si>
    <t>조**</t>
    <phoneticPr fontId="4" type="noConversion"/>
  </si>
  <si>
    <t>063-716-2365</t>
    <phoneticPr fontId="4" type="noConversion"/>
  </si>
  <si>
    <t>2795</t>
  </si>
  <si>
    <t>승진후보자 역량교육ㆍ평가 과제개발 및 운영</t>
    <phoneticPr fontId="4" type="noConversion"/>
  </si>
  <si>
    <t>인사혁신부</t>
    <phoneticPr fontId="4" type="noConversion"/>
  </si>
  <si>
    <t>모**</t>
    <phoneticPr fontId="4" type="noConversion"/>
  </si>
  <si>
    <t>063-716-2286</t>
    <phoneticPr fontId="4" type="noConversion"/>
  </si>
  <si>
    <t>2796</t>
  </si>
  <si>
    <t>신입직원 인성 및 NCS평가 위탁운영</t>
    <phoneticPr fontId="4" type="noConversion"/>
  </si>
  <si>
    <t>063-716-2284</t>
    <phoneticPr fontId="4" type="noConversion"/>
  </si>
  <si>
    <t>2797</t>
  </si>
  <si>
    <t>장애인공동주거시설 전기설비 개선사업 공사계약</t>
    <phoneticPr fontId="4" type="noConversion"/>
  </si>
  <si>
    <t>개소</t>
    <phoneticPr fontId="4" type="noConversion"/>
  </si>
  <si>
    <t>재난안전부</t>
    <phoneticPr fontId="4" type="noConversion"/>
  </si>
  <si>
    <t>063-716-2319</t>
    <phoneticPr fontId="4" type="noConversion"/>
  </si>
  <si>
    <t>2798</t>
  </si>
  <si>
    <t>2020 중장기 감사전략수립 컨설팅</t>
    <phoneticPr fontId="4" type="noConversion"/>
  </si>
  <si>
    <t>전략감사부</t>
    <phoneticPr fontId="4" type="noConversion"/>
  </si>
  <si>
    <t>홍**</t>
    <phoneticPr fontId="4" type="noConversion"/>
  </si>
  <si>
    <t>063-716-2727</t>
    <phoneticPr fontId="4" type="noConversion"/>
  </si>
  <si>
    <t>2799</t>
  </si>
  <si>
    <t>안전점검 시스템 고도화</t>
    <phoneticPr fontId="4" type="noConversion"/>
  </si>
  <si>
    <t>점검부</t>
    <phoneticPr fontId="4" type="noConversion"/>
  </si>
  <si>
    <t>063-716-2447</t>
    <phoneticPr fontId="4" type="noConversion"/>
  </si>
  <si>
    <t>2800</t>
  </si>
  <si>
    <t>사용전점검 앱 개발</t>
    <phoneticPr fontId="4" type="noConversion"/>
  </si>
  <si>
    <t>2801</t>
  </si>
  <si>
    <t>개인정보영향평가 및 보안취약점 진단</t>
    <phoneticPr fontId="4" type="noConversion"/>
  </si>
  <si>
    <t>2802</t>
  </si>
  <si>
    <t xml:space="preserve">전기안전 주부교육 용역 </t>
    <phoneticPr fontId="4" type="noConversion"/>
  </si>
  <si>
    <t>홍보실</t>
    <phoneticPr fontId="4" type="noConversion"/>
  </si>
  <si>
    <t>063-716-2076</t>
    <phoneticPr fontId="4" type="noConversion"/>
  </si>
  <si>
    <t>2803</t>
  </si>
  <si>
    <t>대한민국전기안전대상 홍보영상물 제작</t>
    <phoneticPr fontId="4" type="noConversion"/>
  </si>
  <si>
    <t>편</t>
    <phoneticPr fontId="4" type="noConversion"/>
  </si>
  <si>
    <t>오*</t>
    <phoneticPr fontId="4" type="noConversion"/>
  </si>
  <si>
    <t>063-716-2075</t>
    <phoneticPr fontId="4" type="noConversion"/>
  </si>
  <si>
    <t>2804</t>
  </si>
  <si>
    <t>2020년 전기안전 통합관제 고도화</t>
    <phoneticPr fontId="4" type="noConversion"/>
  </si>
  <si>
    <t>ICT융합부</t>
    <phoneticPr fontId="4" type="noConversion"/>
  </si>
  <si>
    <t>063-716-2475</t>
    <phoneticPr fontId="4" type="noConversion"/>
  </si>
  <si>
    <t>충주음성지사 신축공사 관급자재 주차관제 구입</t>
    <phoneticPr fontId="4" type="noConversion"/>
  </si>
  <si>
    <t>SET</t>
    <phoneticPr fontId="4" type="noConversion"/>
  </si>
  <si>
    <t>2806</t>
  </si>
  <si>
    <t>인천서부지사 사무환경개선</t>
    <phoneticPr fontId="4" type="noConversion"/>
  </si>
  <si>
    <t>ea</t>
    <phoneticPr fontId="4" type="noConversion"/>
  </si>
  <si>
    <t>정*</t>
    <phoneticPr fontId="4" type="noConversion"/>
  </si>
  <si>
    <t>063-716-2266</t>
    <phoneticPr fontId="4" type="noConversion"/>
  </si>
  <si>
    <t>2807</t>
  </si>
  <si>
    <t>2808</t>
  </si>
  <si>
    <t>경북동부지사 사무환경개선</t>
    <phoneticPr fontId="4" type="noConversion"/>
  </si>
  <si>
    <t>2809</t>
  </si>
  <si>
    <t>2810</t>
  </si>
  <si>
    <t>경북북부지사 사무환경개선</t>
    <phoneticPr fontId="4" type="noConversion"/>
  </si>
  <si>
    <t>2811</t>
  </si>
  <si>
    <t>2812</t>
  </si>
  <si>
    <t>검사접수고객 전용PC구입</t>
    <phoneticPr fontId="4" type="noConversion"/>
  </si>
  <si>
    <t>2813</t>
  </si>
  <si>
    <t>검사판정기준 제작</t>
    <phoneticPr fontId="4" type="noConversion"/>
  </si>
  <si>
    <t>063-716-2424</t>
    <phoneticPr fontId="4" type="noConversion"/>
  </si>
  <si>
    <t>2814</t>
  </si>
  <si>
    <t>디지털다기능계측기 구입</t>
    <phoneticPr fontId="4" type="noConversion"/>
  </si>
  <si>
    <t>계기운영부</t>
    <phoneticPr fontId="4" type="noConversion"/>
  </si>
  <si>
    <t>063-716-2678</t>
    <phoneticPr fontId="4" type="noConversion"/>
  </si>
  <si>
    <t>크램프메터 구입</t>
    <phoneticPr fontId="4" type="noConversion"/>
  </si>
  <si>
    <t>2816</t>
  </si>
  <si>
    <t>IGR누설전류계(무정전절연저항계) 구입</t>
    <phoneticPr fontId="4" type="noConversion"/>
  </si>
  <si>
    <t>2817</t>
  </si>
  <si>
    <t>휴대용(스마트폰)열화상장비 구입</t>
    <phoneticPr fontId="4" type="noConversion"/>
  </si>
  <si>
    <t>2818</t>
  </si>
  <si>
    <t>전원품질분석기 구입</t>
    <phoneticPr fontId="4" type="noConversion"/>
  </si>
  <si>
    <t>2819</t>
  </si>
  <si>
    <t>2020년 전화모니터링조사 용역</t>
    <phoneticPr fontId="4" type="noConversion"/>
  </si>
  <si>
    <t>고객지원부</t>
    <phoneticPr fontId="4" type="noConversion"/>
  </si>
  <si>
    <t>이**</t>
    <phoneticPr fontId="4" type="noConversion"/>
  </si>
  <si>
    <t>063-716-2415</t>
    <phoneticPr fontId="4" type="noConversion"/>
  </si>
  <si>
    <t>2820</t>
  </si>
  <si>
    <t>교육용 실습설비 제작 및 구입</t>
    <phoneticPr fontId="4" type="noConversion"/>
  </si>
  <si>
    <t>교수부</t>
    <phoneticPr fontId="4" type="noConversion"/>
  </si>
  <si>
    <t>041-912-3444</t>
    <phoneticPr fontId="4" type="noConversion"/>
  </si>
  <si>
    <t>2821</t>
  </si>
  <si>
    <t>041-912-3442</t>
    <phoneticPr fontId="4" type="noConversion"/>
  </si>
  <si>
    <t>2822</t>
  </si>
  <si>
    <t>백**</t>
    <phoneticPr fontId="4" type="noConversion"/>
  </si>
  <si>
    <t>041-912-3443</t>
    <phoneticPr fontId="4" type="noConversion"/>
  </si>
  <si>
    <t>2823</t>
  </si>
  <si>
    <t>나**</t>
    <phoneticPr fontId="4" type="noConversion"/>
  </si>
  <si>
    <t>041-912-3447</t>
    <phoneticPr fontId="4" type="noConversion"/>
  </si>
  <si>
    <t>2824</t>
  </si>
  <si>
    <t>가상현실 교육시스템 추가 개발</t>
    <phoneticPr fontId="4" type="noConversion"/>
  </si>
  <si>
    <t>김*</t>
    <phoneticPr fontId="4" type="noConversion"/>
  </si>
  <si>
    <t>041-912-3445</t>
    <phoneticPr fontId="4" type="noConversion"/>
  </si>
  <si>
    <t>2825</t>
  </si>
  <si>
    <t>전시용방독면 565개 조달구입</t>
    <phoneticPr fontId="4" type="noConversion"/>
  </si>
  <si>
    <t>2826</t>
  </si>
  <si>
    <t>윤리, 인권경영 시스템 구축 컨설팅</t>
    <phoneticPr fontId="4" type="noConversion"/>
  </si>
  <si>
    <t>추**</t>
    <phoneticPr fontId="4" type="noConversion"/>
  </si>
  <si>
    <t>063-716-2232</t>
    <phoneticPr fontId="4" type="noConversion"/>
  </si>
  <si>
    <t>2827</t>
  </si>
  <si>
    <t>가상현실 기반 전기안전 체험설비 구축</t>
    <phoneticPr fontId="4" type="noConversion"/>
  </si>
  <si>
    <t>안전연구부</t>
    <phoneticPr fontId="4" type="noConversion"/>
  </si>
  <si>
    <t>전**</t>
    <phoneticPr fontId="4" type="noConversion"/>
  </si>
  <si>
    <t>063-716-2351</t>
    <phoneticPr fontId="4" type="noConversion"/>
  </si>
  <si>
    <t>2828</t>
  </si>
  <si>
    <t>안전점검의 날 홍보용품 제작(상반기)</t>
    <phoneticPr fontId="4" type="noConversion"/>
  </si>
  <si>
    <t>063-716-2315</t>
    <phoneticPr fontId="4" type="noConversion"/>
  </si>
  <si>
    <t>2829</t>
  </si>
  <si>
    <t>네트워크 보안강화 구축사업</t>
    <phoneticPr fontId="4" type="noConversion"/>
  </si>
  <si>
    <t>063-716-2482</t>
    <phoneticPr fontId="4" type="noConversion"/>
  </si>
  <si>
    <t>2830</t>
  </si>
  <si>
    <t>경영정보시스템 재 구축</t>
    <phoneticPr fontId="4" type="noConversion"/>
  </si>
  <si>
    <t>063-716-2467</t>
    <phoneticPr fontId="4" type="noConversion"/>
  </si>
  <si>
    <t>2831</t>
  </si>
  <si>
    <t>전기안전관리법 하위법령 마련 연구용역</t>
    <phoneticPr fontId="4" type="noConversion"/>
  </si>
  <si>
    <t>063-716-2155</t>
    <phoneticPr fontId="4" type="noConversion"/>
  </si>
  <si>
    <t>2832</t>
  </si>
  <si>
    <t>전기안전 유튜브 운영 관리 용역</t>
    <phoneticPr fontId="4" type="noConversion"/>
  </si>
  <si>
    <t>2833</t>
  </si>
  <si>
    <t>미리카페 리모델링</t>
    <phoneticPr fontId="4" type="noConversion"/>
  </si>
  <si>
    <t>2834</t>
  </si>
  <si>
    <t>제주지역본부 리모델링 공사</t>
    <phoneticPr fontId="4" type="noConversion"/>
  </si>
  <si>
    <t>063-716-2268</t>
    <phoneticPr fontId="4" type="noConversion"/>
  </si>
  <si>
    <t>2835</t>
  </si>
  <si>
    <t>사택 이동형 에어컨 구입</t>
    <phoneticPr fontId="4" type="noConversion"/>
  </si>
  <si>
    <t>2836</t>
  </si>
  <si>
    <t>검사업무처리방법 제작</t>
    <phoneticPr fontId="4" type="noConversion"/>
  </si>
  <si>
    <t>2837</t>
  </si>
  <si>
    <t>IGR누설전류계 구입</t>
    <phoneticPr fontId="4" type="noConversion"/>
  </si>
  <si>
    <t>2838</t>
  </si>
  <si>
    <t>자외선코로나검출장비 구입</t>
    <phoneticPr fontId="4" type="noConversion"/>
  </si>
  <si>
    <t>2839</t>
  </si>
  <si>
    <t>화상형초음파코로나검출장비 구입</t>
    <phoneticPr fontId="4" type="noConversion"/>
  </si>
  <si>
    <t>2840</t>
  </si>
  <si>
    <t>무인항공열화상진단장비 구입</t>
    <phoneticPr fontId="4" type="noConversion"/>
  </si>
  <si>
    <t>2841</t>
  </si>
  <si>
    <t>검사용적외선열화상장비 구입</t>
    <phoneticPr fontId="4" type="noConversion"/>
  </si>
  <si>
    <t>2842</t>
  </si>
  <si>
    <t>SF6가스분석장비 구입</t>
    <phoneticPr fontId="4" type="noConversion"/>
  </si>
  <si>
    <t>2843</t>
  </si>
  <si>
    <t>디지털다기능계측기(1000V) 구입</t>
    <phoneticPr fontId="4" type="noConversion"/>
  </si>
  <si>
    <t>2844</t>
  </si>
  <si>
    <t>절연유분석장비 연간유지보수용역</t>
    <phoneticPr fontId="4" type="noConversion"/>
  </si>
  <si>
    <t>건</t>
    <phoneticPr fontId="4" type="noConversion"/>
  </si>
  <si>
    <t>기술총괄부</t>
    <phoneticPr fontId="4" type="noConversion"/>
  </si>
  <si>
    <t>김***</t>
    <phoneticPr fontId="4" type="noConversion"/>
  </si>
  <si>
    <t>063-716-2626</t>
    <phoneticPr fontId="4" type="noConversion"/>
  </si>
  <si>
    <t>2845</t>
  </si>
  <si>
    <t>2020년 직장인 단체보험</t>
    <phoneticPr fontId="4" type="noConversion"/>
  </si>
  <si>
    <t>2846</t>
  </si>
  <si>
    <t>사회공헌 조끼 제작</t>
    <phoneticPr fontId="4" type="noConversion"/>
  </si>
  <si>
    <t>063-716-2233</t>
    <phoneticPr fontId="4" type="noConversion"/>
  </si>
  <si>
    <t>2847</t>
  </si>
  <si>
    <t>빅데이터 기반 ESS 위험 예측 기술 및 안전등급제 개발</t>
    <phoneticPr fontId="4" type="noConversion"/>
  </si>
  <si>
    <t>063-716-2342</t>
    <phoneticPr fontId="4" type="noConversion"/>
  </si>
  <si>
    <t>2848</t>
  </si>
  <si>
    <t>2849</t>
  </si>
  <si>
    <t>LIB 기반 대용량 에너지저장장치의 사고예방기술 및 안전기준 개발</t>
    <phoneticPr fontId="4" type="noConversion"/>
  </si>
  <si>
    <t>송**</t>
    <phoneticPr fontId="4" type="noConversion"/>
  </si>
  <si>
    <t>063-716-2390</t>
    <phoneticPr fontId="4" type="noConversion"/>
  </si>
  <si>
    <t>2851</t>
  </si>
  <si>
    <t>중대형 PV 시스템 안전 보호를 위한 직류 아크 차단 기술 개발 및 성능 평가 시스템 구축</t>
    <phoneticPr fontId="4" type="noConversion"/>
  </si>
  <si>
    <t>방**</t>
    <phoneticPr fontId="4" type="noConversion"/>
  </si>
  <si>
    <t>063-716-2355</t>
    <phoneticPr fontId="4" type="noConversion"/>
  </si>
  <si>
    <t>2852</t>
  </si>
  <si>
    <t>(기금)수용가용 저압직류 핵심기술 실증 인프라 구축 및 표준기술 개발</t>
    <phoneticPr fontId="4" type="noConversion"/>
  </si>
  <si>
    <t>융합연구부</t>
    <phoneticPr fontId="4" type="noConversion"/>
  </si>
  <si>
    <t>063-716-2374</t>
    <phoneticPr fontId="4" type="noConversion"/>
  </si>
  <si>
    <t>2853</t>
  </si>
  <si>
    <t>063-716-2375</t>
    <phoneticPr fontId="4" type="noConversion"/>
  </si>
  <si>
    <t>2854</t>
  </si>
  <si>
    <t>2020 KESCO 자체청렴도 조사</t>
    <phoneticPr fontId="4" type="noConversion"/>
  </si>
  <si>
    <t>2855</t>
  </si>
  <si>
    <t>업무용 정보화 설비 구입</t>
    <phoneticPr fontId="4" type="noConversion"/>
  </si>
  <si>
    <t>2856</t>
  </si>
  <si>
    <t>대한민국전기안전대상 행사 용역</t>
    <phoneticPr fontId="4" type="noConversion"/>
  </si>
  <si>
    <t>063-716-2071</t>
    <phoneticPr fontId="4" type="noConversion"/>
  </si>
  <si>
    <t>2857</t>
  </si>
  <si>
    <t>대한민국전기안전대상 기념품</t>
    <phoneticPr fontId="4" type="noConversion"/>
  </si>
  <si>
    <t>2858</t>
  </si>
  <si>
    <t>충주음성지사 신축공사 관급자재 아스콘 구입</t>
    <phoneticPr fontId="4" type="noConversion"/>
  </si>
  <si>
    <t>TON</t>
    <phoneticPr fontId="4" type="noConversion"/>
  </si>
  <si>
    <t>2859</t>
  </si>
  <si>
    <t>검사업무용 인쇄물 제작</t>
    <phoneticPr fontId="4" type="noConversion"/>
  </si>
  <si>
    <t>매</t>
    <phoneticPr fontId="4" type="noConversion"/>
  </si>
  <si>
    <t>2860</t>
  </si>
  <si>
    <t>2861</t>
  </si>
  <si>
    <t>자체고객만족도조사 및 CS교육용역</t>
    <phoneticPr fontId="4" type="noConversion"/>
  </si>
  <si>
    <t>2862</t>
  </si>
  <si>
    <t>즉각취식형 발열식량 구입</t>
    <phoneticPr fontId="4" type="noConversion"/>
  </si>
  <si>
    <t>2863</t>
  </si>
  <si>
    <t>2864</t>
  </si>
  <si>
    <t>2865</t>
  </si>
  <si>
    <t>2866</t>
  </si>
  <si>
    <t>2867</t>
  </si>
  <si>
    <t>3상 저압 전기설비 원격 감시시스템 개발</t>
    <phoneticPr fontId="4" type="noConversion"/>
  </si>
  <si>
    <t>원격시스템부</t>
    <phoneticPr fontId="4" type="noConversion"/>
  </si>
  <si>
    <t>2868</t>
  </si>
  <si>
    <t>사고조사용 물품 구입</t>
    <phoneticPr fontId="4" type="noConversion"/>
  </si>
  <si>
    <t>재해관리부</t>
    <phoneticPr fontId="4" type="noConversion"/>
  </si>
  <si>
    <t>063-716-2336</t>
    <phoneticPr fontId="4" type="noConversion"/>
  </si>
  <si>
    <t>2869</t>
  </si>
  <si>
    <t>종합계전기시험기(6상) 구입</t>
    <phoneticPr fontId="4" type="noConversion"/>
  </si>
  <si>
    <t>2870</t>
  </si>
  <si>
    <t>2020년 춘추복 제작</t>
    <phoneticPr fontId="4" type="noConversion"/>
  </si>
  <si>
    <t>2871</t>
  </si>
  <si>
    <t>인권경영 실태 설문조사 용역</t>
    <phoneticPr fontId="4" type="noConversion"/>
  </si>
  <si>
    <t>2872</t>
  </si>
  <si>
    <t>차량구입</t>
    <phoneticPr fontId="4" type="noConversion"/>
  </si>
  <si>
    <t>2873</t>
  </si>
  <si>
    <t>21~25 중장기 경영전략 수립 및 롤링</t>
    <phoneticPr fontId="4" type="noConversion"/>
  </si>
  <si>
    <t>063-716-2148</t>
    <phoneticPr fontId="4" type="noConversion"/>
  </si>
  <si>
    <t>2874</t>
  </si>
  <si>
    <t>2875</t>
  </si>
  <si>
    <t xml:space="preserve"> 전자파 부분방전 기반 에폭시 절연 PT 및 CT 무정전 검사</t>
    <phoneticPr fontId="4" type="noConversion"/>
  </si>
  <si>
    <t>한**</t>
    <phoneticPr fontId="4" type="noConversion"/>
  </si>
  <si>
    <t>063-716-2353</t>
    <phoneticPr fontId="4" type="noConversion"/>
  </si>
  <si>
    <t>2876</t>
  </si>
  <si>
    <t>063-716-2376</t>
    <phoneticPr fontId="4" type="noConversion"/>
  </si>
  <si>
    <t>2877</t>
  </si>
  <si>
    <t>전문인배상보험 재 가입</t>
    <phoneticPr fontId="4" type="noConversion"/>
  </si>
  <si>
    <t>년</t>
    <phoneticPr fontId="4" type="noConversion"/>
  </si>
  <si>
    <t>유**</t>
    <phoneticPr fontId="4" type="noConversion"/>
  </si>
  <si>
    <t>063-716-2331</t>
    <phoneticPr fontId="4" type="noConversion"/>
  </si>
  <si>
    <t>2878</t>
  </si>
  <si>
    <t>전국 청렴순회교육</t>
    <phoneticPr fontId="4" type="noConversion"/>
  </si>
  <si>
    <t>2879</t>
  </si>
  <si>
    <t>2020년도 데이터 전용회선 계약</t>
    <phoneticPr fontId="4" type="noConversion"/>
  </si>
  <si>
    <t>회선</t>
    <phoneticPr fontId="4" type="noConversion"/>
  </si>
  <si>
    <t>063-716-2466</t>
    <phoneticPr fontId="4" type="noConversion"/>
  </si>
  <si>
    <t>2880</t>
  </si>
  <si>
    <t>전기 위험표지판 제작</t>
    <phoneticPr fontId="4" type="noConversion"/>
  </si>
  <si>
    <t>기술진단부</t>
    <phoneticPr fontId="4" type="noConversion"/>
  </si>
  <si>
    <t>063-716-2665</t>
    <phoneticPr fontId="4" type="noConversion"/>
  </si>
  <si>
    <t>2881</t>
  </si>
  <si>
    <t>2020년 동계근무복 제작</t>
    <phoneticPr fontId="4" type="noConversion"/>
  </si>
  <si>
    <t>2882</t>
  </si>
  <si>
    <t>안전화 구입</t>
    <phoneticPr fontId="4" type="noConversion"/>
  </si>
  <si>
    <t>켤레</t>
    <phoneticPr fontId="4" type="noConversion"/>
  </si>
  <si>
    <t>2883</t>
  </si>
  <si>
    <t>2020년 전기설비기술기준 및 판단기준 책자 제작</t>
    <phoneticPr fontId="4" type="noConversion"/>
  </si>
  <si>
    <t>부</t>
    <phoneticPr fontId="4" type="noConversion"/>
  </si>
  <si>
    <t>063-716-2157</t>
    <phoneticPr fontId="4" type="noConversion"/>
  </si>
  <si>
    <t>2884</t>
  </si>
  <si>
    <t>기술진단업무용 가방 제작</t>
    <phoneticPr fontId="4" type="noConversion"/>
  </si>
  <si>
    <t>2885</t>
  </si>
  <si>
    <t xml:space="preserve"> 비접촉 전압위상 검출기술 국산화</t>
    <phoneticPr fontId="4" type="noConversion"/>
  </si>
  <si>
    <t>41113677, 39121004</t>
    <phoneticPr fontId="4" type="noConversion"/>
  </si>
  <si>
    <t>063-716-2373</t>
    <phoneticPr fontId="4" type="noConversion"/>
  </si>
  <si>
    <t>2886</t>
  </si>
  <si>
    <t>2887</t>
  </si>
  <si>
    <t>2888</t>
  </si>
  <si>
    <t>전기재해통계분석집 제작</t>
    <phoneticPr fontId="4" type="noConversion"/>
  </si>
  <si>
    <t>063-716-2333</t>
    <phoneticPr fontId="4" type="noConversion"/>
  </si>
  <si>
    <t>2889</t>
  </si>
  <si>
    <t>사규관리시스템 구축</t>
    <phoneticPr fontId="4" type="noConversion"/>
  </si>
  <si>
    <t>기획부</t>
    <phoneticPr fontId="4" type="noConversion"/>
  </si>
  <si>
    <t>063-716-2121</t>
    <phoneticPr fontId="4" type="noConversion"/>
  </si>
  <si>
    <t>2890</t>
  </si>
  <si>
    <t>43232902, 41113624</t>
    <phoneticPr fontId="4" type="noConversion"/>
  </si>
  <si>
    <t>063-716-2380</t>
    <phoneticPr fontId="4" type="noConversion"/>
  </si>
  <si>
    <t>2891</t>
  </si>
  <si>
    <t>2021년 캘린더 제작(인쇄)</t>
    <phoneticPr fontId="4" type="noConversion"/>
  </si>
  <si>
    <t>2892</t>
  </si>
  <si>
    <t>2021년 캘린더 제작(디자인)</t>
    <phoneticPr fontId="4" type="noConversion"/>
  </si>
  <si>
    <t>2893</t>
  </si>
  <si>
    <t>콘텐츠공모전 작품집</t>
    <phoneticPr fontId="4" type="noConversion"/>
  </si>
  <si>
    <t>황**</t>
    <phoneticPr fontId="4" type="noConversion"/>
  </si>
  <si>
    <t>063-716-2078</t>
    <phoneticPr fontId="4" type="noConversion"/>
  </si>
  <si>
    <t>2894</t>
  </si>
  <si>
    <t>2021년 업무용 수첩 제작</t>
    <phoneticPr fontId="4" type="noConversion"/>
  </si>
  <si>
    <t>063-716-2212</t>
    <phoneticPr fontId="4" type="noConversion"/>
  </si>
  <si>
    <t>2895</t>
  </si>
  <si>
    <t>윤리,인권데이 페스티벌 용역</t>
    <phoneticPr fontId="4" type="noConversion"/>
  </si>
  <si>
    <t>2896</t>
  </si>
  <si>
    <t>(사내벤처)직류 전원 및 부하설비의 안전성 확보를 위한 기술 개발</t>
    <phoneticPr fontId="4" type="noConversion"/>
  </si>
  <si>
    <t>063-716-2382</t>
    <phoneticPr fontId="4" type="noConversion"/>
  </si>
  <si>
    <t>2897</t>
  </si>
  <si>
    <t>41113637, 43233001</t>
    <phoneticPr fontId="4" type="noConversion"/>
  </si>
  <si>
    <t>063-716-2383</t>
    <phoneticPr fontId="4" type="noConversion"/>
  </si>
  <si>
    <t>2898</t>
  </si>
  <si>
    <t>2021년 사보'전기안전' 제작</t>
    <phoneticPr fontId="4" type="noConversion"/>
  </si>
  <si>
    <t>063-716-2077</t>
    <phoneticPr fontId="4" type="noConversion"/>
  </si>
  <si>
    <t>2899</t>
  </si>
  <si>
    <t>2020년도 대국민전기안전 의식수준 조사</t>
    <phoneticPr fontId="4" type="noConversion"/>
  </si>
  <si>
    <t>2900</t>
  </si>
  <si>
    <t>가상현실 교육시스템 사업소 배분</t>
    <phoneticPr fontId="4" type="noConversion"/>
  </si>
  <si>
    <t>2901</t>
  </si>
  <si>
    <t>2021년 수도권 통근버스 용역</t>
    <phoneticPr fontId="4" type="noConversion"/>
  </si>
  <si>
    <t>2902</t>
  </si>
  <si>
    <t>긴급출동고충처리 업무용 렌탈차량 신규 계약(36개월)</t>
    <phoneticPr fontId="4" type="noConversion"/>
  </si>
  <si>
    <t>063-716-2313</t>
    <phoneticPr fontId="4" type="noConversion"/>
  </si>
  <si>
    <t>2903</t>
  </si>
  <si>
    <t>사고조사용 DSLR 카메라 구입</t>
    <phoneticPr fontId="4" type="noConversion"/>
  </si>
  <si>
    <t>2904</t>
  </si>
  <si>
    <t>2021년 어린이 전기안전체험뮤지컬 순회공연 용역</t>
    <phoneticPr fontId="4" type="noConversion"/>
  </si>
  <si>
    <t>2905</t>
  </si>
  <si>
    <t>2021년 전기안전 블로그 및 SNS 운영 관리 용역</t>
    <phoneticPr fontId="4" type="noConversion"/>
  </si>
  <si>
    <t>2906</t>
  </si>
  <si>
    <t>2020년 연말정산 간소화 프로그램</t>
    <phoneticPr fontId="4" type="noConversion"/>
  </si>
  <si>
    <t>063-716-2298</t>
    <phoneticPr fontId="4" type="noConversion"/>
  </si>
  <si>
    <t>2907</t>
  </si>
  <si>
    <t>장례용품,근조화환,근조기 배송서비스</t>
    <phoneticPr fontId="4" type="noConversion"/>
  </si>
  <si>
    <t>2908</t>
  </si>
  <si>
    <t>장례용품 100SET</t>
    <phoneticPr fontId="4" type="noConversion"/>
  </si>
  <si>
    <t>2909</t>
  </si>
  <si>
    <t>고위직 부패위험성 조사</t>
    <phoneticPr fontId="4" type="noConversion"/>
  </si>
  <si>
    <t>2910</t>
  </si>
  <si>
    <t>일반용전기설비 점검업무용 필증 제작</t>
    <phoneticPr fontId="4" type="noConversion"/>
  </si>
  <si>
    <t>063-716-2448</t>
    <phoneticPr fontId="4" type="noConversion"/>
  </si>
  <si>
    <t>2911</t>
  </si>
  <si>
    <t>정밀조사사업 현장조사 차량 임차계약</t>
    <phoneticPr fontId="4" type="noConversion"/>
  </si>
  <si>
    <t>2912</t>
  </si>
  <si>
    <t>무인방범</t>
    <phoneticPr fontId="4" type="noConversion"/>
  </si>
  <si>
    <t>2913</t>
  </si>
  <si>
    <t>차량임차</t>
    <phoneticPr fontId="4" type="noConversion"/>
  </si>
  <si>
    <t>2914</t>
  </si>
  <si>
    <t>기념품 제작</t>
    <phoneticPr fontId="4" type="noConversion"/>
  </si>
  <si>
    <t>2915</t>
  </si>
  <si>
    <t>승강기 유지보수</t>
    <phoneticPr fontId="4" type="noConversion"/>
  </si>
  <si>
    <t>2916</t>
  </si>
  <si>
    <t>2020년 임원배상책임보험 가입</t>
    <phoneticPr fontId="4" type="noConversion"/>
  </si>
  <si>
    <t>2917</t>
  </si>
  <si>
    <t>2020년 임직원 해외여행자보험 가입</t>
    <phoneticPr fontId="4" type="noConversion"/>
  </si>
  <si>
    <t>2918</t>
  </si>
  <si>
    <t xml:space="preserve">통근버스 임차 </t>
    <phoneticPr fontId="4" type="noConversion"/>
  </si>
  <si>
    <t>2919</t>
  </si>
  <si>
    <t>냉온수기 세관</t>
    <phoneticPr fontId="4" type="noConversion"/>
  </si>
  <si>
    <t>2920</t>
  </si>
  <si>
    <t xml:space="preserve">공조기 개조  </t>
    <phoneticPr fontId="4" type="noConversion"/>
  </si>
  <si>
    <t>2921</t>
  </si>
  <si>
    <t>2020년 고객만족도 및 사회적가치 기여도 조사</t>
    <phoneticPr fontId="4" type="noConversion"/>
  </si>
  <si>
    <t>2922</t>
  </si>
  <si>
    <t>소방시설 종합정밀점검</t>
    <phoneticPr fontId="4" type="noConversion"/>
  </si>
  <si>
    <t>2923</t>
  </si>
  <si>
    <t>전기시설 안전점검</t>
    <phoneticPr fontId="4" type="noConversion"/>
  </si>
  <si>
    <t>2924</t>
  </si>
  <si>
    <t>에너지진단</t>
    <phoneticPr fontId="4" type="noConversion"/>
  </si>
  <si>
    <t>2925</t>
  </si>
  <si>
    <t>사업관련 문건(불/중문) 번역 용역</t>
    <phoneticPr fontId="4" type="noConversion"/>
  </si>
  <si>
    <t>2926</t>
  </si>
  <si>
    <t>카작 듀셈바이 기획탐사 기투자비 상환 법률검토</t>
    <phoneticPr fontId="4" type="noConversion"/>
  </si>
  <si>
    <t>2927</t>
  </si>
  <si>
    <t>암바토비 투자비 납입관련 중재 대리</t>
    <phoneticPr fontId="4" type="noConversion"/>
  </si>
  <si>
    <t>2928</t>
  </si>
  <si>
    <t>2019년 경영실적보고서 인쇄용역 계약</t>
    <phoneticPr fontId="4" type="noConversion"/>
  </si>
  <si>
    <t>2929</t>
  </si>
  <si>
    <t>2019년도 경영실적보고서 디자인 및 편집용역 계약</t>
    <phoneticPr fontId="4" type="noConversion"/>
  </si>
  <si>
    <t>2930</t>
  </si>
  <si>
    <t>2019 정부경영평가 및 내부평가 포상 구매</t>
    <phoneticPr fontId="4" type="noConversion"/>
  </si>
  <si>
    <t>2931</t>
  </si>
  <si>
    <t>2020년도 내부경영평가 편람 인쇄계약</t>
    <phoneticPr fontId="4" type="noConversion"/>
  </si>
  <si>
    <t>2932</t>
  </si>
  <si>
    <t>지속가능경영보고서</t>
    <phoneticPr fontId="4" type="noConversion"/>
  </si>
  <si>
    <t>2933</t>
  </si>
  <si>
    <t>업무표장 및 상표갱신</t>
    <phoneticPr fontId="4" type="noConversion"/>
  </si>
  <si>
    <t>2934</t>
  </si>
  <si>
    <t>인권경영시스템 인증 심사비 지급</t>
    <phoneticPr fontId="4" type="noConversion"/>
  </si>
  <si>
    <t>2935</t>
  </si>
  <si>
    <t>국내 광산정보 포털시스템 구축 사업</t>
    <phoneticPr fontId="4" type="noConversion"/>
  </si>
  <si>
    <t>2936</t>
  </si>
  <si>
    <t>인증변경관련 기능개선</t>
    <phoneticPr fontId="4" type="noConversion"/>
  </si>
  <si>
    <t>2937</t>
  </si>
  <si>
    <t>광물생산보고서 원장 DB 구축</t>
    <phoneticPr fontId="4" type="noConversion"/>
  </si>
  <si>
    <t>2938</t>
  </si>
  <si>
    <t>전략경영계획 인쇄 용역</t>
    <phoneticPr fontId="4" type="noConversion"/>
  </si>
  <si>
    <t>2939</t>
  </si>
  <si>
    <t>연결 및 별도결산서 인쇄 계약</t>
    <phoneticPr fontId="4" type="noConversion"/>
  </si>
  <si>
    <t>2940</t>
  </si>
  <si>
    <t>2019년 결산지원 외부용역</t>
    <phoneticPr fontId="4" type="noConversion"/>
  </si>
  <si>
    <t>2941</t>
  </si>
  <si>
    <t>내부회계관리제도 관리 및 운영에 대한 평가용역</t>
    <phoneticPr fontId="4" type="noConversion"/>
  </si>
  <si>
    <t>2942</t>
  </si>
  <si>
    <t>2020년도 ArcGIS S/W 유지관리 용역</t>
    <phoneticPr fontId="4" type="noConversion"/>
  </si>
  <si>
    <t>2943</t>
  </si>
  <si>
    <t>2020년도 탐사기술팀 탐광시추사업 차량장기임차</t>
    <phoneticPr fontId="4" type="noConversion"/>
  </si>
  <si>
    <t>2944</t>
  </si>
  <si>
    <t>2020년도 비금속광 용도별 물성시험 외주용역</t>
    <phoneticPr fontId="4" type="noConversion"/>
  </si>
  <si>
    <t>2945</t>
  </si>
  <si>
    <t>강원도보건환경연구원</t>
    <phoneticPr fontId="4" type="noConversion"/>
  </si>
  <si>
    <t>ups 구입 사업</t>
    <phoneticPr fontId="4" type="noConversion"/>
  </si>
  <si>
    <t>총무과</t>
    <phoneticPr fontId="4" type="noConversion"/>
  </si>
  <si>
    <t>기명서</t>
    <phoneticPr fontId="4" type="noConversion"/>
  </si>
  <si>
    <t>033-248-6408</t>
    <phoneticPr fontId="4" type="noConversion"/>
  </si>
  <si>
    <t>2946</t>
  </si>
  <si>
    <t xml:space="preserve">지역거점진단센터 진단장비 등 지원 </t>
    <phoneticPr fontId="4" type="noConversion"/>
  </si>
  <si>
    <t>감염역학과</t>
    <phoneticPr fontId="4" type="noConversion"/>
  </si>
  <si>
    <t>고은미</t>
    <phoneticPr fontId="4" type="noConversion"/>
  </si>
  <si>
    <t>033)248-6422</t>
    <phoneticPr fontId="4" type="noConversion"/>
  </si>
  <si>
    <t>2947</t>
  </si>
  <si>
    <t>지역거점진단센터 진단장비 등 지원</t>
    <phoneticPr fontId="4" type="noConversion"/>
  </si>
  <si>
    <t>질병조사과</t>
    <phoneticPr fontId="4" type="noConversion"/>
  </si>
  <si>
    <t>탁기쁨</t>
    <phoneticPr fontId="4" type="noConversion"/>
  </si>
  <si>
    <t>033)248-6420</t>
    <phoneticPr fontId="4" type="noConversion"/>
  </si>
  <si>
    <t>2948</t>
  </si>
  <si>
    <t>2949</t>
  </si>
  <si>
    <t>결핵 인터페론감마 검사</t>
    <phoneticPr fontId="4" type="noConversion"/>
  </si>
  <si>
    <t>박스</t>
    <phoneticPr fontId="4" type="noConversion"/>
  </si>
  <si>
    <t>이은경</t>
    <phoneticPr fontId="4" type="noConversion"/>
  </si>
  <si>
    <t>033)248-6424</t>
    <phoneticPr fontId="4" type="noConversion"/>
  </si>
  <si>
    <t>2950</t>
  </si>
  <si>
    <t>2951</t>
  </si>
  <si>
    <t>2952</t>
  </si>
  <si>
    <t>2953</t>
  </si>
  <si>
    <t>2954</t>
  </si>
  <si>
    <t>2955</t>
  </si>
  <si>
    <t>미세먼지 시료채취장비 구입</t>
    <phoneticPr fontId="4" type="noConversion"/>
  </si>
  <si>
    <t>대기평가과</t>
    <phoneticPr fontId="4" type="noConversion"/>
  </si>
  <si>
    <t>김민수</t>
    <phoneticPr fontId="4" type="noConversion"/>
  </si>
  <si>
    <t>033-248-6453</t>
    <phoneticPr fontId="4" type="noConversion"/>
  </si>
  <si>
    <t>2956</t>
  </si>
  <si>
    <t>표준물질주입장치 구입</t>
    <phoneticPr fontId="4" type="noConversion"/>
  </si>
  <si>
    <t>2957</t>
  </si>
  <si>
    <t>흡착관컨디셔닝장비 구입</t>
    <phoneticPr fontId="4" type="noConversion"/>
  </si>
  <si>
    <t>2958</t>
  </si>
  <si>
    <t>무정전전원장치 구입</t>
    <phoneticPr fontId="4" type="noConversion"/>
  </si>
  <si>
    <t>현혜지</t>
    <phoneticPr fontId="4" type="noConversion"/>
  </si>
  <si>
    <t>033-248-6481</t>
    <phoneticPr fontId="4" type="noConversion"/>
  </si>
  <si>
    <t>2959</t>
  </si>
  <si>
    <t>목욕장 욕조수 레지오넬라균 분석장비 확충</t>
    <phoneticPr fontId="4" type="noConversion"/>
  </si>
  <si>
    <t>생태환경과</t>
    <phoneticPr fontId="4" type="noConversion"/>
  </si>
  <si>
    <t>구명희</t>
    <phoneticPr fontId="4" type="noConversion"/>
  </si>
  <si>
    <t>033-248-6450</t>
    <phoneticPr fontId="4" type="noConversion"/>
  </si>
  <si>
    <t>2960</t>
  </si>
  <si>
    <t>2961</t>
  </si>
  <si>
    <t>토양 및 폐기물 오염도 검사</t>
    <phoneticPr fontId="4" type="noConversion"/>
  </si>
  <si>
    <t>토양화학과</t>
    <phoneticPr fontId="4" type="noConversion"/>
  </si>
  <si>
    <t>전신설</t>
    <phoneticPr fontId="4" type="noConversion"/>
  </si>
  <si>
    <t>033-248-6468</t>
    <phoneticPr fontId="4" type="noConversion"/>
  </si>
  <si>
    <t>2962</t>
  </si>
  <si>
    <t>경기도교육청</t>
    <phoneticPr fontId="4" type="noConversion"/>
  </si>
  <si>
    <t>시민교육 실천가과정 아카데미 연수</t>
    <phoneticPr fontId="4" type="noConversion"/>
  </si>
  <si>
    <t>명</t>
    <phoneticPr fontId="4" type="noConversion"/>
  </si>
  <si>
    <t>민주시민교육과</t>
    <phoneticPr fontId="4" type="noConversion"/>
  </si>
  <si>
    <t>황세희</t>
    <phoneticPr fontId="4" type="noConversion"/>
  </si>
  <si>
    <t>031-249-0502</t>
    <phoneticPr fontId="4" type="noConversion"/>
  </si>
  <si>
    <t>2963</t>
  </si>
  <si>
    <t>2020 교육공동체 학교민주주의 지수 조사 연구</t>
    <phoneticPr fontId="4" type="noConversion"/>
  </si>
  <si>
    <t>김규민</t>
    <phoneticPr fontId="4" type="noConversion"/>
  </si>
  <si>
    <t>031-249-0508</t>
    <phoneticPr fontId="4" type="noConversion"/>
  </si>
  <si>
    <t>2964</t>
  </si>
  <si>
    <t>경기도농업기술원</t>
    <phoneticPr fontId="4" type="noConversion"/>
  </si>
  <si>
    <t>농촌진흥사업 데이터베이스 구축</t>
    <phoneticPr fontId="4" type="noConversion"/>
  </si>
  <si>
    <t>지도정책과</t>
    <phoneticPr fontId="4" type="noConversion"/>
  </si>
  <si>
    <t>송성호</t>
    <phoneticPr fontId="4" type="noConversion"/>
  </si>
  <si>
    <t>031-229-5842</t>
    <phoneticPr fontId="4" type="noConversion"/>
  </si>
  <si>
    <t>2965</t>
  </si>
  <si>
    <t>경쟁입찰</t>
    <phoneticPr fontId="4" type="noConversion"/>
  </si>
  <si>
    <t>2020년도 사이클 부품(용품) 연간단가 구매 개획</t>
    <phoneticPr fontId="4" type="noConversion"/>
  </si>
  <si>
    <t>32종</t>
    <phoneticPr fontId="4" type="noConversion"/>
  </si>
  <si>
    <t>스포츠단운영팀</t>
    <phoneticPr fontId="4" type="noConversion"/>
  </si>
  <si>
    <t>서경숙</t>
    <phoneticPr fontId="4" type="noConversion"/>
  </si>
  <si>
    <t>031-790-8212</t>
    <phoneticPr fontId="4" type="noConversion"/>
  </si>
  <si>
    <t>2966</t>
  </si>
  <si>
    <t>여자축구단 사인볼 제작</t>
    <phoneticPr fontId="4" type="noConversion"/>
  </si>
  <si>
    <t>하승효</t>
    <phoneticPr fontId="4" type="noConversion"/>
  </si>
  <si>
    <t>031-790-8202</t>
    <phoneticPr fontId="4" type="noConversion"/>
  </si>
  <si>
    <t>2967</t>
  </si>
  <si>
    <t>시합용 공인구 구매</t>
    <phoneticPr fontId="4" type="noConversion"/>
  </si>
  <si>
    <t>2968</t>
  </si>
  <si>
    <t>의료용품 구매</t>
    <phoneticPr fontId="4" type="noConversion"/>
  </si>
  <si>
    <t>2969</t>
  </si>
  <si>
    <t>여자축구 훈련차량 임차 걔획</t>
    <phoneticPr fontId="4" type="noConversion"/>
  </si>
  <si>
    <t>홍호전</t>
    <phoneticPr fontId="4" type="noConversion"/>
  </si>
  <si>
    <t>031-790-8203</t>
    <phoneticPr fontId="4" type="noConversion"/>
  </si>
  <si>
    <t>2970</t>
  </si>
  <si>
    <t>훈련용 운동화 구매</t>
    <phoneticPr fontId="4" type="noConversion"/>
  </si>
  <si>
    <t>2971</t>
  </si>
  <si>
    <t>여자축구단 버스 구매</t>
    <phoneticPr fontId="4" type="noConversion"/>
  </si>
  <si>
    <t>2972</t>
  </si>
  <si>
    <t>일반</t>
    <phoneticPr fontId="4" type="noConversion"/>
  </si>
  <si>
    <t>경정장 시설관리용 굴삭기 구매</t>
    <phoneticPr fontId="4" type="noConversion"/>
  </si>
  <si>
    <t>시설지원팀</t>
    <phoneticPr fontId="4" type="noConversion"/>
  </si>
  <si>
    <t>전은지</t>
    <phoneticPr fontId="4" type="noConversion"/>
  </si>
  <si>
    <t>031-790-8551</t>
    <phoneticPr fontId="4" type="noConversion"/>
  </si>
  <si>
    <t>2973</t>
  </si>
  <si>
    <t>숙소동 시스템에어컨 구매설치</t>
    <phoneticPr fontId="4" type="noConversion"/>
  </si>
  <si>
    <t>이정철</t>
    <phoneticPr fontId="4" type="noConversion"/>
  </si>
  <si>
    <t>02-2067-5321</t>
    <phoneticPr fontId="4" type="noConversion"/>
  </si>
  <si>
    <t>2974</t>
  </si>
  <si>
    <t>스피돔 초화 플랜트 설치작업</t>
    <phoneticPr fontId="4" type="noConversion"/>
  </si>
  <si>
    <t>최병무</t>
    <phoneticPr fontId="4" type="noConversion"/>
  </si>
  <si>
    <t>02-2067-5325</t>
    <phoneticPr fontId="4" type="noConversion"/>
  </si>
  <si>
    <t>2975</t>
  </si>
  <si>
    <t>상반기 대외홍보용 홍보물품구매</t>
    <phoneticPr fontId="4" type="noConversion"/>
  </si>
  <si>
    <t>건전추진팀</t>
    <phoneticPr fontId="4" type="noConversion"/>
  </si>
  <si>
    <t>유혜리</t>
    <phoneticPr fontId="4" type="noConversion"/>
  </si>
  <si>
    <t>02-2067-5268</t>
    <phoneticPr fontId="4" type="noConversion"/>
  </si>
  <si>
    <t>2976</t>
  </si>
  <si>
    <t>흡연실 냉난방기 구매설치</t>
    <phoneticPr fontId="4" type="noConversion"/>
  </si>
  <si>
    <t>2977</t>
  </si>
  <si>
    <t>중앙조정실 항온항습기 구매설치</t>
    <phoneticPr fontId="4" type="noConversion"/>
  </si>
  <si>
    <t>2978</t>
  </si>
  <si>
    <t>경비초소 냉난방기 구매설치</t>
    <phoneticPr fontId="4" type="noConversion"/>
  </si>
  <si>
    <t>2979</t>
  </si>
  <si>
    <t>LED조명 교체</t>
    <phoneticPr fontId="4" type="noConversion"/>
  </si>
  <si>
    <t>신현식</t>
    <phoneticPr fontId="4" type="noConversion"/>
  </si>
  <si>
    <t>031-790-8554</t>
    <phoneticPr fontId="4" type="noConversion"/>
  </si>
  <si>
    <t>2980</t>
  </si>
  <si>
    <t>031-790-8555</t>
    <phoneticPr fontId="4" type="noConversion"/>
  </si>
  <si>
    <t>2981</t>
  </si>
  <si>
    <t>031-790-8556</t>
    <phoneticPr fontId="4" type="noConversion"/>
  </si>
  <si>
    <t>2982</t>
  </si>
  <si>
    <t>031-790-8557</t>
    <phoneticPr fontId="4" type="noConversion"/>
  </si>
  <si>
    <t>2983</t>
  </si>
  <si>
    <t>결빙방지시설 운송용 보트 구매</t>
    <phoneticPr fontId="4" type="noConversion"/>
  </si>
  <si>
    <t>2984</t>
  </si>
  <si>
    <t>하반기 대외홍보용 홍보물품구매</t>
    <phoneticPr fontId="4" type="noConversion"/>
  </si>
  <si>
    <t>2985</t>
  </si>
  <si>
    <t>설비자동제어시스템 구매</t>
    <phoneticPr fontId="4" type="noConversion"/>
  </si>
  <si>
    <t>비공개</t>
    <phoneticPr fontId="4" type="noConversion"/>
  </si>
  <si>
    <t>2986</t>
  </si>
  <si>
    <t>방재실 냉난방기 구매설치</t>
    <phoneticPr fontId="4" type="noConversion"/>
  </si>
  <si>
    <t>2987</t>
  </si>
  <si>
    <t>전기실 수배전반 교체</t>
    <phoneticPr fontId="4" type="noConversion"/>
  </si>
  <si>
    <t>031-790-8558</t>
    <phoneticPr fontId="4" type="noConversion"/>
  </si>
  <si>
    <t>2988</t>
  </si>
  <si>
    <t>조달</t>
    <phoneticPr fontId="4" type="noConversion"/>
  </si>
  <si>
    <t>사무환경 냉난방기 교체</t>
    <phoneticPr fontId="4" type="noConversion"/>
  </si>
  <si>
    <t>사업지원팀</t>
    <phoneticPr fontId="4" type="noConversion"/>
  </si>
  <si>
    <t>노상환</t>
    <phoneticPr fontId="4" type="noConversion"/>
  </si>
  <si>
    <t>02-2067-5406</t>
    <phoneticPr fontId="4" type="noConversion"/>
  </si>
  <si>
    <t>2989</t>
  </si>
  <si>
    <t>장안지점 사무용 가구 구매</t>
    <phoneticPr fontId="4" type="noConversion"/>
  </si>
  <si>
    <t>2990</t>
  </si>
  <si>
    <t>리모델링공사 집기비품구매</t>
    <phoneticPr fontId="4" type="noConversion"/>
  </si>
  <si>
    <t>장안지점</t>
    <phoneticPr fontId="4" type="noConversion"/>
  </si>
  <si>
    <t>박종찬</t>
    <phoneticPr fontId="4" type="noConversion"/>
  </si>
  <si>
    <t>010-5398-4664</t>
    <phoneticPr fontId="4" type="noConversion"/>
  </si>
  <si>
    <t>2991</t>
  </si>
  <si>
    <t>48101510-01</t>
    <phoneticPr fontId="4" type="noConversion"/>
  </si>
  <si>
    <t>2992</t>
  </si>
  <si>
    <t>2993</t>
  </si>
  <si>
    <t>2994</t>
  </si>
  <si>
    <t>48101701-01</t>
    <phoneticPr fontId="4" type="noConversion"/>
  </si>
  <si>
    <t>2995</t>
  </si>
  <si>
    <t>조달구매</t>
    <phoneticPr fontId="4" type="noConversion"/>
  </si>
  <si>
    <t>노후 DDoS방어장비 교체</t>
    <phoneticPr fontId="4" type="noConversion"/>
  </si>
  <si>
    <t>정보지원팀</t>
    <phoneticPr fontId="4" type="noConversion"/>
  </si>
  <si>
    <t>박천우</t>
    <phoneticPr fontId="4" type="noConversion"/>
  </si>
  <si>
    <t>02-2067-5536</t>
    <phoneticPr fontId="4" type="noConversion"/>
  </si>
  <si>
    <t>2996</t>
  </si>
  <si>
    <t>경륜훈련원 네트워크 장비 구매</t>
    <phoneticPr fontId="4" type="noConversion"/>
  </si>
  <si>
    <t>2997</t>
  </si>
  <si>
    <t>광명 경륜장 네트워크 장비 구매</t>
    <phoneticPr fontId="4" type="noConversion"/>
  </si>
  <si>
    <t>2998</t>
  </si>
  <si>
    <t>APT 대응시스템 도입</t>
    <phoneticPr fontId="4" type="noConversion"/>
  </si>
  <si>
    <t>2999</t>
  </si>
  <si>
    <t>업무용 소프트웨어 조달구매</t>
    <phoneticPr fontId="4" type="noConversion"/>
  </si>
  <si>
    <t>정인묵</t>
    <phoneticPr fontId="4" type="noConversion"/>
  </si>
  <si>
    <t>02-2067-5527</t>
    <phoneticPr fontId="4" type="noConversion"/>
  </si>
  <si>
    <t>3000</t>
  </si>
  <si>
    <t>백신 소프트웨어 조달구매</t>
    <phoneticPr fontId="4" type="noConversion"/>
  </si>
  <si>
    <t>4323320501
4323320501</t>
    <phoneticPr fontId="4" type="noConversion"/>
  </si>
  <si>
    <t>3001</t>
  </si>
  <si>
    <t>4323320501
4323320501
4323320501</t>
    <phoneticPr fontId="4" type="noConversion"/>
  </si>
  <si>
    <t>3002</t>
  </si>
  <si>
    <t>패치관리 소프트웨어 조달구매</t>
    <phoneticPr fontId="4" type="noConversion"/>
  </si>
  <si>
    <t>3003</t>
  </si>
  <si>
    <t>현금무인발매기 도입</t>
    <phoneticPr fontId="4" type="noConversion"/>
  </si>
  <si>
    <t>발매전산팀</t>
    <phoneticPr fontId="4" type="noConversion"/>
  </si>
  <si>
    <t>박신</t>
    <phoneticPr fontId="4" type="noConversion"/>
  </si>
  <si>
    <t>02-2067-5626</t>
    <phoneticPr fontId="4" type="noConversion"/>
  </si>
  <si>
    <t>3004</t>
  </si>
  <si>
    <t>정보제공서버 이중화 구축</t>
    <phoneticPr fontId="4" type="noConversion"/>
  </si>
  <si>
    <t>구지영</t>
    <phoneticPr fontId="4" type="noConversion"/>
  </si>
  <si>
    <t>02-2067-5597</t>
    <phoneticPr fontId="4" type="noConversion"/>
  </si>
  <si>
    <t>3005</t>
  </si>
  <si>
    <t>구간암호화 라이선스 구매</t>
    <phoneticPr fontId="4" type="noConversion"/>
  </si>
  <si>
    <t>황종욱</t>
    <phoneticPr fontId="4" type="noConversion"/>
  </si>
  <si>
    <t>02-2067-5625</t>
    <phoneticPr fontId="4" type="noConversion"/>
  </si>
  <si>
    <t>3006</t>
  </si>
  <si>
    <t>발매시스템 성능관리 솔루션 도입</t>
    <phoneticPr fontId="4" type="noConversion"/>
  </si>
  <si>
    <t>3007</t>
  </si>
  <si>
    <t>전자카드 노후화 창구PC 교체</t>
    <phoneticPr fontId="4" type="noConversion"/>
  </si>
  <si>
    <t>김민규</t>
    <phoneticPr fontId="4" type="noConversion"/>
  </si>
  <si>
    <t>02-2067-5590</t>
    <phoneticPr fontId="4" type="noConversion"/>
  </si>
  <si>
    <t>3008</t>
  </si>
  <si>
    <t>발매정보분석시스템 구축</t>
    <phoneticPr fontId="4" type="noConversion"/>
  </si>
  <si>
    <t>조은경</t>
    <phoneticPr fontId="4" type="noConversion"/>
  </si>
  <si>
    <t>02-2067-5598</t>
    <phoneticPr fontId="4" type="noConversion"/>
  </si>
  <si>
    <t>3009</t>
  </si>
  <si>
    <t>경정방송 모니터구매</t>
    <phoneticPr fontId="4" type="noConversion"/>
  </si>
  <si>
    <t>방송팀</t>
    <phoneticPr fontId="4" type="noConversion"/>
  </si>
  <si>
    <t>이좌연</t>
    <phoneticPr fontId="4" type="noConversion"/>
  </si>
  <si>
    <t>02-2067-5787</t>
    <phoneticPr fontId="4" type="noConversion"/>
  </si>
  <si>
    <t>3010</t>
  </si>
  <si>
    <t>사무용 컴퓨터 교체</t>
    <phoneticPr fontId="4" type="noConversion"/>
  </si>
  <si>
    <t>중랑지점</t>
    <phoneticPr fontId="4" type="noConversion"/>
  </si>
  <si>
    <t>조영민</t>
    <phoneticPr fontId="4" type="noConversion"/>
  </si>
  <si>
    <t>02-2067-6306</t>
    <phoneticPr fontId="4" type="noConversion"/>
  </si>
  <si>
    <t>3011</t>
  </si>
  <si>
    <t>사무용 복합기 교체</t>
    <phoneticPr fontId="4" type="noConversion"/>
  </si>
  <si>
    <t>3012</t>
  </si>
  <si>
    <t>수의계약 및
일반경쟁</t>
    <phoneticPr fontId="4" type="noConversion"/>
  </si>
  <si>
    <t>2020년 경주권롤 및 구매표 제작, 구매</t>
    <phoneticPr fontId="4" type="noConversion"/>
  </si>
  <si>
    <t>영업지원팀</t>
    <phoneticPr fontId="4" type="noConversion"/>
  </si>
  <si>
    <t>김혜경</t>
    <phoneticPr fontId="4" type="noConversion"/>
  </si>
  <si>
    <t>02-2067-5606</t>
    <phoneticPr fontId="4" type="noConversion"/>
  </si>
  <si>
    <t>3013</t>
  </si>
  <si>
    <t>영업관리본부 대외 홍보물품 구입 1차</t>
    <phoneticPr fontId="4" type="noConversion"/>
  </si>
  <si>
    <t>박스,개</t>
    <phoneticPr fontId="4" type="noConversion"/>
  </si>
  <si>
    <t>3014</t>
  </si>
  <si>
    <t>소액수의
전자견적</t>
    <phoneticPr fontId="4" type="noConversion"/>
  </si>
  <si>
    <t>2020년 장외지점 미화소모품 연간 단가 구매</t>
    <phoneticPr fontId="4" type="noConversion"/>
  </si>
  <si>
    <t>3015</t>
  </si>
  <si>
    <t>2020년 장외지점 롤화장지 단가 구매</t>
    <phoneticPr fontId="4" type="noConversion"/>
  </si>
  <si>
    <t>3016</t>
  </si>
  <si>
    <t>조달청</t>
    <phoneticPr fontId="4" type="noConversion"/>
  </si>
  <si>
    <t>장외지점 입장관리 시스템 PC 구입</t>
    <phoneticPr fontId="4" type="noConversion"/>
  </si>
  <si>
    <t>3017</t>
  </si>
  <si>
    <t>지정좌석실 커피머신 구입</t>
    <phoneticPr fontId="4" type="noConversion"/>
  </si>
  <si>
    <t>3018</t>
  </si>
  <si>
    <t>경주종사원 근무복 제작, 구매</t>
    <phoneticPr fontId="4" type="noConversion"/>
  </si>
  <si>
    <t>5310271002
5310271001</t>
    <phoneticPr fontId="4" type="noConversion"/>
  </si>
  <si>
    <t>3019</t>
  </si>
  <si>
    <t>영업관리본부 대외 홍보물품 구입 2차</t>
    <phoneticPr fontId="4" type="noConversion"/>
  </si>
  <si>
    <t>3020</t>
  </si>
  <si>
    <t>장외지점 고객용 PC 구입</t>
    <phoneticPr fontId="4" type="noConversion"/>
  </si>
  <si>
    <t>3021</t>
  </si>
  <si>
    <t>영업관리본부 대외 홍보물품 구입 3차</t>
    <phoneticPr fontId="4" type="noConversion"/>
  </si>
  <si>
    <t>3022</t>
  </si>
  <si>
    <t>영업관리본부 대외 홍보물품 구입 4차</t>
    <phoneticPr fontId="4" type="noConversion"/>
  </si>
  <si>
    <t>3023</t>
  </si>
  <si>
    <t>2021년 본장 및 장외지점 방향제,세정제 단가구매</t>
    <phoneticPr fontId="4" type="noConversion"/>
  </si>
  <si>
    <t>21933107
20979925</t>
    <phoneticPr fontId="4" type="noConversion"/>
  </si>
  <si>
    <t>3024</t>
  </si>
  <si>
    <t>방송용 모니터 구매설치</t>
    <phoneticPr fontId="4" type="noConversion"/>
  </si>
  <si>
    <t>지점시설팀</t>
    <phoneticPr fontId="4" type="noConversion"/>
  </si>
  <si>
    <t>이하늘</t>
    <phoneticPr fontId="4" type="noConversion"/>
  </si>
  <si>
    <t>02-2067-5336</t>
    <phoneticPr fontId="4" type="noConversion"/>
  </si>
  <si>
    <t>3025</t>
  </si>
  <si>
    <t>냉난방기 구매설치 
(전기히트펌프)</t>
    <phoneticPr fontId="4" type="noConversion"/>
  </si>
  <si>
    <t>3026</t>
  </si>
  <si>
    <t>무정전전원장치 구매설치</t>
    <phoneticPr fontId="4" type="noConversion"/>
  </si>
  <si>
    <t>3027</t>
  </si>
  <si>
    <t>객장의자 구매설치</t>
    <phoneticPr fontId="4" type="noConversion"/>
  </si>
  <si>
    <t>3028</t>
  </si>
  <si>
    <t>일일명예심판 및 판정설명회 행사물품 구입</t>
    <phoneticPr fontId="4" type="noConversion"/>
  </si>
  <si>
    <t>경륜심판팀</t>
    <phoneticPr fontId="4" type="noConversion"/>
  </si>
  <si>
    <t>유충성</t>
    <phoneticPr fontId="4" type="noConversion"/>
  </si>
  <si>
    <t>02-2067-5923</t>
    <phoneticPr fontId="4" type="noConversion"/>
  </si>
  <si>
    <t>3029</t>
  </si>
  <si>
    <t>tv구매</t>
    <phoneticPr fontId="4" type="noConversion"/>
  </si>
  <si>
    <t>경륜훈련원</t>
    <phoneticPr fontId="4" type="noConversion"/>
  </si>
  <si>
    <t>김영묵</t>
    <phoneticPr fontId="4" type="noConversion"/>
  </si>
  <si>
    <t>3030</t>
  </si>
  <si>
    <t>웨이트장</t>
    <phoneticPr fontId="4" type="noConversion"/>
  </si>
  <si>
    <t>1식</t>
    <phoneticPr fontId="4" type="noConversion"/>
  </si>
  <si>
    <t>3031</t>
  </si>
  <si>
    <t>경륜선수 포상용 자전거 부품공급 구매</t>
    <phoneticPr fontId="4" type="noConversion"/>
  </si>
  <si>
    <t>42251706</t>
    <phoneticPr fontId="4" type="noConversion"/>
  </si>
  <si>
    <t>경륜선수지원팀</t>
    <phoneticPr fontId="4" type="noConversion"/>
  </si>
  <si>
    <t>김규석</t>
    <phoneticPr fontId="4" type="noConversion"/>
  </si>
  <si>
    <t>02-2067-5943</t>
    <phoneticPr fontId="4" type="noConversion"/>
  </si>
  <si>
    <t>3032</t>
  </si>
  <si>
    <t>훈련지 지원 용품 구매</t>
    <phoneticPr fontId="4" type="noConversion"/>
  </si>
  <si>
    <t>천명규</t>
    <phoneticPr fontId="4" type="noConversion"/>
  </si>
  <si>
    <t>02-2067-5735</t>
    <phoneticPr fontId="4" type="noConversion"/>
  </si>
  <si>
    <t>3033</t>
  </si>
  <si>
    <t>경륜경주복 연간 단가 구매</t>
    <phoneticPr fontId="4" type="noConversion"/>
  </si>
  <si>
    <t>53121599</t>
    <phoneticPr fontId="4" type="noConversion"/>
  </si>
  <si>
    <t>송홍기</t>
    <phoneticPr fontId="4" type="noConversion"/>
  </si>
  <si>
    <t>02-2067-5724</t>
    <phoneticPr fontId="4" type="noConversion"/>
  </si>
  <si>
    <t>3034</t>
  </si>
  <si>
    <t>경륜선수 경주 및 훈련용품 구매</t>
    <phoneticPr fontId="4" type="noConversion"/>
  </si>
  <si>
    <t>김기락</t>
    <phoneticPr fontId="4" type="noConversion"/>
  </si>
  <si>
    <t>02-2067-5945</t>
    <phoneticPr fontId="4" type="noConversion"/>
  </si>
  <si>
    <t>3035</t>
  </si>
  <si>
    <t>경륜용 자전거 보상부품 단가구매</t>
    <phoneticPr fontId="4" type="noConversion"/>
  </si>
  <si>
    <t>강희천</t>
    <phoneticPr fontId="4" type="noConversion"/>
  </si>
  <si>
    <t>02-2067-5942</t>
    <phoneticPr fontId="4" type="noConversion"/>
  </si>
  <si>
    <t>3036</t>
  </si>
  <si>
    <t>경륜선수 경주용 보상물품 연간 단가계약</t>
    <phoneticPr fontId="4" type="noConversion"/>
  </si>
  <si>
    <t>3037</t>
  </si>
  <si>
    <t>경륜선수 운영소모품 단가계약</t>
    <phoneticPr fontId="4" type="noConversion"/>
  </si>
  <si>
    <t>53131628 외</t>
    <phoneticPr fontId="4" type="noConversion"/>
  </si>
  <si>
    <t>3038</t>
  </si>
  <si>
    <t>기술협상</t>
    <phoneticPr fontId="4" type="noConversion"/>
  </si>
  <si>
    <t>스피드돔 안면인식 CCTV시스템 설치</t>
    <phoneticPr fontId="4" type="noConversion"/>
  </si>
  <si>
    <t>경룬서비스</t>
    <phoneticPr fontId="4" type="noConversion"/>
  </si>
  <si>
    <t>이욱</t>
    <phoneticPr fontId="4" type="noConversion"/>
  </si>
  <si>
    <t>02-2067-5824</t>
    <phoneticPr fontId="4" type="noConversion"/>
  </si>
  <si>
    <t>3039</t>
  </si>
  <si>
    <t>협상에의한계약</t>
    <phoneticPr fontId="4" type="noConversion"/>
  </si>
  <si>
    <t>경정선수 안전복,헬멧</t>
    <phoneticPr fontId="4" type="noConversion"/>
  </si>
  <si>
    <t>착</t>
    <phoneticPr fontId="4" type="noConversion"/>
  </si>
  <si>
    <t>경정선수지원팀</t>
    <phoneticPr fontId="4" type="noConversion"/>
  </si>
  <si>
    <t>김광수</t>
    <phoneticPr fontId="4" type="noConversion"/>
  </si>
  <si>
    <t>031-790-8330</t>
    <phoneticPr fontId="4" type="noConversion"/>
  </si>
  <si>
    <t>3040</t>
  </si>
  <si>
    <t>수의</t>
    <phoneticPr fontId="4" type="noConversion"/>
  </si>
  <si>
    <t>중앙심판실 장비보호(에어컨)교체</t>
    <phoneticPr fontId="4" type="noConversion"/>
  </si>
  <si>
    <t>경정심판팀</t>
    <phoneticPr fontId="4" type="noConversion"/>
  </si>
  <si>
    <t>정태환</t>
    <phoneticPr fontId="4" type="noConversion"/>
  </si>
  <si>
    <t>031-790-8613</t>
    <phoneticPr fontId="4" type="noConversion"/>
  </si>
  <si>
    <t>3041</t>
  </si>
  <si>
    <t>공개경쟁입찰(전자입찰)</t>
    <phoneticPr fontId="4" type="noConversion"/>
  </si>
  <si>
    <t>2021년 경정출주표 제작 배포</t>
    <phoneticPr fontId="4" type="noConversion"/>
  </si>
  <si>
    <t>경정운영팀</t>
    <phoneticPr fontId="4" type="noConversion"/>
  </si>
  <si>
    <t>031-790-8306</t>
    <phoneticPr fontId="4" type="noConversion"/>
  </si>
  <si>
    <t>3042</t>
  </si>
  <si>
    <t>상반기 미화소모품 자재 구매</t>
    <phoneticPr fontId="4" type="noConversion"/>
  </si>
  <si>
    <t>경정훈련원</t>
    <phoneticPr fontId="4" type="noConversion"/>
  </si>
  <si>
    <t>032-742-1302</t>
    <phoneticPr fontId="4" type="noConversion"/>
  </si>
  <si>
    <t>3043</t>
  </si>
  <si>
    <t>2020년 4~6월 경정훈련원 식자재 단가 구매</t>
    <phoneticPr fontId="4" type="noConversion"/>
  </si>
  <si>
    <t>50111598, 50121539, 50199899</t>
    <phoneticPr fontId="4" type="noConversion"/>
  </si>
  <si>
    <t>석혜정</t>
    <phoneticPr fontId="4" type="noConversion"/>
  </si>
  <si>
    <t>032-742-1310</t>
    <phoneticPr fontId="4" type="noConversion"/>
  </si>
  <si>
    <t>3044</t>
  </si>
  <si>
    <t>경정훈련원 훈련용보트 정비부품 구매</t>
    <phoneticPr fontId="4" type="noConversion"/>
  </si>
  <si>
    <t>김영석</t>
    <phoneticPr fontId="4" type="noConversion"/>
  </si>
  <si>
    <t>032-742-1308</t>
    <phoneticPr fontId="4" type="noConversion"/>
  </si>
  <si>
    <t>3045</t>
  </si>
  <si>
    <t>2020년 7∼9월 경정훈련원 식자재 단가 구매</t>
    <phoneticPr fontId="4" type="noConversion"/>
  </si>
  <si>
    <t>3046</t>
  </si>
  <si>
    <t>하반기 미화소모품 자재 구매</t>
    <phoneticPr fontId="4" type="noConversion"/>
  </si>
  <si>
    <t>이인경</t>
    <phoneticPr fontId="4" type="noConversion"/>
  </si>
  <si>
    <t>032-742-1303</t>
    <phoneticPr fontId="4" type="noConversion"/>
  </si>
  <si>
    <t>3047</t>
  </si>
  <si>
    <t>2020년 10~12월 경정훈련원 식자재 단가 구매</t>
    <phoneticPr fontId="4" type="noConversion"/>
  </si>
  <si>
    <t>3048</t>
  </si>
  <si>
    <t>2020년 경정훈련원 유류 연간 단가구매</t>
    <phoneticPr fontId="4" type="noConversion"/>
  </si>
  <si>
    <t>고천규</t>
    <phoneticPr fontId="4" type="noConversion"/>
  </si>
  <si>
    <t>032-742-1304</t>
    <phoneticPr fontId="4" type="noConversion"/>
  </si>
  <si>
    <t>3049</t>
  </si>
  <si>
    <t>2021년 1~3월 경정훈련원 식자재 단가 구매</t>
    <phoneticPr fontId="4" type="noConversion"/>
  </si>
  <si>
    <t>3050</t>
  </si>
  <si>
    <t>2022년형 경주형 모터보트 확보</t>
    <phoneticPr fontId="4" type="noConversion"/>
  </si>
  <si>
    <t>장비운영팀</t>
    <phoneticPr fontId="4" type="noConversion"/>
  </si>
  <si>
    <t>송재중</t>
    <phoneticPr fontId="4" type="noConversion"/>
  </si>
  <si>
    <t>031-790-8622</t>
    <phoneticPr fontId="4" type="noConversion"/>
  </si>
  <si>
    <t>3051</t>
  </si>
  <si>
    <t>보트 거치대 제작구매</t>
    <phoneticPr fontId="4" type="noConversion"/>
  </si>
  <si>
    <t>3052</t>
  </si>
  <si>
    <t>경정훈련원 네트워크 장비 구매</t>
    <phoneticPr fontId="4" type="noConversion"/>
  </si>
  <si>
    <t>3053</t>
  </si>
  <si>
    <t>미사리 경정장 네트워크 장비 구매</t>
    <phoneticPr fontId="4" type="noConversion"/>
  </si>
  <si>
    <t>3054</t>
  </si>
  <si>
    <t>2020년 미사리경정장 청소용품 연간단가 구매</t>
    <phoneticPr fontId="4" type="noConversion"/>
  </si>
  <si>
    <t>경정서비스</t>
    <phoneticPr fontId="4" type="noConversion"/>
  </si>
  <si>
    <t>031-790-8409</t>
    <phoneticPr fontId="4" type="noConversion"/>
  </si>
  <si>
    <t>3055</t>
  </si>
  <si>
    <t>2020년 미사리경정장 점보롤 및 핸드타올 연간단가 구매</t>
    <phoneticPr fontId="4" type="noConversion"/>
  </si>
  <si>
    <t>3056</t>
  </si>
  <si>
    <t>제한경쟁입찰(중소기업자)</t>
    <phoneticPr fontId="4" type="noConversion"/>
  </si>
  <si>
    <t>2020년 경정공원 매점 및 자판기 판매상품 단가계약</t>
    <phoneticPr fontId="4" type="noConversion"/>
  </si>
  <si>
    <t>경정서비스팀</t>
    <phoneticPr fontId="4" type="noConversion"/>
  </si>
  <si>
    <t>031-790-8406</t>
    <phoneticPr fontId="4" type="noConversion"/>
  </si>
  <si>
    <t>3057</t>
  </si>
  <si>
    <t xml:space="preserve"> 수의계약</t>
    <phoneticPr fontId="4" type="noConversion"/>
  </si>
  <si>
    <t>2020년 경정공원 매점 판매상품 (완구) 구매</t>
    <phoneticPr fontId="4" type="noConversion"/>
  </si>
  <si>
    <t>031-790-8407</t>
    <phoneticPr fontId="4" type="noConversion"/>
  </si>
  <si>
    <t>3058</t>
  </si>
  <si>
    <t>2020년 경정공원 매점 판매상품 (주류) 구매</t>
    <phoneticPr fontId="4" type="noConversion"/>
  </si>
  <si>
    <t>031-790-8408</t>
    <phoneticPr fontId="4" type="noConversion"/>
  </si>
  <si>
    <t>3059</t>
  </si>
  <si>
    <t>제한경쟁입찰</t>
    <phoneticPr fontId="4" type="noConversion"/>
  </si>
  <si>
    <t>의무실위탁업무</t>
    <phoneticPr fontId="4" type="noConversion"/>
  </si>
  <si>
    <t>3060</t>
  </si>
  <si>
    <t>심판제어장비 성능개선</t>
    <phoneticPr fontId="4" type="noConversion"/>
  </si>
  <si>
    <t>3061</t>
  </si>
  <si>
    <t>대시계 조명TR 전원반 이전</t>
    <phoneticPr fontId="4" type="noConversion"/>
  </si>
  <si>
    <t>3062</t>
  </si>
  <si>
    <t>대시계 PLC 제어판 이중화</t>
    <phoneticPr fontId="4" type="noConversion"/>
  </si>
  <si>
    <t>3063</t>
  </si>
  <si>
    <t>경정훈련원 심판장비 유지보수 용역</t>
    <phoneticPr fontId="4" type="noConversion"/>
  </si>
  <si>
    <t>3064</t>
  </si>
  <si>
    <t>심리상담교육용역</t>
    <phoneticPr fontId="4" type="noConversion"/>
  </si>
  <si>
    <t>김문성</t>
    <phoneticPr fontId="4" type="noConversion"/>
  </si>
  <si>
    <t>032-742-1306</t>
    <phoneticPr fontId="4" type="noConversion"/>
  </si>
  <si>
    <t>3065</t>
  </si>
  <si>
    <t>제17기 경정선수후보생 선발 대행용역</t>
    <phoneticPr fontId="4" type="noConversion"/>
  </si>
  <si>
    <t>이병노</t>
    <phoneticPr fontId="4" type="noConversion"/>
  </si>
  <si>
    <t>032-742-1307</t>
    <phoneticPr fontId="4" type="noConversion"/>
  </si>
  <si>
    <t>3066</t>
  </si>
  <si>
    <t>경정훈련원 업무용 차량 연장</t>
    <phoneticPr fontId="4" type="noConversion"/>
  </si>
  <si>
    <t>3067</t>
  </si>
  <si>
    <t>제17기 경정선수후보생 상해보험 가입</t>
    <phoneticPr fontId="4" type="noConversion"/>
  </si>
  <si>
    <t>3068</t>
  </si>
  <si>
    <t>3069</t>
  </si>
  <si>
    <t>2021년 경정훈련원  의무실 위탁운영 용역</t>
    <phoneticPr fontId="4" type="noConversion"/>
  </si>
  <si>
    <t>배기준</t>
    <phoneticPr fontId="4" type="noConversion"/>
  </si>
  <si>
    <t>3070</t>
  </si>
  <si>
    <t>2021년 경정훈련원 침구류 세탁용역</t>
    <phoneticPr fontId="4" type="noConversion"/>
  </si>
  <si>
    <t>3071</t>
  </si>
  <si>
    <t>2021년 경정훈련원 심판장비 유지보수 용역</t>
    <phoneticPr fontId="4" type="noConversion"/>
  </si>
  <si>
    <t>3072</t>
  </si>
  <si>
    <t>조정카누경기장 안전시설강화 및 노후시설정비 기본계획 및 공원조성계획 수립 및 제영향평가</t>
    <phoneticPr fontId="4" type="noConversion"/>
  </si>
  <si>
    <t>정은주</t>
    <phoneticPr fontId="4" type="noConversion"/>
  </si>
  <si>
    <t>031-790-8552</t>
    <phoneticPr fontId="4" type="noConversion"/>
  </si>
  <si>
    <t>3073</t>
  </si>
  <si>
    <t>경정본장 업무용 차량 교체(렌탈)</t>
    <phoneticPr fontId="4" type="noConversion"/>
  </si>
  <si>
    <t>3074</t>
  </si>
  <si>
    <t>미사리경정장 비데 장비렌탈 용역</t>
    <phoneticPr fontId="4" type="noConversion"/>
  </si>
  <si>
    <t>3075</t>
  </si>
  <si>
    <t>2020년 미사리경정장무인경비시스템 용역</t>
    <phoneticPr fontId="4" type="noConversion"/>
  </si>
  <si>
    <t>3076</t>
  </si>
  <si>
    <t>소액수의</t>
    <phoneticPr fontId="4" type="noConversion"/>
  </si>
  <si>
    <t>2020년 미사리경정장 사업장폐기물 처리용역</t>
    <phoneticPr fontId="4" type="noConversion"/>
  </si>
  <si>
    <t>3077</t>
  </si>
  <si>
    <t>2020년 미사리경정장 방역용역</t>
    <phoneticPr fontId="4" type="noConversion"/>
  </si>
  <si>
    <t>3078</t>
  </si>
  <si>
    <t>2020년 미사리경정장 고객수송버스 임차용역</t>
    <phoneticPr fontId="4" type="noConversion"/>
  </si>
  <si>
    <t>3079</t>
  </si>
  <si>
    <t>협상에 의한 계약(일반경쟁)</t>
    <phoneticPr fontId="4" type="noConversion"/>
  </si>
  <si>
    <t>경륜경정 직원 건전화 교육 운영</t>
    <phoneticPr fontId="4" type="noConversion"/>
  </si>
  <si>
    <t>강시진</t>
    <phoneticPr fontId="4" type="noConversion"/>
  </si>
  <si>
    <t>02-2067-5267</t>
    <phoneticPr fontId="4" type="noConversion"/>
  </si>
  <si>
    <t>3080</t>
  </si>
  <si>
    <t>인도어사이클링대회</t>
    <phoneticPr fontId="4" type="noConversion"/>
  </si>
  <si>
    <t>윤규상</t>
    <phoneticPr fontId="4" type="noConversion"/>
  </si>
  <si>
    <t>02-2067-5295</t>
    <phoneticPr fontId="4" type="noConversion"/>
  </si>
  <si>
    <t>3081</t>
  </si>
  <si>
    <t>백두대간 그란폰도대회</t>
    <phoneticPr fontId="4" type="noConversion"/>
  </si>
  <si>
    <t>3082</t>
  </si>
  <si>
    <t>2단계 경쟁</t>
    <phoneticPr fontId="4" type="noConversion"/>
  </si>
  <si>
    <t>관리직 임원 차량교체(리스)</t>
    <phoneticPr fontId="4" type="noConversion"/>
  </si>
  <si>
    <t>3083</t>
  </si>
  <si>
    <t>경륜경정 모바일 홈페이지 개편</t>
    <phoneticPr fontId="4" type="noConversion"/>
  </si>
  <si>
    <t>유혜인</t>
    <phoneticPr fontId="4" type="noConversion"/>
  </si>
  <si>
    <t>02-2067-5522</t>
    <phoneticPr fontId="4" type="noConversion"/>
  </si>
  <si>
    <t>3084</t>
  </si>
  <si>
    <t>배당률시스템 보안강화</t>
    <phoneticPr fontId="4" type="noConversion"/>
  </si>
  <si>
    <t>3085</t>
  </si>
  <si>
    <t>2020년도 경륜·경정 마케팅·프로모션 대행용역</t>
    <phoneticPr fontId="4" type="noConversion"/>
  </si>
  <si>
    <t>마케팅팀</t>
    <phoneticPr fontId="4" type="noConversion"/>
  </si>
  <si>
    <t>선경주</t>
    <phoneticPr fontId="4" type="noConversion"/>
  </si>
  <si>
    <t>02-2067-5224</t>
    <phoneticPr fontId="4" type="noConversion"/>
  </si>
  <si>
    <t>3086</t>
  </si>
  <si>
    <t>2020년도 경륜·경정 온라인 마케팅 대행용역</t>
    <phoneticPr fontId="4" type="noConversion"/>
  </si>
  <si>
    <t>박지현</t>
    <phoneticPr fontId="4" type="noConversion"/>
  </si>
  <si>
    <t>02-2067-5222</t>
    <phoneticPr fontId="4" type="noConversion"/>
  </si>
  <si>
    <t>3087</t>
  </si>
  <si>
    <t>2020년도 경륜·경정 고객성향조사</t>
    <phoneticPr fontId="4" type="noConversion"/>
  </si>
  <si>
    <t>02-2067-5223</t>
    <phoneticPr fontId="4" type="noConversion"/>
  </si>
  <si>
    <t>3088</t>
  </si>
  <si>
    <t>수원지점 리모델링공사 설계용역</t>
    <phoneticPr fontId="4" type="noConversion"/>
  </si>
  <si>
    <t>3089</t>
  </si>
  <si>
    <t>자체</t>
    <phoneticPr fontId="4" type="noConversion"/>
  </si>
  <si>
    <t>특수자전거임차</t>
    <phoneticPr fontId="4" type="noConversion"/>
  </si>
  <si>
    <t>경륜서비스</t>
    <phoneticPr fontId="4" type="noConversion"/>
  </si>
  <si>
    <t>김영혁</t>
    <phoneticPr fontId="4" type="noConversion"/>
  </si>
  <si>
    <t>02-2067-5503</t>
    <phoneticPr fontId="4" type="noConversion"/>
  </si>
  <si>
    <t>3090</t>
  </si>
  <si>
    <t>자전거무상수리행사</t>
    <phoneticPr fontId="4" type="noConversion"/>
  </si>
  <si>
    <t>일</t>
    <phoneticPr fontId="4" type="noConversion"/>
  </si>
  <si>
    <t>3091</t>
  </si>
  <si>
    <t>2020광명스피돔문화행사</t>
    <phoneticPr fontId="4" type="noConversion"/>
  </si>
  <si>
    <t>경륜서비스팀</t>
    <phoneticPr fontId="4" type="noConversion"/>
  </si>
  <si>
    <t>백승일</t>
    <phoneticPr fontId="4" type="noConversion"/>
  </si>
  <si>
    <t>3092</t>
  </si>
  <si>
    <t>어린이날 축제</t>
    <phoneticPr fontId="4" type="noConversion"/>
  </si>
  <si>
    <t>사업서비스실</t>
    <phoneticPr fontId="4" type="noConversion"/>
  </si>
  <si>
    <t>이은화</t>
    <phoneticPr fontId="4" type="noConversion"/>
  </si>
  <si>
    <t>010-2221-3732</t>
    <phoneticPr fontId="4" type="noConversion"/>
  </si>
  <si>
    <t>3093</t>
  </si>
  <si>
    <t>국방본부</t>
    <phoneticPr fontId="4" type="noConversion"/>
  </si>
  <si>
    <t xml:space="preserve">2020년 동아시아 안보전략평가 </t>
    <phoneticPr fontId="4" type="noConversion"/>
  </si>
  <si>
    <t>군비통제과</t>
    <phoneticPr fontId="4" type="noConversion"/>
  </si>
  <si>
    <t>최정윤</t>
    <phoneticPr fontId="4" type="noConversion"/>
  </si>
  <si>
    <t>02-748-6747</t>
    <phoneticPr fontId="4" type="noConversion"/>
  </si>
  <si>
    <t>3094</t>
  </si>
  <si>
    <t>『성인지 리더십의 이해와 실천』표준교안 개발</t>
    <phoneticPr fontId="4" type="noConversion"/>
  </si>
  <si>
    <t>양성평등정책과</t>
    <phoneticPr fontId="4" type="noConversion"/>
  </si>
  <si>
    <t>최유수</t>
    <phoneticPr fontId="4" type="noConversion"/>
  </si>
  <si>
    <t>02-748-5175</t>
    <phoneticPr fontId="4" type="noConversion"/>
  </si>
  <si>
    <t>3095</t>
  </si>
  <si>
    <t>『군 조직의 양성평등 지표 조사 및 분석 연구』</t>
    <phoneticPr fontId="4" type="noConversion"/>
  </si>
  <si>
    <t>3096</t>
  </si>
  <si>
    <t>대중  정책 관련 연구용역</t>
    <phoneticPr fontId="4" type="noConversion"/>
  </si>
  <si>
    <t>동북아정책과</t>
    <phoneticPr fontId="4" type="noConversion"/>
  </si>
  <si>
    <t>탁새롬</t>
    <phoneticPr fontId="4" type="noConversion"/>
  </si>
  <si>
    <t>02-748-6325</t>
    <phoneticPr fontId="4" type="noConversion"/>
  </si>
  <si>
    <t>3097</t>
  </si>
  <si>
    <t>대일 안보전략 연구용역</t>
    <phoneticPr fontId="4" type="noConversion"/>
  </si>
  <si>
    <t>남형욱</t>
    <phoneticPr fontId="4" type="noConversion"/>
  </si>
  <si>
    <t>02-748-6323</t>
    <phoneticPr fontId="4" type="noConversion"/>
  </si>
  <si>
    <t>3098</t>
  </si>
  <si>
    <t>해외파병 관련 홍보책자</t>
    <phoneticPr fontId="4" type="noConversion"/>
  </si>
  <si>
    <t>국제평화협력과</t>
    <phoneticPr fontId="4" type="noConversion"/>
  </si>
  <si>
    <t>이슬기</t>
    <phoneticPr fontId="4" type="noConversion"/>
  </si>
  <si>
    <t>02-748-6354</t>
    <phoneticPr fontId="4" type="noConversion"/>
  </si>
  <si>
    <t>3099</t>
  </si>
  <si>
    <t xml:space="preserve">해외파병 관련 홍보 동영상 </t>
    <phoneticPr fontId="4" type="noConversion"/>
  </si>
  <si>
    <t>3100</t>
  </si>
  <si>
    <t>서울안보대화 프로그램 기획 연구용역</t>
    <phoneticPr fontId="4" type="noConversion"/>
  </si>
  <si>
    <t>다자안보정책과</t>
    <phoneticPr fontId="4" type="noConversion"/>
  </si>
  <si>
    <t>조홍익</t>
    <phoneticPr fontId="4" type="noConversion"/>
  </si>
  <si>
    <t>02-748-4736</t>
    <phoneticPr fontId="4" type="noConversion"/>
  </si>
  <si>
    <t>3101</t>
  </si>
  <si>
    <t>서울안보대화 행사용역</t>
    <phoneticPr fontId="4" type="noConversion"/>
  </si>
  <si>
    <t>3102</t>
  </si>
  <si>
    <t>국방증명서 통합발급체계 구축 방안 용역</t>
    <phoneticPr fontId="4" type="noConversion"/>
  </si>
  <si>
    <t>소프트웨어융합정책과</t>
    <phoneticPr fontId="4" type="noConversion"/>
  </si>
  <si>
    <t>김은효</t>
    <phoneticPr fontId="4" type="noConversion"/>
  </si>
  <si>
    <t>02-748-5944</t>
    <phoneticPr fontId="4" type="noConversion"/>
  </si>
  <si>
    <t>3103</t>
  </si>
  <si>
    <t>통합표준관리시스템 구축 사업 감리 용역</t>
    <phoneticPr fontId="4" type="noConversion"/>
  </si>
  <si>
    <t>김화영</t>
    <phoneticPr fontId="4" type="noConversion"/>
  </si>
  <si>
    <t>02-748-5939</t>
    <phoneticPr fontId="4" type="noConversion"/>
  </si>
  <si>
    <t>3104</t>
  </si>
  <si>
    <t>전군 사용자정보 통합관리/단일 인증 로그인    시스템 구축 사업 감리 용역</t>
    <phoneticPr fontId="4" type="noConversion"/>
  </si>
  <si>
    <t>채연호</t>
    <phoneticPr fontId="4" type="noConversion"/>
  </si>
  <si>
    <t>02-748-5936</t>
    <phoneticPr fontId="4" type="noConversion"/>
  </si>
  <si>
    <t>3105</t>
  </si>
  <si>
    <t>국방 지능형 플랫폼 ISP 구축</t>
    <phoneticPr fontId="4" type="noConversion"/>
  </si>
  <si>
    <t>김준상</t>
    <phoneticPr fontId="4" type="noConversion"/>
  </si>
  <si>
    <t>3106</t>
  </si>
  <si>
    <t>국방M&amp;S발전세미나 지원용역</t>
    <phoneticPr fontId="4" type="noConversion"/>
  </si>
  <si>
    <t>김성헌</t>
    <phoneticPr fontId="4" type="noConversion"/>
  </si>
  <si>
    <t>02-748-5941</t>
    <phoneticPr fontId="4" type="noConversion"/>
  </si>
  <si>
    <t>3107</t>
  </si>
  <si>
    <t>군장병 공개SW 역량강화 집체교육지원 용역</t>
    <phoneticPr fontId="4" type="noConversion"/>
  </si>
  <si>
    <t>박흥순</t>
    <phoneticPr fontId="4" type="noConversion"/>
  </si>
  <si>
    <t>02-748-5934</t>
    <phoneticPr fontId="4" type="noConversion"/>
  </si>
  <si>
    <t>3108</t>
  </si>
  <si>
    <t>국방 린 6시그마 사업 용역</t>
    <phoneticPr fontId="4" type="noConversion"/>
  </si>
  <si>
    <t>군수기획과</t>
    <phoneticPr fontId="4" type="noConversion"/>
  </si>
  <si>
    <t>박주홍</t>
    <phoneticPr fontId="4" type="noConversion"/>
  </si>
  <si>
    <t>02-748-5714</t>
    <phoneticPr fontId="4" type="noConversion"/>
  </si>
  <si>
    <t>3109</t>
  </si>
  <si>
    <t>2020년도 군 급식 및 피복만족도 조사</t>
    <phoneticPr fontId="4" type="noConversion"/>
  </si>
  <si>
    <t>물자관리과</t>
    <phoneticPr fontId="4" type="noConversion"/>
  </si>
  <si>
    <t>송재호</t>
    <phoneticPr fontId="4" type="noConversion"/>
  </si>
  <si>
    <t>02-748-5725</t>
    <phoneticPr fontId="4" type="noConversion"/>
  </si>
  <si>
    <t>3110</t>
  </si>
  <si>
    <t>군 급식비의 적정 수준에 대한 연구</t>
    <phoneticPr fontId="4" type="noConversion"/>
  </si>
  <si>
    <t>3111</t>
  </si>
  <si>
    <t>우수상용품 시범사용 위탁운영</t>
    <phoneticPr fontId="4" type="noConversion"/>
  </si>
  <si>
    <t>군수품수명주기관리과</t>
    <phoneticPr fontId="4" type="noConversion"/>
  </si>
  <si>
    <t>강하라</t>
    <phoneticPr fontId="4" type="noConversion"/>
  </si>
  <si>
    <t>02-748-5688</t>
    <phoneticPr fontId="4" type="noConversion"/>
  </si>
  <si>
    <t>3112</t>
  </si>
  <si>
    <t>부품단종정보획득 용역사업</t>
    <phoneticPr fontId="4" type="noConversion"/>
  </si>
  <si>
    <t>최용진</t>
    <phoneticPr fontId="4" type="noConversion"/>
  </si>
  <si>
    <t>02-748-5755</t>
    <phoneticPr fontId="4" type="noConversion"/>
  </si>
  <si>
    <t>3113</t>
  </si>
  <si>
    <t>물류혁신 연구용역</t>
    <phoneticPr fontId="4" type="noConversion"/>
  </si>
  <si>
    <t>남윤진</t>
    <phoneticPr fontId="4" type="noConversion"/>
  </si>
  <si>
    <t>02-748-5749</t>
    <phoneticPr fontId="4" type="noConversion"/>
  </si>
  <si>
    <t>3114</t>
  </si>
  <si>
    <t>정책연구과제용역 (북한과 중국의 한반도 상황에 대한 국제법 인식)</t>
    <phoneticPr fontId="4" type="noConversion"/>
  </si>
  <si>
    <t>규제개혁법제과</t>
    <phoneticPr fontId="4" type="noConversion"/>
  </si>
  <si>
    <t>정유선</t>
    <phoneticPr fontId="4" type="noConversion"/>
  </si>
  <si>
    <t>02-748-6827</t>
    <phoneticPr fontId="4" type="noConversion"/>
  </si>
  <si>
    <t>3115</t>
  </si>
  <si>
    <t>전자법률도서관 이용사업</t>
    <phoneticPr fontId="4" type="noConversion"/>
  </si>
  <si>
    <t>법무담당관실</t>
    <phoneticPr fontId="4" type="noConversion"/>
  </si>
  <si>
    <t>정기화</t>
    <phoneticPr fontId="4" type="noConversion"/>
  </si>
  <si>
    <t>02-748-6812</t>
    <phoneticPr fontId="4" type="noConversion"/>
  </si>
  <si>
    <t>3116</t>
  </si>
  <si>
    <t>3117</t>
  </si>
  <si>
    <t>"국방부 인권교육 기본교안 제작" 연구용역</t>
    <phoneticPr fontId="4" type="noConversion"/>
  </si>
  <si>
    <t>인권과</t>
    <phoneticPr fontId="4" type="noConversion"/>
  </si>
  <si>
    <t>홍성민, 이중경</t>
    <phoneticPr fontId="4" type="noConversion"/>
  </si>
  <si>
    <t>02-748-6878, 6767</t>
    <phoneticPr fontId="4" type="noConversion"/>
  </si>
  <si>
    <t>3118</t>
  </si>
  <si>
    <t>군 태양광 시범사업 
효과분석 평가용역</t>
    <phoneticPr fontId="4" type="noConversion"/>
  </si>
  <si>
    <t>시설기획과</t>
    <phoneticPr fontId="4" type="noConversion"/>
  </si>
  <si>
    <t>송영석</t>
    <phoneticPr fontId="4" type="noConversion"/>
  </si>
  <si>
    <t>02-748-5861</t>
    <phoneticPr fontId="4" type="noConversion"/>
  </si>
  <si>
    <t>3119</t>
  </si>
  <si>
    <t>군 시설 개선사업 만족도 조사 용역</t>
    <phoneticPr fontId="4" type="noConversion"/>
  </si>
  <si>
    <t>건설관리과</t>
    <phoneticPr fontId="4" type="noConversion"/>
  </si>
  <si>
    <t>김미래</t>
    <phoneticPr fontId="4" type="noConversion"/>
  </si>
  <si>
    <t>02-748-5828</t>
    <phoneticPr fontId="4" type="noConversion"/>
  </si>
  <si>
    <t>3120</t>
  </si>
  <si>
    <t>소음방지 및 소음피해 보상 등에 관한 기본계획 수립을 위한 연구</t>
    <phoneticPr fontId="4" type="noConversion"/>
  </si>
  <si>
    <t>군소음보상TF</t>
    <phoneticPr fontId="4" type="noConversion"/>
  </si>
  <si>
    <t>김정훈</t>
    <phoneticPr fontId="4" type="noConversion"/>
  </si>
  <si>
    <t>02-748-5866</t>
    <phoneticPr fontId="4" type="noConversion"/>
  </si>
  <si>
    <t>3121</t>
  </si>
  <si>
    <t>국방예산홍보용역</t>
    <phoneticPr fontId="4" type="noConversion"/>
  </si>
  <si>
    <t>계획예산총괄과</t>
    <phoneticPr fontId="4" type="noConversion"/>
  </si>
  <si>
    <t>김응서</t>
    <phoneticPr fontId="4" type="noConversion"/>
  </si>
  <si>
    <t>02-748-5318</t>
    <phoneticPr fontId="4" type="noConversion"/>
  </si>
  <si>
    <t>3122</t>
  </si>
  <si>
    <r>
      <t>2</t>
    </r>
    <r>
      <rPr>
        <sz val="11"/>
        <color indexed="8"/>
        <rFont val="맑은 고딕"/>
        <family val="3"/>
        <charset val="129"/>
      </rPr>
      <t>020년 군 책임운영기관 고객만족도조사 연구</t>
    </r>
    <phoneticPr fontId="4" type="noConversion"/>
  </si>
  <si>
    <t>3123</t>
  </si>
  <si>
    <t>군 책임운영기관 업무성과평가 연구용역</t>
    <phoneticPr fontId="4" type="noConversion"/>
  </si>
  <si>
    <t>3124</t>
  </si>
  <si>
    <t>국방행정지원 프로그램 예산에 대한 만족도 조사</t>
    <phoneticPr fontId="4" type="noConversion"/>
  </si>
  <si>
    <t>인력운영예산과</t>
    <phoneticPr fontId="4" type="noConversion"/>
  </si>
  <si>
    <t>손오자</t>
    <phoneticPr fontId="4" type="noConversion"/>
  </si>
  <si>
    <t>02-748-5344</t>
    <phoneticPr fontId="4" type="noConversion"/>
  </si>
  <si>
    <t>3125</t>
  </si>
  <si>
    <t>전시동원능력 모의집행결과 전문분석 연구</t>
    <phoneticPr fontId="4" type="noConversion"/>
  </si>
  <si>
    <t>자원동원과</t>
    <phoneticPr fontId="4" type="noConversion"/>
  </si>
  <si>
    <t>이용준</t>
    <phoneticPr fontId="4" type="noConversion"/>
  </si>
  <si>
    <t>02-748-5234</t>
    <phoneticPr fontId="4" type="noConversion"/>
  </si>
  <si>
    <t>3126</t>
  </si>
  <si>
    <t>2020년 국방자원동원 발전 관군 합동토의 행사대행 용역</t>
    <phoneticPr fontId="4" type="noConversion"/>
  </si>
  <si>
    <t>변양봉</t>
    <phoneticPr fontId="4" type="noConversion"/>
  </si>
  <si>
    <t>02-748-5228</t>
    <phoneticPr fontId="4" type="noConversion"/>
  </si>
  <si>
    <t>3127</t>
  </si>
  <si>
    <t>2020년 국방부 종합홍보용역</t>
    <phoneticPr fontId="4" type="noConversion"/>
  </si>
  <si>
    <t>정책홍보과</t>
    <phoneticPr fontId="4" type="noConversion"/>
  </si>
  <si>
    <t>이향섭</t>
    <phoneticPr fontId="4" type="noConversion"/>
  </si>
  <si>
    <t>02-748-5521</t>
    <phoneticPr fontId="4" type="noConversion"/>
  </si>
  <si>
    <t>3128</t>
  </si>
  <si>
    <t>국방부 미디어 트레이닝 용역</t>
    <phoneticPr fontId="4" type="noConversion"/>
  </si>
  <si>
    <t>신도현</t>
    <phoneticPr fontId="4" type="noConversion"/>
  </si>
  <si>
    <t>02-748-5522</t>
    <phoneticPr fontId="4" type="noConversion"/>
  </si>
  <si>
    <t>3129</t>
  </si>
  <si>
    <t>전시회</t>
    <phoneticPr fontId="4" type="noConversion"/>
  </si>
  <si>
    <t>안상균</t>
    <phoneticPr fontId="4" type="noConversion"/>
  </si>
  <si>
    <t>02-748-5527</t>
    <phoneticPr fontId="4" type="noConversion"/>
  </si>
  <si>
    <t>3130</t>
  </si>
  <si>
    <t>국방정보화 연구용역
(군 주파수 보호를 위한 국내외 정책 대응 및 
연구활동 수행)</t>
    <phoneticPr fontId="4" type="noConversion"/>
  </si>
  <si>
    <t>정보화기반체계과</t>
    <phoneticPr fontId="4" type="noConversion"/>
  </si>
  <si>
    <t>류종범</t>
    <phoneticPr fontId="4" type="noConversion"/>
  </si>
  <si>
    <t>02-748-5956</t>
    <phoneticPr fontId="4" type="noConversion"/>
  </si>
  <si>
    <t>3131</t>
  </si>
  <si>
    <t>장병자기개발 학습콘텐츠 임차 및 위탁운영</t>
    <phoneticPr fontId="4" type="noConversion"/>
  </si>
  <si>
    <t>인적자원개발과</t>
    <phoneticPr fontId="4" type="noConversion"/>
  </si>
  <si>
    <t>김재형</t>
    <phoneticPr fontId="4" type="noConversion"/>
  </si>
  <si>
    <t>02-748-5122</t>
    <phoneticPr fontId="4" type="noConversion"/>
  </si>
  <si>
    <t>3132</t>
  </si>
  <si>
    <t>2020년도 e-MU(전문학사 · 학사 학위취득)지원체계 유지보수사업</t>
    <phoneticPr fontId="4" type="noConversion"/>
  </si>
  <si>
    <t>김진섭</t>
    <phoneticPr fontId="4" type="noConversion"/>
  </si>
  <si>
    <t>02-748-5187</t>
    <phoneticPr fontId="4" type="noConversion"/>
  </si>
  <si>
    <t>3133</t>
  </si>
  <si>
    <t>인터넷 블로그 유지보수</t>
    <phoneticPr fontId="4" type="noConversion"/>
  </si>
  <si>
    <t>6ㆍ25전쟁70주년사업단</t>
    <phoneticPr fontId="4" type="noConversion"/>
  </si>
  <si>
    <t>윤준업</t>
    <phoneticPr fontId="4" type="noConversion"/>
  </si>
  <si>
    <t>02-748-0935</t>
    <phoneticPr fontId="4" type="noConversion"/>
  </si>
  <si>
    <t>3134</t>
  </si>
  <si>
    <t>군종 신앙도서 성경 구매</t>
    <phoneticPr fontId="4" type="noConversion"/>
  </si>
  <si>
    <t>군종정책과</t>
    <phoneticPr fontId="4" type="noConversion"/>
  </si>
  <si>
    <t>김재성</t>
    <phoneticPr fontId="4" type="noConversion"/>
  </si>
  <si>
    <t>02-748-5195</t>
    <phoneticPr fontId="4" type="noConversion"/>
  </si>
  <si>
    <t>3135</t>
  </si>
  <si>
    <t>군무원 채용 통합시스템 구축 ISP</t>
    <phoneticPr fontId="4" type="noConversion"/>
  </si>
  <si>
    <t>군무원정책과</t>
    <phoneticPr fontId="4" type="noConversion"/>
  </si>
  <si>
    <t>백평선</t>
    <phoneticPr fontId="4" type="noConversion"/>
  </si>
  <si>
    <t>02-7485293</t>
    <phoneticPr fontId="4" type="noConversion"/>
  </si>
  <si>
    <t>3136</t>
  </si>
  <si>
    <t>군종문고</t>
    <phoneticPr fontId="4" type="noConversion"/>
  </si>
  <si>
    <t>김창중</t>
    <phoneticPr fontId="4" type="noConversion"/>
  </si>
  <si>
    <t>02-748-5198</t>
    <phoneticPr fontId="4" type="noConversion"/>
  </si>
  <si>
    <t>3137</t>
  </si>
  <si>
    <t>군종영상물 제작</t>
    <phoneticPr fontId="4" type="noConversion"/>
  </si>
  <si>
    <t>윤국진</t>
    <phoneticPr fontId="4" type="noConversion"/>
  </si>
  <si>
    <t>02-748-5197</t>
    <phoneticPr fontId="4" type="noConversion"/>
  </si>
  <si>
    <t>3138</t>
  </si>
  <si>
    <t>2019년 군종 방송</t>
    <phoneticPr fontId="4" type="noConversion"/>
  </si>
  <si>
    <t>3139</t>
  </si>
  <si>
    <t>군종캠페인(라디오)</t>
    <phoneticPr fontId="4" type="noConversion"/>
  </si>
  <si>
    <t>3140</t>
  </si>
  <si>
    <t>국방분야 국가자격 신설 연구용역</t>
    <phoneticPr fontId="4" type="noConversion"/>
  </si>
  <si>
    <t>오장호</t>
    <phoneticPr fontId="4" type="noConversion"/>
  </si>
  <si>
    <t>02-748-5188</t>
    <phoneticPr fontId="4" type="noConversion"/>
  </si>
  <si>
    <t>3141</t>
  </si>
  <si>
    <t>3142</t>
  </si>
  <si>
    <t>삼정검 수여식 행사 용역</t>
    <phoneticPr fontId="4" type="noConversion"/>
  </si>
  <si>
    <t>병영정책과</t>
    <phoneticPr fontId="4" type="noConversion"/>
  </si>
  <si>
    <t>강윤택</t>
    <phoneticPr fontId="4" type="noConversion"/>
  </si>
  <si>
    <t>02-748-5163</t>
    <phoneticPr fontId="4" type="noConversion"/>
  </si>
  <si>
    <t>3143</t>
  </si>
  <si>
    <t>정치인 부대방문의 정치적 중립 유지를 위한 연구</t>
    <phoneticPr fontId="4" type="noConversion"/>
  </si>
  <si>
    <t>기본정책과</t>
    <phoneticPr fontId="4" type="noConversion"/>
  </si>
  <si>
    <t>이혜영</t>
    <phoneticPr fontId="4" type="noConversion"/>
  </si>
  <si>
    <t>02-748-6239</t>
    <phoneticPr fontId="4" type="noConversion"/>
  </si>
  <si>
    <t>3144</t>
  </si>
  <si>
    <t>미래 부대(학교기관)별 훈련장 종류 및 보유기준 정립</t>
    <phoneticPr fontId="4" type="noConversion"/>
  </si>
  <si>
    <t>3145</t>
  </si>
  <si>
    <t>외교자원 DB 구축을 통한 국방외교 발전 방안 연구</t>
    <phoneticPr fontId="4" type="noConversion"/>
  </si>
  <si>
    <t>3146</t>
  </si>
  <si>
    <t>국방 해양안보정책 연구-한미동맹 발전과 다자 안보협력 증진을 중심으로-</t>
    <phoneticPr fontId="4" type="noConversion"/>
  </si>
  <si>
    <t>3147</t>
  </si>
  <si>
    <t>전역예정장병의 효율적인 전직지원기간 부여 및 활용방안</t>
    <phoneticPr fontId="4" type="noConversion"/>
  </si>
  <si>
    <t>3148</t>
  </si>
  <si>
    <t>4차 산업기술 적용을 통한 보급 저장시설 물류향상 방안</t>
    <phoneticPr fontId="4" type="noConversion"/>
  </si>
  <si>
    <t>3149</t>
  </si>
  <si>
    <t>한국형 모듈화 부대구조 적용 필요성과 편성방안에 관한 연구</t>
    <phoneticPr fontId="4" type="noConversion"/>
  </si>
  <si>
    <t>3150</t>
  </si>
  <si>
    <t>과학적 시험설계와 시험결과의 논리적 평가방안 연구</t>
    <phoneticPr fontId="4" type="noConversion"/>
  </si>
  <si>
    <t>3151</t>
  </si>
  <si>
    <t>국방정책 포럼 연구용역</t>
    <phoneticPr fontId="4" type="noConversion"/>
  </si>
  <si>
    <t>김형곤</t>
    <phoneticPr fontId="4" type="noConversion"/>
  </si>
  <si>
    <t>02-748-6232</t>
    <phoneticPr fontId="4" type="noConversion"/>
  </si>
  <si>
    <t>3152</t>
  </si>
  <si>
    <t>안보,국방 학술 회의 경비 지원</t>
    <phoneticPr fontId="4" type="noConversion"/>
  </si>
  <si>
    <t>3153</t>
  </si>
  <si>
    <t>2019년 국방정책 토론회</t>
    <phoneticPr fontId="4" type="noConversion"/>
  </si>
  <si>
    <t>박수라</t>
    <phoneticPr fontId="4" type="noConversion"/>
  </si>
  <si>
    <t>02-748-6234</t>
    <phoneticPr fontId="4" type="noConversion"/>
  </si>
  <si>
    <t>3154</t>
  </si>
  <si>
    <t xml:space="preserve"> A권역 대대급 민간전문강사 초빙교육 </t>
    <phoneticPr fontId="4" type="noConversion"/>
  </si>
  <si>
    <t>정신전력문화정책과</t>
    <phoneticPr fontId="4" type="noConversion"/>
  </si>
  <si>
    <t>김지상</t>
    <phoneticPr fontId="4" type="noConversion"/>
  </si>
  <si>
    <t>02-748-6266</t>
    <phoneticPr fontId="4" type="noConversion"/>
  </si>
  <si>
    <t>3155</t>
  </si>
  <si>
    <t xml:space="preserve"> B권역 대대급 민간전문강사 초빙교육 </t>
    <phoneticPr fontId="4" type="noConversion"/>
  </si>
  <si>
    <t>3156</t>
  </si>
  <si>
    <t xml:space="preserve"> C권역 대대급 민간전문강사 초빙교육 </t>
    <phoneticPr fontId="4" type="noConversion"/>
  </si>
  <si>
    <t>3157</t>
  </si>
  <si>
    <t>A권역 북한이탈주민 초빙교육</t>
    <phoneticPr fontId="4" type="noConversion"/>
  </si>
  <si>
    <t>3158</t>
  </si>
  <si>
    <t>B권역 북한이탈주민 초빙교육</t>
    <phoneticPr fontId="4" type="noConversion"/>
  </si>
  <si>
    <t>3159</t>
  </si>
  <si>
    <t>C권역 북한이탈주민 초빙교육</t>
    <phoneticPr fontId="4" type="noConversion"/>
  </si>
  <si>
    <t>3160</t>
  </si>
  <si>
    <t>2020년 정신전력교육 영상교재 제작</t>
    <phoneticPr fontId="4" type="noConversion"/>
  </si>
  <si>
    <t>표승진</t>
    <phoneticPr fontId="4" type="noConversion"/>
  </si>
  <si>
    <t>02-748-6263</t>
    <phoneticPr fontId="4" type="noConversion"/>
  </si>
  <si>
    <t>3161</t>
  </si>
  <si>
    <t>학군사관후보생 집중교육(문무캠프)</t>
    <phoneticPr fontId="4" type="noConversion"/>
  </si>
  <si>
    <t>이로운</t>
    <phoneticPr fontId="4" type="noConversion"/>
  </si>
  <si>
    <t>02-748-6265</t>
    <phoneticPr fontId="4" type="noConversion"/>
  </si>
  <si>
    <t>3162</t>
  </si>
  <si>
    <t>2020년 1권역 장병 인성교육 위탁운영 용역 사업 등4건</t>
    <phoneticPr fontId="4" type="noConversion"/>
  </si>
  <si>
    <t>정병우</t>
    <phoneticPr fontId="4" type="noConversion"/>
  </si>
  <si>
    <t>02-748-6264</t>
    <phoneticPr fontId="4" type="noConversion"/>
  </si>
  <si>
    <t>3163</t>
  </si>
  <si>
    <t>정기간행물 보급</t>
    <phoneticPr fontId="4" type="noConversion"/>
  </si>
  <si>
    <t>진지영</t>
    <phoneticPr fontId="4" type="noConversion"/>
  </si>
  <si>
    <t>02-748-6269</t>
    <phoneticPr fontId="4" type="noConversion"/>
  </si>
  <si>
    <t>3164</t>
  </si>
  <si>
    <t>실감형 디지털 교재 제작</t>
    <phoneticPr fontId="4" type="noConversion"/>
  </si>
  <si>
    <t>임상욱</t>
    <phoneticPr fontId="4" type="noConversion"/>
  </si>
  <si>
    <t>02-748-6267</t>
    <phoneticPr fontId="4" type="noConversion"/>
  </si>
  <si>
    <t>3165</t>
  </si>
  <si>
    <t>장애인예술단체 부대방문공연</t>
    <phoneticPr fontId="4" type="noConversion"/>
  </si>
  <si>
    <t>강예은</t>
    <phoneticPr fontId="4" type="noConversion"/>
  </si>
  <si>
    <t>02-748-6268</t>
    <phoneticPr fontId="4" type="noConversion"/>
  </si>
  <si>
    <t>3166</t>
  </si>
  <si>
    <t>진중문고 구매</t>
    <phoneticPr fontId="4" type="noConversion"/>
  </si>
  <si>
    <t>남안나</t>
    <phoneticPr fontId="4" type="noConversion"/>
  </si>
  <si>
    <t>02-748-6254</t>
    <phoneticPr fontId="4" type="noConversion"/>
  </si>
  <si>
    <t>3167</t>
  </si>
  <si>
    <t>장병 정신전력지수 측정</t>
    <phoneticPr fontId="4" type="noConversion"/>
  </si>
  <si>
    <t>송유계</t>
    <phoneticPr fontId="4" type="noConversion"/>
  </si>
  <si>
    <t>02-748-6261</t>
    <phoneticPr fontId="4" type="noConversion"/>
  </si>
  <si>
    <t>3168</t>
  </si>
  <si>
    <t>다큐 제작</t>
    <phoneticPr fontId="4" type="noConversion"/>
  </si>
  <si>
    <t>3169</t>
  </si>
  <si>
    <t>2020년 국방부 전화친절도 조사 용역</t>
    <phoneticPr fontId="4" type="noConversion"/>
  </si>
  <si>
    <t>국방민원상담센터</t>
    <phoneticPr fontId="4" type="noConversion"/>
  </si>
  <si>
    <t>박선호</t>
    <phoneticPr fontId="4" type="noConversion"/>
  </si>
  <si>
    <t>02-748-6888</t>
    <phoneticPr fontId="4" type="noConversion"/>
  </si>
  <si>
    <t>3170</t>
  </si>
  <si>
    <t>2020년 국방민원서비스 고객만족도 조사</t>
    <phoneticPr fontId="4" type="noConversion"/>
  </si>
  <si>
    <t>3171</t>
  </si>
  <si>
    <t>3172</t>
  </si>
  <si>
    <t>3173</t>
  </si>
  <si>
    <t>3174</t>
  </si>
  <si>
    <t>3175</t>
  </si>
  <si>
    <t>도로교통공단</t>
    <phoneticPr fontId="4" type="noConversion"/>
  </si>
  <si>
    <t>중앙 조달</t>
    <phoneticPr fontId="4" type="noConversion"/>
  </si>
  <si>
    <t>조직개편 및 인사발령에 따른 전입자용 공기구 비품 구매</t>
    <phoneticPr fontId="4" type="noConversion"/>
  </si>
  <si>
    <t>혁신조정처</t>
    <phoneticPr fontId="4" type="noConversion"/>
  </si>
  <si>
    <t>최혜인</t>
    <phoneticPr fontId="4" type="noConversion"/>
  </si>
  <si>
    <t>033-749-4923</t>
    <phoneticPr fontId="4" type="noConversion"/>
  </si>
  <si>
    <t>3176</t>
  </si>
  <si>
    <t>교통단속장비 위탁관리 업무용 차량 교체</t>
    <phoneticPr fontId="4" type="noConversion"/>
  </si>
  <si>
    <t>안전조사운영부</t>
    <phoneticPr fontId="4" type="noConversion"/>
  </si>
  <si>
    <t>박경미</t>
    <phoneticPr fontId="4" type="noConversion"/>
  </si>
  <si>
    <t>062-530-6148</t>
    <phoneticPr fontId="4" type="noConversion"/>
  </si>
  <si>
    <t>3177</t>
  </si>
  <si>
    <t>교통단속장비 위탁관리 업무용 차량 안전장구 구입</t>
    <phoneticPr fontId="4" type="noConversion"/>
  </si>
  <si>
    <t>3178</t>
  </si>
  <si>
    <t>차량임차(행정업무용, 지원)</t>
    <phoneticPr fontId="4" type="noConversion"/>
  </si>
  <si>
    <t>안전지원부</t>
    <phoneticPr fontId="4" type="noConversion"/>
  </si>
  <si>
    <t>노희지</t>
    <phoneticPr fontId="4" type="noConversion"/>
  </si>
  <si>
    <t>062-530-6106</t>
    <phoneticPr fontId="4" type="noConversion"/>
  </si>
  <si>
    <t>3179</t>
  </si>
  <si>
    <t>교통사고잦은곳개선 보고서</t>
    <phoneticPr fontId="4" type="noConversion"/>
  </si>
  <si>
    <t>안전시설검사부</t>
    <phoneticPr fontId="4" type="noConversion"/>
  </si>
  <si>
    <t>조은희</t>
    <phoneticPr fontId="4" type="noConversion"/>
  </si>
  <si>
    <t>062-530-6130</t>
    <phoneticPr fontId="4" type="noConversion"/>
  </si>
  <si>
    <t>3180</t>
  </si>
  <si>
    <t>안전시설 노후차량교체</t>
    <phoneticPr fontId="4" type="noConversion"/>
  </si>
  <si>
    <t>문철민</t>
    <phoneticPr fontId="4" type="noConversion"/>
  </si>
  <si>
    <t>062-530-6146</t>
    <phoneticPr fontId="4" type="noConversion"/>
  </si>
  <si>
    <t>3181</t>
  </si>
  <si>
    <t>차량임차(신호 업무용, 시설)</t>
    <phoneticPr fontId="4" type="noConversion"/>
  </si>
  <si>
    <t>3182</t>
  </si>
  <si>
    <t>교통과학장비검사 차량구입</t>
    <phoneticPr fontId="4" type="noConversion"/>
  </si>
  <si>
    <t>박하영</t>
    <phoneticPr fontId="4" type="noConversion"/>
  </si>
  <si>
    <t>062-530-6165</t>
    <phoneticPr fontId="4" type="noConversion"/>
  </si>
  <si>
    <t>3183</t>
  </si>
  <si>
    <t>차량임차(고령운전자 교육 업무, 교육)</t>
    <phoneticPr fontId="4" type="noConversion"/>
  </si>
  <si>
    <t>안전교육부</t>
    <phoneticPr fontId="4" type="noConversion"/>
  </si>
  <si>
    <t>윤춘식</t>
    <phoneticPr fontId="4" type="noConversion"/>
  </si>
  <si>
    <t>062-530-6189</t>
    <phoneticPr fontId="4" type="noConversion"/>
  </si>
  <si>
    <t>3184</t>
  </si>
  <si>
    <t>2020년도 교통사고 줄이기 한마음대회</t>
    <phoneticPr fontId="4" type="noConversion"/>
  </si>
  <si>
    <t>홍보처</t>
    <phoneticPr fontId="4" type="noConversion"/>
  </si>
  <si>
    <t>유승근</t>
    <phoneticPr fontId="4" type="noConversion"/>
  </si>
  <si>
    <t>033-749-5086</t>
    <phoneticPr fontId="4" type="noConversion"/>
  </si>
  <si>
    <t>3185</t>
  </si>
  <si>
    <t>3186</t>
  </si>
  <si>
    <t>3187</t>
  </si>
  <si>
    <t>3188</t>
  </si>
  <si>
    <t>교통사고 예방 홍보 달력 제작</t>
    <phoneticPr fontId="4" type="noConversion"/>
  </si>
  <si>
    <t>3189</t>
  </si>
  <si>
    <t>노트북구매</t>
    <phoneticPr fontId="4" type="noConversion"/>
  </si>
  <si>
    <t>ICT전략처</t>
    <phoneticPr fontId="4" type="noConversion"/>
  </si>
  <si>
    <t>최성일</t>
    <phoneticPr fontId="4" type="noConversion"/>
  </si>
  <si>
    <t>033-749-5187</t>
    <phoneticPr fontId="4" type="noConversion"/>
  </si>
  <si>
    <t>3190</t>
  </si>
  <si>
    <t>학과PC구매</t>
    <phoneticPr fontId="4" type="noConversion"/>
  </si>
  <si>
    <t>3191</t>
  </si>
  <si>
    <t>프린터구매</t>
    <phoneticPr fontId="4" type="noConversion"/>
  </si>
  <si>
    <t>3192</t>
  </si>
  <si>
    <t>MS-GAS구매</t>
    <phoneticPr fontId="4" type="noConversion"/>
  </si>
  <si>
    <t>3193</t>
  </si>
  <si>
    <t>한글ILA구매</t>
    <phoneticPr fontId="4" type="noConversion"/>
  </si>
  <si>
    <t>3194</t>
  </si>
  <si>
    <t>백신구매</t>
    <phoneticPr fontId="4" type="noConversion"/>
  </si>
  <si>
    <t>3195</t>
  </si>
  <si>
    <t>면허망 시험장 보안장비(VPN)</t>
    <phoneticPr fontId="4" type="noConversion"/>
  </si>
  <si>
    <t>ICT융합처</t>
    <phoneticPr fontId="4" type="noConversion"/>
  </si>
  <si>
    <t>김희서</t>
    <phoneticPr fontId="4" type="noConversion"/>
  </si>
  <si>
    <t>033-749-4955</t>
    <phoneticPr fontId="4" type="noConversion"/>
  </si>
  <si>
    <t>3196</t>
  </si>
  <si>
    <t>직장어린이집 설치 가전, 가구 구입 계획</t>
    <phoneticPr fontId="4" type="noConversion"/>
  </si>
  <si>
    <t>셑</t>
    <phoneticPr fontId="4" type="noConversion"/>
  </si>
  <si>
    <t>경영복지처</t>
    <phoneticPr fontId="4" type="noConversion"/>
  </si>
  <si>
    <t>김영준</t>
    <phoneticPr fontId="4" type="noConversion"/>
  </si>
  <si>
    <t>033-749-5125</t>
    <phoneticPr fontId="4" type="noConversion"/>
  </si>
  <si>
    <t>3197</t>
  </si>
  <si>
    <t>직장어린이집 영,유아용 교규 및 교재 구입 계획</t>
    <phoneticPr fontId="4" type="noConversion"/>
  </si>
  <si>
    <t>3198</t>
  </si>
  <si>
    <t>업무용 다이어리 제작</t>
    <phoneticPr fontId="4" type="noConversion"/>
  </si>
  <si>
    <t>033-749-5121</t>
    <phoneticPr fontId="4" type="noConversion"/>
  </si>
  <si>
    <t>3199</t>
  </si>
  <si>
    <t>공단 근무복 등 품목별 발주</t>
    <phoneticPr fontId="4" type="noConversion"/>
  </si>
  <si>
    <t>3200</t>
  </si>
  <si>
    <t>포상품 (표창케이스 등) 제작</t>
    <phoneticPr fontId="4" type="noConversion"/>
  </si>
  <si>
    <t>인사교육처</t>
    <phoneticPr fontId="4" type="noConversion"/>
  </si>
  <si>
    <t>현기호</t>
    <phoneticPr fontId="4" type="noConversion"/>
  </si>
  <si>
    <t>033-749-5143</t>
    <phoneticPr fontId="4" type="noConversion"/>
  </si>
  <si>
    <t>3201</t>
  </si>
  <si>
    <t>교통신호기술운영</t>
    <phoneticPr fontId="4" type="noConversion"/>
  </si>
  <si>
    <t>교통안전처</t>
    <phoneticPr fontId="4" type="noConversion"/>
  </si>
  <si>
    <t>유영선</t>
    <phoneticPr fontId="4" type="noConversion"/>
  </si>
  <si>
    <t>033-749-5212</t>
    <phoneticPr fontId="4" type="noConversion"/>
  </si>
  <si>
    <t>3202</t>
  </si>
  <si>
    <t>교통과학장비검사</t>
    <phoneticPr fontId="4" type="noConversion"/>
  </si>
  <si>
    <t>공인검사처</t>
    <phoneticPr fontId="4" type="noConversion"/>
  </si>
  <si>
    <t>오상훈</t>
    <phoneticPr fontId="4" type="noConversion"/>
  </si>
  <si>
    <t>033-749-5227</t>
    <phoneticPr fontId="4" type="noConversion"/>
  </si>
  <si>
    <t>3203</t>
  </si>
  <si>
    <t>3204</t>
  </si>
  <si>
    <t>3205</t>
  </si>
  <si>
    <t>ITS멀티검사장비 성능개선</t>
    <phoneticPr fontId="4" type="noConversion"/>
  </si>
  <si>
    <t>오세형</t>
    <phoneticPr fontId="4" type="noConversion"/>
  </si>
  <si>
    <t>033-749-5229</t>
    <phoneticPr fontId="4" type="noConversion"/>
  </si>
  <si>
    <t>3206</t>
  </si>
  <si>
    <t>차량번호 오인식 분석장비</t>
    <phoneticPr fontId="4" type="noConversion"/>
  </si>
  <si>
    <t>3207</t>
  </si>
  <si>
    <t>교통과학장비 검사차량 구매</t>
    <phoneticPr fontId="4" type="noConversion"/>
  </si>
  <si>
    <t>장준빈</t>
    <phoneticPr fontId="4" type="noConversion"/>
  </si>
  <si>
    <t>033-749-5228</t>
    <phoneticPr fontId="4" type="noConversion"/>
  </si>
  <si>
    <t>3208</t>
  </si>
  <si>
    <t>바닥형 보행신호등 미끄럼저항 측정기 구매</t>
    <phoneticPr fontId="4" type="noConversion"/>
  </si>
  <si>
    <t>교통과학장비처</t>
    <phoneticPr fontId="4" type="noConversion"/>
  </si>
  <si>
    <t>황현주</t>
    <phoneticPr fontId="4" type="noConversion"/>
  </si>
  <si>
    <t>033-749-5465</t>
    <phoneticPr fontId="4" type="noConversion"/>
  </si>
  <si>
    <t>3209</t>
  </si>
  <si>
    <t>교통사고조사및분석</t>
    <phoneticPr fontId="4" type="noConversion"/>
  </si>
  <si>
    <t>사고분석개선처</t>
    <phoneticPr fontId="4" type="noConversion"/>
  </si>
  <si>
    <t>홍영미</t>
    <phoneticPr fontId="4" type="noConversion"/>
  </si>
  <si>
    <t>033-749-5254</t>
    <phoneticPr fontId="4" type="noConversion"/>
  </si>
  <si>
    <t>3211</t>
  </si>
  <si>
    <t>3212</t>
  </si>
  <si>
    <t>3213</t>
  </si>
  <si>
    <t>3214</t>
  </si>
  <si>
    <t>현장참여교육 시뮬레이터</t>
    <phoneticPr fontId="4" type="noConversion"/>
  </si>
  <si>
    <t>교육관리처</t>
    <phoneticPr fontId="4" type="noConversion"/>
  </si>
  <si>
    <t>김재연</t>
    <phoneticPr fontId="4" type="noConversion"/>
  </si>
  <si>
    <t>033-749-5304</t>
    <phoneticPr fontId="4" type="noConversion"/>
  </si>
  <si>
    <t>3215</t>
  </si>
  <si>
    <t>교통안전장구</t>
    <phoneticPr fontId="4" type="noConversion"/>
  </si>
  <si>
    <t>교육운영처</t>
    <phoneticPr fontId="4" type="noConversion"/>
  </si>
  <si>
    <t>이원준</t>
    <phoneticPr fontId="4" type="noConversion"/>
  </si>
  <si>
    <t>033-749-5313</t>
    <phoneticPr fontId="4" type="noConversion"/>
  </si>
  <si>
    <t>3216</t>
  </si>
  <si>
    <t>고령운전자 의무교육 교재 제작</t>
    <phoneticPr fontId="4" type="noConversion"/>
  </si>
  <si>
    <t>정의석</t>
    <phoneticPr fontId="4" type="noConversion"/>
  </si>
  <si>
    <t>033-749-5312</t>
    <phoneticPr fontId="4" type="noConversion"/>
  </si>
  <si>
    <t>3217</t>
  </si>
  <si>
    <t>초중교 교사교육용 교재 발간</t>
    <phoneticPr fontId="4" type="noConversion"/>
  </si>
  <si>
    <t>최종택</t>
    <phoneticPr fontId="4" type="noConversion"/>
  </si>
  <si>
    <t>033-749-5315</t>
    <phoneticPr fontId="4" type="noConversion"/>
  </si>
  <si>
    <t>3218</t>
  </si>
  <si>
    <t>어린이 통학버스 운전자 교육교재 발간</t>
    <phoneticPr fontId="4" type="noConversion"/>
  </si>
  <si>
    <t>3219</t>
  </si>
  <si>
    <t>교통안전수칙 교재 제작</t>
    <phoneticPr fontId="4" type="noConversion"/>
  </si>
  <si>
    <t>김만수</t>
    <phoneticPr fontId="4" type="noConversion"/>
  </si>
  <si>
    <t>033-749-5314</t>
    <phoneticPr fontId="4" type="noConversion"/>
  </si>
  <si>
    <t>3220</t>
  </si>
  <si>
    <t>특별교통안전 교재 제작</t>
    <phoneticPr fontId="4" type="noConversion"/>
  </si>
  <si>
    <t>3221</t>
  </si>
  <si>
    <t>장애인용 교통안전 홍보물 제작</t>
    <phoneticPr fontId="4" type="noConversion"/>
  </si>
  <si>
    <t>3222</t>
  </si>
  <si>
    <t>어린이용 AR 교육콘텐츠사용</t>
    <phoneticPr fontId="4" type="noConversion"/>
  </si>
  <si>
    <t>3223</t>
  </si>
  <si>
    <t>2020년도 교통경찰 교육교재 등 제작</t>
    <phoneticPr fontId="4" type="noConversion"/>
  </si>
  <si>
    <t>홍순재</t>
    <phoneticPr fontId="4" type="noConversion"/>
  </si>
  <si>
    <t>033-749-5309</t>
    <phoneticPr fontId="4" type="noConversion"/>
  </si>
  <si>
    <t>3224</t>
  </si>
  <si>
    <t>2020 첨단교육센터 구축</t>
    <phoneticPr fontId="4" type="noConversion"/>
  </si>
  <si>
    <t>미래교육처</t>
    <phoneticPr fontId="4" type="noConversion"/>
  </si>
  <si>
    <t>송수연</t>
    <phoneticPr fontId="4" type="noConversion"/>
  </si>
  <si>
    <t>033-749-5324</t>
    <phoneticPr fontId="4" type="noConversion"/>
  </si>
  <si>
    <t>3225</t>
  </si>
  <si>
    <t>TBN충북교통방송장비 구입</t>
    <phoneticPr fontId="4" type="noConversion"/>
  </si>
  <si>
    <t>방송관리처</t>
    <phoneticPr fontId="4" type="noConversion"/>
  </si>
  <si>
    <t>김주명</t>
    <phoneticPr fontId="4" type="noConversion"/>
  </si>
  <si>
    <t>033-749-5332</t>
    <phoneticPr fontId="4" type="noConversion"/>
  </si>
  <si>
    <t>3226</t>
  </si>
  <si>
    <t>방송장비 구입 협조 요청(PIC 장비)</t>
    <phoneticPr fontId="4" type="noConversion"/>
  </si>
  <si>
    <t>방송기술처</t>
    <phoneticPr fontId="4" type="noConversion"/>
  </si>
  <si>
    <t>조찬제</t>
    <phoneticPr fontId="4" type="noConversion"/>
  </si>
  <si>
    <t>02-3495-2031</t>
    <phoneticPr fontId="4" type="noConversion"/>
  </si>
  <si>
    <t>3227</t>
  </si>
  <si>
    <t>UPS 배터리 구매(교체) 협조 요청</t>
    <phoneticPr fontId="4" type="noConversion"/>
  </si>
  <si>
    <t>3228</t>
  </si>
  <si>
    <t>면허시험장 소형이륜차 구입</t>
    <phoneticPr fontId="4" type="noConversion"/>
  </si>
  <si>
    <t>면허관리처</t>
    <phoneticPr fontId="4" type="noConversion"/>
  </si>
  <si>
    <t>박경희</t>
    <phoneticPr fontId="4" type="noConversion"/>
  </si>
  <si>
    <t>052-216-1620</t>
    <phoneticPr fontId="4" type="noConversion"/>
  </si>
  <si>
    <t>3229</t>
  </si>
  <si>
    <t>면허시험장 레커 구입</t>
    <phoneticPr fontId="4" type="noConversion"/>
  </si>
  <si>
    <t>면허시험장 버스 구입</t>
    <phoneticPr fontId="4" type="noConversion"/>
  </si>
  <si>
    <t>3231</t>
  </si>
  <si>
    <t>면허시험장 승용차 구입</t>
    <phoneticPr fontId="4" type="noConversion"/>
  </si>
  <si>
    <t>3232</t>
  </si>
  <si>
    <t>면허시험장 트레일러 구입</t>
    <phoneticPr fontId="4" type="noConversion"/>
  </si>
  <si>
    <t>3233</t>
  </si>
  <si>
    <t>면허시험장 화물차 구입</t>
    <phoneticPr fontId="4" type="noConversion"/>
  </si>
  <si>
    <t>3234</t>
  </si>
  <si>
    <t>간이 상설학과 개설</t>
    <phoneticPr fontId="4" type="noConversion"/>
  </si>
  <si>
    <t>면허시험처</t>
    <phoneticPr fontId="4" type="noConversion"/>
  </si>
  <si>
    <t>이승후</t>
    <phoneticPr fontId="4" type="noConversion"/>
  </si>
  <si>
    <t>052-216-1635</t>
    <phoneticPr fontId="4" type="noConversion"/>
  </si>
  <si>
    <t>3235</t>
  </si>
  <si>
    <t>052-216-1636</t>
    <phoneticPr fontId="4" type="noConversion"/>
  </si>
  <si>
    <t>3236</t>
  </si>
  <si>
    <t>052-216-1637</t>
    <phoneticPr fontId="4" type="noConversion"/>
  </si>
  <si>
    <t>3237</t>
  </si>
  <si>
    <t>면허증 제작용 보안소모품(PVC카드) 구매</t>
    <phoneticPr fontId="4" type="noConversion"/>
  </si>
  <si>
    <t>면허민원처</t>
    <phoneticPr fontId="4" type="noConversion"/>
  </si>
  <si>
    <t>손영철</t>
    <phoneticPr fontId="4" type="noConversion"/>
  </si>
  <si>
    <t>052-216-1652</t>
    <phoneticPr fontId="4" type="noConversion"/>
  </si>
  <si>
    <t>3238</t>
  </si>
  <si>
    <t>운전면허증 발급기(3종) 프린트헤드 구매</t>
    <phoneticPr fontId="4" type="noConversion"/>
  </si>
  <si>
    <t>3239</t>
  </si>
  <si>
    <t>면허증 제작용 보안소모품(SMART-700 컬러리본,홀로패치) 구매</t>
    <phoneticPr fontId="4" type="noConversion"/>
  </si>
  <si>
    <t>롤</t>
    <phoneticPr fontId="4" type="noConversion"/>
  </si>
  <si>
    <t>3240</t>
  </si>
  <si>
    <t>면허증 제작용 보안소모품(CX-120 컬러리본,홀로패치) 구매</t>
    <phoneticPr fontId="4" type="noConversion"/>
  </si>
  <si>
    <t>3241</t>
  </si>
  <si>
    <t>면허증 제작용 보안소모품(PR-5350 컬러리본,홀로패치) 구매</t>
    <phoneticPr fontId="4" type="noConversion"/>
  </si>
  <si>
    <t>3242</t>
  </si>
  <si>
    <t>면허업무용 법정서식(5종),라벨용지(3종) 구매</t>
    <phoneticPr fontId="4" type="noConversion"/>
  </si>
  <si>
    <t>3243</t>
  </si>
  <si>
    <t>국제운전면허증 서식(통장식) 구매</t>
    <phoneticPr fontId="4" type="noConversion"/>
  </si>
  <si>
    <t>3244</t>
  </si>
  <si>
    <t>외부자극 및 통행차량의 특성을 고려한 도로교통 안전 향상 기술 개발</t>
    <phoneticPr fontId="4" type="noConversion"/>
  </si>
  <si>
    <t>교통공학연구처</t>
    <phoneticPr fontId="4" type="noConversion"/>
  </si>
  <si>
    <t>인병철</t>
    <phoneticPr fontId="4" type="noConversion"/>
  </si>
  <si>
    <t>033-749-5410</t>
    <phoneticPr fontId="4" type="noConversion"/>
  </si>
  <si>
    <t>3245</t>
  </si>
  <si>
    <t>김용만</t>
    <phoneticPr fontId="4" type="noConversion"/>
  </si>
  <si>
    <t>02-3498-2138</t>
    <phoneticPr fontId="4" type="noConversion"/>
  </si>
  <si>
    <t>3246</t>
  </si>
  <si>
    <t>교통신호체계 운영 용역</t>
    <phoneticPr fontId="4" type="noConversion"/>
  </si>
  <si>
    <t>교통신호부</t>
    <phoneticPr fontId="4" type="noConversion"/>
  </si>
  <si>
    <t>전미선</t>
    <phoneticPr fontId="4" type="noConversion"/>
  </si>
  <si>
    <t>02-3498-2252</t>
    <phoneticPr fontId="4" type="noConversion"/>
  </si>
  <si>
    <t>3247</t>
  </si>
  <si>
    <t>무인교통장비 위탁관리 용역</t>
    <phoneticPr fontId="4" type="noConversion"/>
  </si>
  <si>
    <t>조정아</t>
    <phoneticPr fontId="4" type="noConversion"/>
  </si>
  <si>
    <t>02-3498-2295</t>
    <phoneticPr fontId="4" type="noConversion"/>
  </si>
  <si>
    <t>3248</t>
  </si>
  <si>
    <t>흡연부스 설치</t>
    <phoneticPr fontId="4" type="noConversion"/>
  </si>
  <si>
    <t>이상윤</t>
    <phoneticPr fontId="4" type="noConversion"/>
  </si>
  <si>
    <t>02-3498-2031</t>
    <phoneticPr fontId="4" type="noConversion"/>
  </si>
  <si>
    <t>3249</t>
  </si>
  <si>
    <t>교통사고잦은곳 개선사업</t>
    <phoneticPr fontId="4" type="noConversion"/>
  </si>
  <si>
    <t>노정훈</t>
    <phoneticPr fontId="4" type="noConversion"/>
  </si>
  <si>
    <t>02-3498-2134</t>
    <phoneticPr fontId="4" type="noConversion"/>
  </si>
  <si>
    <t>3250</t>
  </si>
  <si>
    <t>업무용차량 구매</t>
    <phoneticPr fontId="4" type="noConversion"/>
  </si>
  <si>
    <t>박진화</t>
    <phoneticPr fontId="4" type="noConversion"/>
  </si>
  <si>
    <t>051-851-5482</t>
    <phoneticPr fontId="4" type="noConversion"/>
  </si>
  <si>
    <t>3251</t>
  </si>
  <si>
    <t>윤진영</t>
    <phoneticPr fontId="4" type="noConversion"/>
  </si>
  <si>
    <t>051-629-9130</t>
    <phoneticPr fontId="4" type="noConversion"/>
  </si>
  <si>
    <t>3252</t>
  </si>
  <si>
    <t>2020 교통사고 잦은 곳 기본개선계획</t>
    <phoneticPr fontId="4" type="noConversion"/>
  </si>
  <si>
    <t>서윤정</t>
    <phoneticPr fontId="4" type="noConversion"/>
  </si>
  <si>
    <t>051-629-9138</t>
    <phoneticPr fontId="4" type="noConversion"/>
  </si>
  <si>
    <t>3253</t>
  </si>
  <si>
    <t>안전시설신호기술지원</t>
    <phoneticPr fontId="4" type="noConversion"/>
  </si>
  <si>
    <t>강도영</t>
    <phoneticPr fontId="4" type="noConversion"/>
  </si>
  <si>
    <t>031-8006-1154</t>
    <phoneticPr fontId="4" type="noConversion"/>
  </si>
  <si>
    <t>3254</t>
  </si>
  <si>
    <t>031-8006-1161</t>
    <phoneticPr fontId="4" type="noConversion"/>
  </si>
  <si>
    <t>3255</t>
  </si>
  <si>
    <t>교통과학장비위탁관리</t>
    <phoneticPr fontId="4" type="noConversion"/>
  </si>
  <si>
    <t>김민중</t>
    <phoneticPr fontId="4" type="noConversion"/>
  </si>
  <si>
    <t>031-8006-1189</t>
    <phoneticPr fontId="4" type="noConversion"/>
  </si>
  <si>
    <t>3256</t>
  </si>
  <si>
    <t>안전시설신호설계감리</t>
    <phoneticPr fontId="4" type="noConversion"/>
  </si>
  <si>
    <t>안전시설부</t>
    <phoneticPr fontId="4" type="noConversion"/>
  </si>
  <si>
    <t>윤제홍</t>
    <phoneticPr fontId="4" type="noConversion"/>
  </si>
  <si>
    <t>031-876-0981</t>
    <phoneticPr fontId="4" type="noConversion"/>
  </si>
  <si>
    <t>3257</t>
  </si>
  <si>
    <t>2020년 교통사고 잦은 곳 기본개선계획 보고서 제작</t>
    <phoneticPr fontId="4" type="noConversion"/>
  </si>
  <si>
    <t>김회룡</t>
    <phoneticPr fontId="4" type="noConversion"/>
  </si>
  <si>
    <t>033-250-9136</t>
    <phoneticPr fontId="4" type="noConversion"/>
  </si>
  <si>
    <t>3258</t>
  </si>
  <si>
    <t>공용차량 구입</t>
    <phoneticPr fontId="4" type="noConversion"/>
  </si>
  <si>
    <t>최홍식</t>
    <phoneticPr fontId="4" type="noConversion"/>
  </si>
  <si>
    <t>043 717-7135</t>
    <phoneticPr fontId="4" type="noConversion"/>
  </si>
  <si>
    <t>3259</t>
  </si>
  <si>
    <t>원용준</t>
    <phoneticPr fontId="4" type="noConversion"/>
  </si>
  <si>
    <t>043-213-6117</t>
    <phoneticPr fontId="4" type="noConversion"/>
  </si>
  <si>
    <t>3260</t>
  </si>
  <si>
    <t>043-717-7154</t>
    <phoneticPr fontId="4" type="noConversion"/>
  </si>
  <si>
    <t>3261</t>
  </si>
  <si>
    <t>행정업무용 자동차 임대</t>
    <phoneticPr fontId="4" type="noConversion"/>
  </si>
  <si>
    <t>이병우</t>
    <phoneticPr fontId="4" type="noConversion"/>
  </si>
  <si>
    <t>042-520-0112</t>
    <phoneticPr fontId="4" type="noConversion"/>
  </si>
  <si>
    <t>3262</t>
  </si>
  <si>
    <t>2020 교통신호 용역사업 자동차 임대</t>
    <phoneticPr fontId="4" type="noConversion"/>
  </si>
  <si>
    <t>2대*12월</t>
    <phoneticPr fontId="4" type="noConversion"/>
  </si>
  <si>
    <t>우경민</t>
    <phoneticPr fontId="4" type="noConversion"/>
  </si>
  <si>
    <t>042-270-5347</t>
    <phoneticPr fontId="4" type="noConversion"/>
  </si>
  <si>
    <t>3263</t>
  </si>
  <si>
    <t>무인교통단속장비 검사용역 자동차 임대</t>
    <phoneticPr fontId="4" type="noConversion"/>
  </si>
  <si>
    <t>김수현</t>
    <phoneticPr fontId="4" type="noConversion"/>
  </si>
  <si>
    <t>042-520-0160</t>
    <phoneticPr fontId="4" type="noConversion"/>
  </si>
  <si>
    <t>3264</t>
  </si>
  <si>
    <t>안전시설검사부 교통과학장비검사 차량구매</t>
    <phoneticPr fontId="4" type="noConversion"/>
  </si>
  <si>
    <t>김진곤</t>
    <phoneticPr fontId="4" type="noConversion"/>
  </si>
  <si>
    <t>063-281-0195</t>
    <phoneticPr fontId="4" type="noConversion"/>
  </si>
  <si>
    <t>3265</t>
  </si>
  <si>
    <t>3266</t>
  </si>
  <si>
    <t>3267</t>
  </si>
  <si>
    <t>3268</t>
  </si>
  <si>
    <t>3269</t>
  </si>
  <si>
    <t>3270</t>
  </si>
  <si>
    <t>3271</t>
  </si>
  <si>
    <t>3272</t>
  </si>
  <si>
    <t>3273</t>
  </si>
  <si>
    <t>업무용 자동차 구매</t>
    <phoneticPr fontId="4" type="noConversion"/>
  </si>
  <si>
    <t>도상재</t>
    <phoneticPr fontId="4" type="noConversion"/>
  </si>
  <si>
    <t>054-824-3153</t>
    <phoneticPr fontId="4" type="noConversion"/>
  </si>
  <si>
    <t>3274</t>
  </si>
  <si>
    <t>교통사고 잦은 곳 기본개선계획서 보고서 발간</t>
    <phoneticPr fontId="4" type="noConversion"/>
  </si>
  <si>
    <t>054-478-6125</t>
    <phoneticPr fontId="4" type="noConversion"/>
  </si>
  <si>
    <t>3275</t>
  </si>
  <si>
    <t>업무용 자동차 임대</t>
    <phoneticPr fontId="4" type="noConversion"/>
  </si>
  <si>
    <t>정우진</t>
    <phoneticPr fontId="4" type="noConversion"/>
  </si>
  <si>
    <t>054-478-6135</t>
    <phoneticPr fontId="4" type="noConversion"/>
  </si>
  <si>
    <t>3276</t>
  </si>
  <si>
    <t>박철준</t>
    <phoneticPr fontId="4" type="noConversion"/>
  </si>
  <si>
    <t>055-233-2457</t>
    <phoneticPr fontId="4" type="noConversion"/>
  </si>
  <si>
    <t>3277</t>
  </si>
  <si>
    <t>손영진</t>
    <phoneticPr fontId="4" type="noConversion"/>
  </si>
  <si>
    <t>052-210-2406</t>
    <phoneticPr fontId="4" type="noConversion"/>
  </si>
  <si>
    <t>3278</t>
  </si>
  <si>
    <t>하지윤</t>
    <phoneticPr fontId="4" type="noConversion"/>
  </si>
  <si>
    <t>055-270-6194</t>
    <phoneticPr fontId="4" type="noConversion"/>
  </si>
  <si>
    <t>3279</t>
  </si>
  <si>
    <t>교통사고 잦은 곳 보고서 발간</t>
    <phoneticPr fontId="4" type="noConversion"/>
  </si>
  <si>
    <t>신재승</t>
    <phoneticPr fontId="4" type="noConversion"/>
  </si>
  <si>
    <t>055-270-6154</t>
    <phoneticPr fontId="4" type="noConversion"/>
  </si>
  <si>
    <t>3280</t>
  </si>
  <si>
    <t>송중계소 차량 구입</t>
    <phoneticPr fontId="4" type="noConversion"/>
  </si>
  <si>
    <t>방송기술국</t>
    <phoneticPr fontId="4" type="noConversion"/>
  </si>
  <si>
    <t>김성범</t>
    <phoneticPr fontId="4" type="noConversion"/>
  </si>
  <si>
    <t>051-610-5311</t>
    <phoneticPr fontId="4" type="noConversion"/>
  </si>
  <si>
    <t>3281</t>
  </si>
  <si>
    <t>노후방송설비 교체</t>
    <phoneticPr fontId="4" type="noConversion"/>
  </si>
  <si>
    <t>3282</t>
  </si>
  <si>
    <t>사무용 의자등 교체</t>
    <phoneticPr fontId="4" type="noConversion"/>
  </si>
  <si>
    <t>방송지원국</t>
    <phoneticPr fontId="4" type="noConversion"/>
  </si>
  <si>
    <t>배선국</t>
    <phoneticPr fontId="4" type="noConversion"/>
  </si>
  <si>
    <t>062-970-1112</t>
    <phoneticPr fontId="4" type="noConversion"/>
  </si>
  <si>
    <t>3283</t>
  </si>
  <si>
    <t>방송장비 구매</t>
    <phoneticPr fontId="4" type="noConversion"/>
  </si>
  <si>
    <t>박승호</t>
    <phoneticPr fontId="4" type="noConversion"/>
  </si>
  <si>
    <t>062-970-1331</t>
    <phoneticPr fontId="4" type="noConversion"/>
  </si>
  <si>
    <t>3284</t>
  </si>
  <si>
    <t>제보촉진대회 기념품 구매</t>
    <phoneticPr fontId="4" type="noConversion"/>
  </si>
  <si>
    <t>편성제작국</t>
    <phoneticPr fontId="4" type="noConversion"/>
  </si>
  <si>
    <t>나재규</t>
    <phoneticPr fontId="4" type="noConversion"/>
  </si>
  <si>
    <t>062-970-1216</t>
    <phoneticPr fontId="4" type="noConversion"/>
  </si>
  <si>
    <t>3285</t>
  </si>
  <si>
    <t>대구교통방송 엘리베이터 교체</t>
    <phoneticPr fontId="4" type="noConversion"/>
  </si>
  <si>
    <t>최진실</t>
    <phoneticPr fontId="4" type="noConversion"/>
  </si>
  <si>
    <t>053-606-0110</t>
    <phoneticPr fontId="4" type="noConversion"/>
  </si>
  <si>
    <t>3286</t>
  </si>
  <si>
    <t>방송프로그램제작</t>
    <phoneticPr fontId="4" type="noConversion"/>
  </si>
  <si>
    <t>김현우</t>
    <phoneticPr fontId="4" type="noConversion"/>
  </si>
  <si>
    <t>042-600-1331</t>
    <phoneticPr fontId="4" type="noConversion"/>
  </si>
  <si>
    <t>3287</t>
  </si>
  <si>
    <t>3288</t>
  </si>
  <si>
    <t>업무용차량 교체</t>
    <phoneticPr fontId="4" type="noConversion"/>
  </si>
  <si>
    <t>김희성</t>
    <phoneticPr fontId="4" type="noConversion"/>
  </si>
  <si>
    <t>033-749-0320</t>
    <phoneticPr fontId="4" type="noConversion"/>
  </si>
  <si>
    <t>3289</t>
  </si>
  <si>
    <t>송신소 배터리 교체</t>
    <phoneticPr fontId="4" type="noConversion"/>
  </si>
  <si>
    <t>셀</t>
    <phoneticPr fontId="4" type="noConversion"/>
  </si>
  <si>
    <t>유시관</t>
    <phoneticPr fontId="4" type="noConversion"/>
  </si>
  <si>
    <t>063-210-3331</t>
    <phoneticPr fontId="4" type="noConversion"/>
  </si>
  <si>
    <t>3290</t>
  </si>
  <si>
    <t>전북교통 중계차 제작 구매</t>
    <phoneticPr fontId="4" type="noConversion"/>
  </si>
  <si>
    <t>전선탁</t>
    <phoneticPr fontId="4" type="noConversion"/>
  </si>
  <si>
    <t>063-210-3310</t>
    <phoneticPr fontId="4" type="noConversion"/>
  </si>
  <si>
    <t>3291</t>
  </si>
  <si>
    <t>오디오코덱 구매</t>
    <phoneticPr fontId="4" type="noConversion"/>
  </si>
  <si>
    <t>3292</t>
  </si>
  <si>
    <t>방송장비 하모나이저 구매</t>
    <phoneticPr fontId="4" type="noConversion"/>
  </si>
  <si>
    <t>박종헌</t>
    <phoneticPr fontId="4" type="noConversion"/>
  </si>
  <si>
    <t>052-290-8712</t>
    <phoneticPr fontId="4" type="noConversion"/>
  </si>
  <si>
    <t>3293</t>
  </si>
  <si>
    <t>노후방송설비교체</t>
    <phoneticPr fontId="4" type="noConversion"/>
  </si>
  <si>
    <t>강민재</t>
    <phoneticPr fontId="4" type="noConversion"/>
  </si>
  <si>
    <t>055-272-6310</t>
    <phoneticPr fontId="4" type="noConversion"/>
  </si>
  <si>
    <t>3294</t>
  </si>
  <si>
    <t xml:space="preserve">경북교통방송 송중계소 UPS 배터리 교체 </t>
    <phoneticPr fontId="4" type="noConversion"/>
  </si>
  <si>
    <t>김동욱</t>
    <phoneticPr fontId="4" type="noConversion"/>
  </si>
  <si>
    <t>054-240-6511</t>
    <phoneticPr fontId="4" type="noConversion"/>
  </si>
  <si>
    <t>3295</t>
  </si>
  <si>
    <t>공기구비품</t>
    <phoneticPr fontId="4" type="noConversion"/>
  </si>
  <si>
    <t>면허지원부</t>
    <phoneticPr fontId="4" type="noConversion"/>
  </si>
  <si>
    <t>양창석</t>
    <phoneticPr fontId="4" type="noConversion"/>
  </si>
  <si>
    <t>051-610-8026</t>
    <phoneticPr fontId="4" type="noConversion"/>
  </si>
  <si>
    <t>3296</t>
  </si>
  <si>
    <t>3297</t>
  </si>
  <si>
    <t>환경개선</t>
    <phoneticPr fontId="4" type="noConversion"/>
  </si>
  <si>
    <t>윤인원</t>
    <phoneticPr fontId="4" type="noConversion"/>
  </si>
  <si>
    <t>031-289-0129</t>
    <phoneticPr fontId="4" type="noConversion"/>
  </si>
  <si>
    <t>3298</t>
  </si>
  <si>
    <t>민원업무처리개선</t>
    <phoneticPr fontId="4" type="noConversion"/>
  </si>
  <si>
    <t>3299</t>
  </si>
  <si>
    <t>민원인 대기용의자교체 사업</t>
    <phoneticPr fontId="4" type="noConversion"/>
  </si>
  <si>
    <t>이성수</t>
    <phoneticPr fontId="4" type="noConversion"/>
  </si>
  <si>
    <t>055-240-8128</t>
    <phoneticPr fontId="4" type="noConversion"/>
  </si>
  <si>
    <t>3300</t>
  </si>
  <si>
    <t>구내방송장치</t>
    <phoneticPr fontId="4" type="noConversion"/>
  </si>
  <si>
    <t>3301</t>
  </si>
  <si>
    <t>화상입력기</t>
    <phoneticPr fontId="4" type="noConversion"/>
  </si>
  <si>
    <t>3302</t>
  </si>
  <si>
    <t>UPS축전지</t>
    <phoneticPr fontId="4" type="noConversion"/>
  </si>
  <si>
    <t>055-240-8129</t>
    <phoneticPr fontId="4" type="noConversion"/>
  </si>
  <si>
    <t>3303</t>
  </si>
  <si>
    <t>경영평가 유공자 해외연수 대행 용역</t>
    <phoneticPr fontId="4" type="noConversion"/>
  </si>
  <si>
    <t>혁신평가처</t>
    <phoneticPr fontId="4" type="noConversion"/>
  </si>
  <si>
    <t>정창석</t>
    <phoneticPr fontId="4" type="noConversion"/>
  </si>
  <si>
    <t>033-749-5072</t>
    <phoneticPr fontId="4" type="noConversion"/>
  </si>
  <si>
    <t>3304</t>
  </si>
  <si>
    <t>2020년 경영실적보고서 발간</t>
    <phoneticPr fontId="4" type="noConversion"/>
  </si>
  <si>
    <t>이진화</t>
    <phoneticPr fontId="4" type="noConversion"/>
  </si>
  <si>
    <t>033-749-5073</t>
    <phoneticPr fontId="4" type="noConversion"/>
  </si>
  <si>
    <t>3305</t>
  </si>
  <si>
    <t>교통사고 줄이기 한마음대회 대행 용역</t>
    <phoneticPr fontId="4" type="noConversion"/>
  </si>
  <si>
    <t>김택천</t>
    <phoneticPr fontId="4" type="noConversion"/>
  </si>
  <si>
    <t>033-749-5081</t>
    <phoneticPr fontId="4" type="noConversion"/>
  </si>
  <si>
    <t>3306</t>
  </si>
  <si>
    <t>어르신 교통사고 Zero캠페인 대행 용역</t>
    <phoneticPr fontId="4" type="noConversion"/>
  </si>
  <si>
    <t>방연찬</t>
    <phoneticPr fontId="4" type="noConversion"/>
  </si>
  <si>
    <t>3307</t>
  </si>
  <si>
    <t>2020년도 격월간&lt;신호등&gt;제작 용역</t>
    <phoneticPr fontId="4" type="noConversion"/>
  </si>
  <si>
    <t>반향민</t>
    <phoneticPr fontId="4" type="noConversion"/>
  </si>
  <si>
    <t>033-749-5084</t>
    <phoneticPr fontId="4" type="noConversion"/>
  </si>
  <si>
    <t>3308</t>
  </si>
  <si>
    <t>뉴스 스크랩</t>
    <phoneticPr fontId="4" type="noConversion"/>
  </si>
  <si>
    <t>3309</t>
  </si>
  <si>
    <t xml:space="preserve">2020년도 교통사고예방을 위한 언론홍보 대행 용역 </t>
    <phoneticPr fontId="4" type="noConversion"/>
  </si>
  <si>
    <t>033-749-5106</t>
    <phoneticPr fontId="4" type="noConversion"/>
  </si>
  <si>
    <t>3310</t>
  </si>
  <si>
    <t>2020년도 SNS 업무운영</t>
    <phoneticPr fontId="4" type="noConversion"/>
  </si>
  <si>
    <t>3311</t>
  </si>
  <si>
    <t>지방조직용 가상화 서버 증설 사업</t>
    <phoneticPr fontId="4" type="noConversion"/>
  </si>
  <si>
    <t>배서헌</t>
    <phoneticPr fontId="4" type="noConversion"/>
  </si>
  <si>
    <t>033-749-5173</t>
    <phoneticPr fontId="4" type="noConversion"/>
  </si>
  <si>
    <t>3312</t>
  </si>
  <si>
    <t>2021년 정보시스템 유지보수용역</t>
    <phoneticPr fontId="4" type="noConversion"/>
  </si>
  <si>
    <t>강동후</t>
    <phoneticPr fontId="4" type="noConversion"/>
  </si>
  <si>
    <t>033-749-5183</t>
    <phoneticPr fontId="4" type="noConversion"/>
  </si>
  <si>
    <t>3313</t>
  </si>
  <si>
    <t>기반시설취약점진단및외부기관평가</t>
    <phoneticPr fontId="4" type="noConversion"/>
  </si>
  <si>
    <t>정보보호처</t>
    <phoneticPr fontId="4" type="noConversion"/>
  </si>
  <si>
    <t>서경자</t>
    <phoneticPr fontId="4" type="noConversion"/>
  </si>
  <si>
    <t>033-749-5182</t>
    <phoneticPr fontId="4" type="noConversion"/>
  </si>
  <si>
    <t>3314</t>
  </si>
  <si>
    <t>개인정보유노출취약점진단</t>
    <phoneticPr fontId="4" type="noConversion"/>
  </si>
  <si>
    <t>김순하</t>
    <phoneticPr fontId="4" type="noConversion"/>
  </si>
  <si>
    <t>033-749-5184</t>
    <phoneticPr fontId="4" type="noConversion"/>
  </si>
  <si>
    <t>3315</t>
  </si>
  <si>
    <t>무선랜(WiFi) 침입차단 확대</t>
    <phoneticPr fontId="4" type="noConversion"/>
  </si>
  <si>
    <t>신동석</t>
    <phoneticPr fontId="4" type="noConversion"/>
  </si>
  <si>
    <t>033-749-5189</t>
    <phoneticPr fontId="4" type="noConversion"/>
  </si>
  <si>
    <t>3316</t>
  </si>
  <si>
    <t>통합보안관제시스템보강</t>
    <phoneticPr fontId="4" type="noConversion"/>
  </si>
  <si>
    <t>3317</t>
  </si>
  <si>
    <t>직장어린이집 증축 및 실내 인테리어 설계용역</t>
    <phoneticPr fontId="4" type="noConversion"/>
  </si>
  <si>
    <t>3318</t>
  </si>
  <si>
    <t>도서관리프로그램 유지보수</t>
    <phoneticPr fontId="4" type="noConversion"/>
  </si>
  <si>
    <t>계형진</t>
    <phoneticPr fontId="4" type="noConversion"/>
  </si>
  <si>
    <t>033-749-5998</t>
    <phoneticPr fontId="4" type="noConversion"/>
  </si>
  <si>
    <t>3319</t>
  </si>
  <si>
    <t>도로교통공단 통근버스</t>
    <phoneticPr fontId="4" type="noConversion"/>
  </si>
  <si>
    <t>최주은</t>
    <phoneticPr fontId="4" type="noConversion"/>
  </si>
  <si>
    <t>033-749-5129</t>
    <phoneticPr fontId="4" type="noConversion"/>
  </si>
  <si>
    <t>3320</t>
  </si>
  <si>
    <t>퇴직예정자 전직지원 컨설팅 위탁용역</t>
    <phoneticPr fontId="4" type="noConversion"/>
  </si>
  <si>
    <t>주상식</t>
    <phoneticPr fontId="4" type="noConversion"/>
  </si>
  <si>
    <t>033-749-5146</t>
    <phoneticPr fontId="4" type="noConversion"/>
  </si>
  <si>
    <t>3321</t>
  </si>
  <si>
    <t>인재육성을 위한 역량강화 교육수행 용역</t>
    <phoneticPr fontId="4" type="noConversion"/>
  </si>
  <si>
    <t>3322</t>
  </si>
  <si>
    <t>채용시험 대행 용역</t>
    <phoneticPr fontId="4" type="noConversion"/>
  </si>
  <si>
    <t>서영구</t>
    <phoneticPr fontId="4" type="noConversion"/>
  </si>
  <si>
    <t>033-749-5147</t>
    <phoneticPr fontId="4" type="noConversion"/>
  </si>
  <si>
    <t>3323</t>
  </si>
  <si>
    <t>3324</t>
  </si>
  <si>
    <t>온오프라인 역량강화 교육수행 용역</t>
    <phoneticPr fontId="4" type="noConversion"/>
  </si>
  <si>
    <t>3325</t>
  </si>
  <si>
    <t>2020년 상반기 체험형청년인턴 채용 대행 용역</t>
    <phoneticPr fontId="4" type="noConversion"/>
  </si>
  <si>
    <t>한태희</t>
    <phoneticPr fontId="4" type="noConversion"/>
  </si>
  <si>
    <t>033-749-4939</t>
    <phoneticPr fontId="4" type="noConversion"/>
  </si>
  <si>
    <t>3326</t>
  </si>
  <si>
    <t xml:space="preserve">2019년도 법인세 세무조정 </t>
    <phoneticPr fontId="4" type="noConversion"/>
  </si>
  <si>
    <t>회계처</t>
    <phoneticPr fontId="4" type="noConversion"/>
  </si>
  <si>
    <t>안상훈</t>
    <phoneticPr fontId="4" type="noConversion"/>
  </si>
  <si>
    <t>033-749-5169</t>
    <phoneticPr fontId="4" type="noConversion"/>
  </si>
  <si>
    <t>3327</t>
  </si>
  <si>
    <t>2019년 공공기관 고객만족도 조사</t>
    <phoneticPr fontId="4" type="noConversion"/>
  </si>
  <si>
    <t>사회가치처</t>
    <phoneticPr fontId="4" type="noConversion"/>
  </si>
  <si>
    <t>민선우</t>
    <phoneticPr fontId="4" type="noConversion"/>
  </si>
  <si>
    <t>033-749-4934</t>
    <phoneticPr fontId="4" type="noConversion"/>
  </si>
  <si>
    <t>3328</t>
  </si>
  <si>
    <t>2019년도 사회적 가치 기여도 조사</t>
    <phoneticPr fontId="4" type="noConversion"/>
  </si>
  <si>
    <t>김수희</t>
    <phoneticPr fontId="4" type="noConversion"/>
  </si>
  <si>
    <t>033-749-4932</t>
    <phoneticPr fontId="4" type="noConversion"/>
  </si>
  <si>
    <t>3329</t>
  </si>
  <si>
    <t>2021년 본부 출입통제시스템 유지보수</t>
    <phoneticPr fontId="4" type="noConversion"/>
  </si>
  <si>
    <t>재난안전처</t>
    <phoneticPr fontId="4" type="noConversion"/>
  </si>
  <si>
    <t>김한국</t>
    <phoneticPr fontId="4" type="noConversion"/>
  </si>
  <si>
    <t>033-749-5167</t>
    <phoneticPr fontId="4" type="noConversion"/>
  </si>
  <si>
    <t>3330</t>
  </si>
  <si>
    <t>안전경영인증심사비</t>
    <phoneticPr fontId="4" type="noConversion"/>
  </si>
  <si>
    <t>백성종</t>
    <phoneticPr fontId="4" type="noConversion"/>
  </si>
  <si>
    <t>033-749-5094</t>
    <phoneticPr fontId="4" type="noConversion"/>
  </si>
  <si>
    <t>3331</t>
  </si>
  <si>
    <t>검사업무관리시스템 구축사업</t>
    <phoneticPr fontId="4" type="noConversion"/>
  </si>
  <si>
    <t>3332</t>
  </si>
  <si>
    <t>공인검사기관 내부심사 및 품목확대 컨설팅</t>
    <phoneticPr fontId="4" type="noConversion"/>
  </si>
  <si>
    <t>신길섭</t>
    <phoneticPr fontId="4" type="noConversion"/>
  </si>
  <si>
    <t>033-749-5225</t>
    <phoneticPr fontId="4" type="noConversion"/>
  </si>
  <si>
    <t>3333</t>
  </si>
  <si>
    <t>2020년 도로 데이터 수집장비 유지보수</t>
    <phoneticPr fontId="4" type="noConversion"/>
  </si>
  <si>
    <t>강종호</t>
    <phoneticPr fontId="4" type="noConversion"/>
  </si>
  <si>
    <t>033-749-5256</t>
    <phoneticPr fontId="4" type="noConversion"/>
  </si>
  <si>
    <t>3334</t>
  </si>
  <si>
    <t>2020년 도로교통안전 정보관리체계 운영유지보수 용역</t>
    <phoneticPr fontId="4" type="noConversion"/>
  </si>
  <si>
    <t>통합DB처</t>
    <phoneticPr fontId="4" type="noConversion"/>
  </si>
  <si>
    <t>김용환</t>
    <phoneticPr fontId="4" type="noConversion"/>
  </si>
  <si>
    <t>033-749-5264</t>
    <phoneticPr fontId="4" type="noConversion"/>
  </si>
  <si>
    <t>3335</t>
  </si>
  <si>
    <t>특별교통안전교육 교재 발간(2종)</t>
    <phoneticPr fontId="4" type="noConversion"/>
  </si>
  <si>
    <t>고아라</t>
    <phoneticPr fontId="4" type="noConversion"/>
  </si>
  <si>
    <t>033-749-5306</t>
    <phoneticPr fontId="4" type="noConversion"/>
  </si>
  <si>
    <t>3336</t>
  </si>
  <si>
    <t>긴급자동차 온라인교육프로그램개발 및 유지보수</t>
    <phoneticPr fontId="4" type="noConversion"/>
  </si>
  <si>
    <t>이승목</t>
    <phoneticPr fontId="4" type="noConversion"/>
  </si>
  <si>
    <t>033-749-5302</t>
    <phoneticPr fontId="4" type="noConversion"/>
  </si>
  <si>
    <t>3337</t>
  </si>
  <si>
    <t>특별교통안전교육 교재 제작 및 디자인 발주(2종)</t>
    <phoneticPr fontId="4" type="noConversion"/>
  </si>
  <si>
    <t>3338</t>
  </si>
  <si>
    <t>특별교통안전교육 영상물 제작</t>
    <phoneticPr fontId="4" type="noConversion"/>
  </si>
  <si>
    <t>허인호</t>
    <phoneticPr fontId="4" type="noConversion"/>
  </si>
  <si>
    <t>033-749-5307</t>
    <phoneticPr fontId="4" type="noConversion"/>
  </si>
  <si>
    <t>3339</t>
  </si>
  <si>
    <t>현장참여교육 시뮬레이터 유지보수</t>
    <phoneticPr fontId="4" type="noConversion"/>
  </si>
  <si>
    <t>3340</t>
  </si>
  <si>
    <t>특별교통안전교육 교재 발간(3종)</t>
    <phoneticPr fontId="4" type="noConversion"/>
  </si>
  <si>
    <t>3341</t>
  </si>
  <si>
    <t>고령운전자운전능력자가진단 프로그램 업데이트</t>
    <phoneticPr fontId="4" type="noConversion"/>
  </si>
  <si>
    <t>3342</t>
  </si>
  <si>
    <t>차량 임대(12대)</t>
    <phoneticPr fontId="4" type="noConversion"/>
  </si>
  <si>
    <t>3343</t>
  </si>
  <si>
    <t>2020 첨단교육센터 구축사업</t>
    <phoneticPr fontId="4" type="noConversion"/>
  </si>
  <si>
    <t>3344</t>
  </si>
  <si>
    <t>도로교통공단 이러닝센터 고도화 및 위탁용역</t>
    <phoneticPr fontId="4" type="noConversion"/>
  </si>
  <si>
    <t>김다래</t>
    <phoneticPr fontId="4" type="noConversion"/>
  </si>
  <si>
    <t>033-749-5323</t>
    <phoneticPr fontId="4" type="noConversion"/>
  </si>
  <si>
    <t>3345</t>
  </si>
  <si>
    <t>TBN충남교통방송 신청사 설계용역</t>
    <phoneticPr fontId="4" type="noConversion"/>
  </si>
  <si>
    <t>3346</t>
  </si>
  <si>
    <t>TBN청취행태조사</t>
    <phoneticPr fontId="4" type="noConversion"/>
  </si>
  <si>
    <t>편성제작처</t>
    <phoneticPr fontId="4" type="noConversion"/>
  </si>
  <si>
    <t>김시원</t>
    <phoneticPr fontId="4" type="noConversion"/>
  </si>
  <si>
    <t>033-749-5345</t>
    <phoneticPr fontId="4" type="noConversion"/>
  </si>
  <si>
    <t>3347</t>
  </si>
  <si>
    <t>TBN홈페이지 리뉴얼</t>
    <phoneticPr fontId="4" type="noConversion"/>
  </si>
  <si>
    <t>박정미</t>
    <phoneticPr fontId="4" type="noConversion"/>
  </si>
  <si>
    <t>033-749-5348</t>
    <phoneticPr fontId="4" type="noConversion"/>
  </si>
  <si>
    <t>3348</t>
  </si>
  <si>
    <t>2021년도 오디오파일시스템 유지보수 계약</t>
    <phoneticPr fontId="4" type="noConversion"/>
  </si>
  <si>
    <t>3349</t>
  </si>
  <si>
    <t>운전면허본부 업무용 및 시험용차량 자동차종합보험 가입</t>
    <phoneticPr fontId="4" type="noConversion"/>
  </si>
  <si>
    <t>3350</t>
  </si>
  <si>
    <t>전국27개 운전면허시험장 장내기능시험관련 종합보험</t>
    <phoneticPr fontId="4" type="noConversion"/>
  </si>
  <si>
    <t>3351</t>
  </si>
  <si>
    <t>운전면허수수료 원가계산 용역</t>
    <phoneticPr fontId="4" type="noConversion"/>
  </si>
  <si>
    <t>황광택</t>
    <phoneticPr fontId="4" type="noConversion"/>
  </si>
  <si>
    <t>052-216-1621</t>
    <phoneticPr fontId="4" type="noConversion"/>
  </si>
  <si>
    <t>3352</t>
  </si>
  <si>
    <t>영수필증바코드용지구매(감열지)</t>
    <phoneticPr fontId="4" type="noConversion"/>
  </si>
  <si>
    <t>3353</t>
  </si>
  <si>
    <t>영수필증바코드용지구매(다량라벨지)</t>
    <phoneticPr fontId="4" type="noConversion"/>
  </si>
  <si>
    <t>3354</t>
  </si>
  <si>
    <t>청각장애인 학과시험 학습 교재 프로그램 개발</t>
    <phoneticPr fontId="4" type="noConversion"/>
  </si>
  <si>
    <t>3355</t>
  </si>
  <si>
    <t>청각장애인 학과시험 문제 제작</t>
    <phoneticPr fontId="4" type="noConversion"/>
  </si>
  <si>
    <t>3356</t>
  </si>
  <si>
    <t>외국어 학과시험 문제 번역</t>
    <phoneticPr fontId="4" type="noConversion"/>
  </si>
  <si>
    <t>3357</t>
  </si>
  <si>
    <t>교통노면표시 문자형태 개발 용역</t>
    <phoneticPr fontId="4" type="noConversion"/>
  </si>
  <si>
    <t>홍순진</t>
    <phoneticPr fontId="4" type="noConversion"/>
  </si>
  <si>
    <t>033-749-5450</t>
    <phoneticPr fontId="4" type="noConversion"/>
  </si>
  <si>
    <t>3358</t>
  </si>
  <si>
    <t>트램의 특성을 반영한 철도안전관리체계 개선방안 연구</t>
    <phoneticPr fontId="4" type="noConversion"/>
  </si>
  <si>
    <t>한음</t>
    <phoneticPr fontId="4" type="noConversion"/>
  </si>
  <si>
    <t>033-749-5441</t>
    <phoneticPr fontId="4" type="noConversion"/>
  </si>
  <si>
    <t>3359</t>
  </si>
  <si>
    <t>초소형전기차 교통서비스 효과 시범분석</t>
    <phoneticPr fontId="4" type="noConversion"/>
  </si>
  <si>
    <t>3360</t>
  </si>
  <si>
    <t>초소형자동차 및 PM 등의 실증수행 및 교통영향평가 분석</t>
    <phoneticPr fontId="4" type="noConversion"/>
  </si>
  <si>
    <t>3361</t>
  </si>
  <si>
    <t>VILS기반가상환경시나리오개발(자율주행운전능력평가)</t>
    <phoneticPr fontId="4" type="noConversion"/>
  </si>
  <si>
    <t>융합기술연구처</t>
    <phoneticPr fontId="4" type="noConversion"/>
  </si>
  <si>
    <t>김중효</t>
    <phoneticPr fontId="4" type="noConversion"/>
  </si>
  <si>
    <t>033-749-5971</t>
    <phoneticPr fontId="4" type="noConversion"/>
  </si>
  <si>
    <t>3362</t>
  </si>
  <si>
    <t>2020년 도시교통정보센터 통합 노드-링크 및 교통정보 S/W 개선사업</t>
    <phoneticPr fontId="4" type="noConversion"/>
  </si>
  <si>
    <t>전옥희</t>
    <phoneticPr fontId="4" type="noConversion"/>
  </si>
  <si>
    <t>02-3495-2071</t>
    <phoneticPr fontId="4" type="noConversion"/>
  </si>
  <si>
    <t>3363</t>
  </si>
  <si>
    <t>2020년 도시교통정보센터 통합 노드-링크 및 교통정보 S/W 개선사업 감리</t>
    <phoneticPr fontId="4" type="noConversion"/>
  </si>
  <si>
    <t>3364</t>
  </si>
  <si>
    <t>2020년 도시교통정보센터 유지보수 용역</t>
    <phoneticPr fontId="4" type="noConversion"/>
  </si>
  <si>
    <t>3365</t>
  </si>
  <si>
    <t>실시간 교통신호정보제공 환경 현장구축 및 시험</t>
    <phoneticPr fontId="4" type="noConversion"/>
  </si>
  <si>
    <t>최은진</t>
    <phoneticPr fontId="4" type="noConversion"/>
  </si>
  <si>
    <t>033-749-5454</t>
    <phoneticPr fontId="4" type="noConversion"/>
  </si>
  <si>
    <t>3366</t>
  </si>
  <si>
    <t>교통신호제어기통합현장진단체계 하드웨어 및 소프트웨어 설계</t>
    <phoneticPr fontId="4" type="noConversion"/>
  </si>
  <si>
    <t>이민형</t>
    <phoneticPr fontId="4" type="noConversion"/>
  </si>
  <si>
    <t>033-749-5408</t>
    <phoneticPr fontId="4" type="noConversion"/>
  </si>
  <si>
    <t>3367</t>
  </si>
  <si>
    <t xml:space="preserve">교통신호제어기통합현장진단체계 현장 타당성 조사 </t>
    <phoneticPr fontId="4" type="noConversion"/>
  </si>
  <si>
    <t>3368</t>
  </si>
  <si>
    <t>교통사고잦은곳 현장조사</t>
    <phoneticPr fontId="4" type="noConversion"/>
  </si>
  <si>
    <t>3369</t>
  </si>
  <si>
    <t>2020년도 무인교통장비(2차표준화) 유지보수 용역</t>
    <phoneticPr fontId="4" type="noConversion"/>
  </si>
  <si>
    <t>3370</t>
  </si>
  <si>
    <t xml:space="preserve">2020 신호운영 </t>
    <phoneticPr fontId="4" type="noConversion"/>
  </si>
  <si>
    <t>3371</t>
  </si>
  <si>
    <t>전자교통신호운영 교통량 조사 용역</t>
    <phoneticPr fontId="4" type="noConversion"/>
  </si>
  <si>
    <t>김정준</t>
    <phoneticPr fontId="4" type="noConversion"/>
  </si>
  <si>
    <t>053-659-6150</t>
    <phoneticPr fontId="4" type="noConversion"/>
  </si>
  <si>
    <t>3372</t>
  </si>
  <si>
    <t>인천시 교통량조사 용역</t>
    <phoneticPr fontId="4" type="noConversion"/>
  </si>
  <si>
    <t>김경민</t>
    <phoneticPr fontId="4" type="noConversion"/>
  </si>
  <si>
    <t>032-830-6150</t>
    <phoneticPr fontId="4" type="noConversion"/>
  </si>
  <si>
    <t>3373</t>
  </si>
  <si>
    <t>IFEZ 교통량조사 용역</t>
    <phoneticPr fontId="4" type="noConversion"/>
  </si>
  <si>
    <t>3374</t>
  </si>
  <si>
    <t>2020년 단속장비 유지보수 용역 계약</t>
    <phoneticPr fontId="4" type="noConversion"/>
  </si>
  <si>
    <t>한정환</t>
    <phoneticPr fontId="4" type="noConversion"/>
  </si>
  <si>
    <t>032-866-6114</t>
    <phoneticPr fontId="4" type="noConversion"/>
  </si>
  <si>
    <t>3375</t>
  </si>
  <si>
    <t>3376</t>
  </si>
  <si>
    <t>3377</t>
  </si>
  <si>
    <t>3378</t>
  </si>
  <si>
    <t>3379</t>
  </si>
  <si>
    <t>2020년 단속장비(2차표준화) 유지보수 용역 계약</t>
    <phoneticPr fontId="4" type="noConversion"/>
  </si>
  <si>
    <t>3380</t>
  </si>
  <si>
    <t>2020년 표준서버 및 저장장치 유지보수 용역 계약</t>
    <phoneticPr fontId="4" type="noConversion"/>
  </si>
  <si>
    <t>3381</t>
  </si>
  <si>
    <t>2020년 통합보안장비 유지보수 용역 계약</t>
    <phoneticPr fontId="4" type="noConversion"/>
  </si>
  <si>
    <t>3382</t>
  </si>
  <si>
    <t>2020년도 교통사고 잦은 곳 현장조사용역</t>
    <phoneticPr fontId="4" type="noConversion"/>
  </si>
  <si>
    <t>장해진</t>
    <phoneticPr fontId="4" type="noConversion"/>
  </si>
  <si>
    <t>031-8006-1142</t>
    <phoneticPr fontId="4" type="noConversion"/>
  </si>
  <si>
    <t>3383</t>
  </si>
  <si>
    <t>교통량조사</t>
    <phoneticPr fontId="4" type="noConversion"/>
  </si>
  <si>
    <t>시설조사부</t>
    <phoneticPr fontId="4" type="noConversion"/>
  </si>
  <si>
    <t>3384</t>
  </si>
  <si>
    <t>2020년 표준화 교통단속장비 유지보수 용역</t>
    <phoneticPr fontId="4" type="noConversion"/>
  </si>
  <si>
    <t>김양주</t>
    <phoneticPr fontId="4" type="noConversion"/>
  </si>
  <si>
    <t>031-8006-1183</t>
    <phoneticPr fontId="4" type="noConversion"/>
  </si>
  <si>
    <t>3385</t>
  </si>
  <si>
    <t>2020년 교통신호운영교차로 교통량조사 용역</t>
    <phoneticPr fontId="4" type="noConversion"/>
  </si>
  <si>
    <t>용승희</t>
    <phoneticPr fontId="4" type="noConversion"/>
  </si>
  <si>
    <t>033-250-9142</t>
    <phoneticPr fontId="4" type="noConversion"/>
  </si>
  <si>
    <t>3386</t>
  </si>
  <si>
    <t>2020년도 자동차보험 가입</t>
    <phoneticPr fontId="4" type="noConversion"/>
  </si>
  <si>
    <t>3387</t>
  </si>
  <si>
    <t>2020년도 대전시 교통신호운영 교통량조사 용역</t>
    <phoneticPr fontId="4" type="noConversion"/>
  </si>
  <si>
    <t xml:space="preserve"> 안전시설검사부</t>
    <phoneticPr fontId="4" type="noConversion"/>
  </si>
  <si>
    <t>3388</t>
  </si>
  <si>
    <t>2020년도 천안시 교통신호운영 교통량조사 용역</t>
    <phoneticPr fontId="4" type="noConversion"/>
  </si>
  <si>
    <t>백승훈</t>
    <phoneticPr fontId="4" type="noConversion"/>
  </si>
  <si>
    <t>010-3461-6423</t>
    <phoneticPr fontId="4" type="noConversion"/>
  </si>
  <si>
    <t>3389</t>
  </si>
  <si>
    <t>2020년도 아산시 교통신호운영 교통량조사 용역</t>
    <phoneticPr fontId="4" type="noConversion"/>
  </si>
  <si>
    <t>3390</t>
  </si>
  <si>
    <t>교통사고잦은곳 사업대상지점 측량,조사,도면작성 용역</t>
    <phoneticPr fontId="4" type="noConversion"/>
  </si>
  <si>
    <t>권석만</t>
    <phoneticPr fontId="4" type="noConversion"/>
  </si>
  <si>
    <t>042-520-0157</t>
    <phoneticPr fontId="4" type="noConversion"/>
  </si>
  <si>
    <t>3391</t>
  </si>
  <si>
    <t>전주시 교통량 조사 용역</t>
    <phoneticPr fontId="4" type="noConversion"/>
  </si>
  <si>
    <t>조정구</t>
    <phoneticPr fontId="4" type="noConversion"/>
  </si>
  <si>
    <t>063-281-6131</t>
    <phoneticPr fontId="4" type="noConversion"/>
  </si>
  <si>
    <t>3392</t>
  </si>
  <si>
    <t>사고잦은곳 현장조사 및 도면작성 용역</t>
    <phoneticPr fontId="4" type="noConversion"/>
  </si>
  <si>
    <t>우상욱</t>
    <phoneticPr fontId="4" type="noConversion"/>
  </si>
  <si>
    <t>063-281-6134</t>
    <phoneticPr fontId="4" type="noConversion"/>
  </si>
  <si>
    <t>3393</t>
  </si>
  <si>
    <t>교통단속장비 유지보수(2차표준화)</t>
    <phoneticPr fontId="4" type="noConversion"/>
  </si>
  <si>
    <t>3394</t>
  </si>
  <si>
    <t>교통단속장비 유지보수</t>
    <phoneticPr fontId="4" type="noConversion"/>
  </si>
  <si>
    <t>3395</t>
  </si>
  <si>
    <t>교통단속장비 센터 유지보수</t>
    <phoneticPr fontId="4" type="noConversion"/>
  </si>
  <si>
    <t>3396</t>
  </si>
  <si>
    <t>교통단속장비 센터 및 방화벽 용역</t>
    <phoneticPr fontId="4" type="noConversion"/>
  </si>
  <si>
    <t>3397</t>
  </si>
  <si>
    <t>교통단속장비 SQL 모니터링</t>
    <phoneticPr fontId="4" type="noConversion"/>
  </si>
  <si>
    <t>3398</t>
  </si>
  <si>
    <t>2020년 광주광역시 교통신호운영 교통량 조사 용역</t>
    <phoneticPr fontId="4" type="noConversion"/>
  </si>
  <si>
    <t>3399</t>
  </si>
  <si>
    <t>신호연동화 DB입력용역</t>
    <phoneticPr fontId="4" type="noConversion"/>
  </si>
  <si>
    <t>3400</t>
  </si>
  <si>
    <t>경상북도 관내 교통량조사 용역</t>
    <phoneticPr fontId="4" type="noConversion"/>
  </si>
  <si>
    <t>3401</t>
  </si>
  <si>
    <t>안동시 교통정보센터 시스템 및 CCTV 유지관리 용역</t>
    <phoneticPr fontId="4" type="noConversion"/>
  </si>
  <si>
    <t>김도윤</t>
    <phoneticPr fontId="4" type="noConversion"/>
  </si>
  <si>
    <t>054-478-6127</t>
    <phoneticPr fontId="4" type="noConversion"/>
  </si>
  <si>
    <t>3402</t>
  </si>
  <si>
    <t>경산시 교통정보센터 시스템 유지관리 용역</t>
    <phoneticPr fontId="4" type="noConversion"/>
  </si>
  <si>
    <t>김병주</t>
    <phoneticPr fontId="4" type="noConversion"/>
  </si>
  <si>
    <t>054-478-6122</t>
    <phoneticPr fontId="4" type="noConversion"/>
  </si>
  <si>
    <t>3403</t>
  </si>
  <si>
    <t>예천군 교통정보센터 시스템 유지관리 용역</t>
    <phoneticPr fontId="4" type="noConversion"/>
  </si>
  <si>
    <t>3404</t>
  </si>
  <si>
    <t>김천시 교통신호제어기 DB입력 용역</t>
    <phoneticPr fontId="4" type="noConversion"/>
  </si>
  <si>
    <t>2차표준화 교통단속장비 위탁관리 용역</t>
    <phoneticPr fontId="4" type="noConversion"/>
  </si>
  <si>
    <t>3406</t>
  </si>
  <si>
    <t>안전시설검사부 교통량조사용역</t>
    <phoneticPr fontId="4" type="noConversion"/>
  </si>
  <si>
    <t>안희준</t>
    <phoneticPr fontId="4" type="noConversion"/>
  </si>
  <si>
    <t>055-270-6173</t>
    <phoneticPr fontId="4" type="noConversion"/>
  </si>
  <si>
    <t>3407</t>
  </si>
  <si>
    <t>안전시설검사부 신호 DB입력 용역</t>
    <phoneticPr fontId="4" type="noConversion"/>
  </si>
  <si>
    <t>3408</t>
  </si>
  <si>
    <t>운전면허시험 전자채점시스템 유지관리 용역</t>
    <phoneticPr fontId="4" type="noConversion"/>
  </si>
  <si>
    <t>최철</t>
    <phoneticPr fontId="4" type="noConversion"/>
  </si>
  <si>
    <t>02-300-3526</t>
    <phoneticPr fontId="4" type="noConversion"/>
  </si>
  <si>
    <t>3409</t>
  </si>
  <si>
    <t>전기시설 안전관리 대행 용역</t>
    <phoneticPr fontId="4" type="noConversion"/>
  </si>
  <si>
    <t>3410</t>
  </si>
  <si>
    <t>시뮬레이터시스템(2대) 유지관리 용역</t>
    <phoneticPr fontId="4" type="noConversion"/>
  </si>
  <si>
    <t>운전면허증 발급기 시스템 유지보수 용역</t>
    <phoneticPr fontId="4" type="noConversion"/>
  </si>
  <si>
    <t>3412</t>
  </si>
  <si>
    <t>무인경비시스템 유지관리 용역 연장 계약</t>
    <phoneticPr fontId="4" type="noConversion"/>
  </si>
  <si>
    <t>3413</t>
  </si>
  <si>
    <t>2020년 교통신호제어기 DB입력</t>
    <phoneticPr fontId="4" type="noConversion"/>
  </si>
  <si>
    <t>제주지부 안전시설검사부</t>
    <phoneticPr fontId="4" type="noConversion"/>
  </si>
  <si>
    <t>김해인</t>
    <phoneticPr fontId="4" type="noConversion"/>
  </si>
  <si>
    <t>064-710-9135</t>
    <phoneticPr fontId="4" type="noConversion"/>
  </si>
  <si>
    <t>3414</t>
  </si>
  <si>
    <t>2019년 교통량조사용역</t>
    <phoneticPr fontId="4" type="noConversion"/>
  </si>
  <si>
    <t>삼척시</t>
    <phoneticPr fontId="4" type="noConversion"/>
  </si>
  <si>
    <t>수질검사 보조재 등 재료 구입</t>
    <phoneticPr fontId="4" type="noConversion"/>
  </si>
  <si>
    <t>시설운영</t>
    <phoneticPr fontId="4" type="noConversion"/>
  </si>
  <si>
    <t>이정민</t>
    <phoneticPr fontId="4" type="noConversion"/>
  </si>
  <si>
    <t>033-570-4415</t>
    <phoneticPr fontId="4" type="noConversion"/>
  </si>
  <si>
    <t>수질자동계측기 재료 구입</t>
    <phoneticPr fontId="4" type="noConversion"/>
  </si>
  <si>
    <t>약품투입설비 재료 등 구입</t>
    <phoneticPr fontId="4" type="noConversion"/>
  </si>
  <si>
    <t>차아염소산나트륨 구입</t>
    <phoneticPr fontId="4" type="noConversion"/>
  </si>
  <si>
    <t>kg</t>
    <phoneticPr fontId="4" type="noConversion"/>
  </si>
  <si>
    <t>막여과설비운영 약품 구입</t>
    <phoneticPr fontId="4" type="noConversion"/>
  </si>
  <si>
    <t>3420</t>
  </si>
  <si>
    <t>마평정수장 액화염소용기 구입</t>
    <phoneticPr fontId="4" type="noConversion"/>
  </si>
  <si>
    <t>병</t>
    <phoneticPr fontId="4" type="noConversion"/>
  </si>
  <si>
    <t>3421</t>
  </si>
  <si>
    <t>마교 잔류염소 연속측정기 구입</t>
    <phoneticPr fontId="4" type="noConversion"/>
  </si>
  <si>
    <t>3422</t>
  </si>
  <si>
    <t>마평 탁도 연속측정기 구입</t>
    <phoneticPr fontId="4" type="noConversion"/>
  </si>
  <si>
    <t>3423</t>
  </si>
  <si>
    <t>UV검출기 구입</t>
    <phoneticPr fontId="4" type="noConversion"/>
  </si>
  <si>
    <t>임원정수장 잔류염소 연속측정기 구입</t>
    <phoneticPr fontId="4" type="noConversion"/>
  </si>
  <si>
    <t>3425</t>
  </si>
  <si>
    <t>무인항공기(고정익)
운영 시스템 구축</t>
    <phoneticPr fontId="4" type="noConversion"/>
  </si>
  <si>
    <t>민원봉사과</t>
    <phoneticPr fontId="4" type="noConversion"/>
  </si>
  <si>
    <t>이호형</t>
    <phoneticPr fontId="4" type="noConversion"/>
  </si>
  <si>
    <t>033-570-3765</t>
    <phoneticPr fontId="4" type="noConversion"/>
  </si>
  <si>
    <t>3426</t>
  </si>
  <si>
    <t>부동산종합공부 oracle 라이선스 구입</t>
  </si>
  <si>
    <t>식</t>
  </si>
  <si>
    <t>강충은</t>
  </si>
  <si>
    <t>033-570-3948</t>
    <phoneticPr fontId="4" type="noConversion"/>
  </si>
  <si>
    <t>3427</t>
  </si>
  <si>
    <t>조달구매</t>
  </si>
  <si>
    <t>공간정보전산실 
SAN SWITCH 교체</t>
  </si>
  <si>
    <t>3428</t>
  </si>
  <si>
    <t>공간정보전산실 
무정전전원장치 교체</t>
  </si>
  <si>
    <t>3429</t>
  </si>
  <si>
    <t>보행자용 도로명주소 
안내시설물 구입</t>
  </si>
  <si>
    <t>5512171702, 5512190801</t>
  </si>
  <si>
    <t>문성우</t>
  </si>
  <si>
    <t>033-570-3949</t>
  </si>
  <si>
    <t>3430</t>
  </si>
  <si>
    <t>도로명주소 안내시설
 유지보수</t>
  </si>
  <si>
    <t>2020년 봄꽃묘 생산용 꽃씨구입</t>
    <phoneticPr fontId="4" type="noConversion"/>
  </si>
  <si>
    <t>봉</t>
    <phoneticPr fontId="4" type="noConversion"/>
  </si>
  <si>
    <t>산림녹지과</t>
    <phoneticPr fontId="4" type="noConversion"/>
  </si>
  <si>
    <t>김영서</t>
    <phoneticPr fontId="4" type="noConversion"/>
  </si>
  <si>
    <t>033-570-3428</t>
    <phoneticPr fontId="4" type="noConversion"/>
  </si>
  <si>
    <t>3432</t>
  </si>
  <si>
    <t>2020년 여름꽃묘 생산용 꽃씨구입</t>
    <phoneticPr fontId="4" type="noConversion"/>
  </si>
  <si>
    <t>3433</t>
  </si>
  <si>
    <t xml:space="preserve">2020년 가로수 생육개선 액체비료 구입 </t>
    <phoneticPr fontId="4" type="noConversion"/>
  </si>
  <si>
    <t>통</t>
    <phoneticPr fontId="4" type="noConversion"/>
  </si>
  <si>
    <t>이강일</t>
    <phoneticPr fontId="4" type="noConversion"/>
  </si>
  <si>
    <t>033-570-3429</t>
    <phoneticPr fontId="4" type="noConversion"/>
  </si>
  <si>
    <t>3434</t>
  </si>
  <si>
    <t xml:space="preserve">시가지도로변 가로수 생육삼통관 구입 </t>
    <phoneticPr fontId="4" type="noConversion"/>
  </si>
  <si>
    <t>3435</t>
  </si>
  <si>
    <t>2020년 가을꽃묘 생산용 꽃씨구입</t>
    <phoneticPr fontId="4" type="noConversion"/>
  </si>
  <si>
    <t>3436</t>
  </si>
  <si>
    <t xml:space="preserve"> 2020년 여름꽃씨 생산용 상토구입</t>
    <phoneticPr fontId="4" type="noConversion"/>
  </si>
  <si>
    <t>포</t>
    <phoneticPr fontId="4" type="noConversion"/>
  </si>
  <si>
    <t>3437</t>
  </si>
  <si>
    <t>2020년 가을꽃씨 파종용 상토구입</t>
    <phoneticPr fontId="4" type="noConversion"/>
  </si>
  <si>
    <t>3438</t>
  </si>
  <si>
    <t>2021년 봄꽃묘 생산용 상토구입</t>
    <phoneticPr fontId="4" type="noConversion"/>
  </si>
  <si>
    <t>3440</t>
  </si>
  <si>
    <t>근덕공공하수처리시설 펌프인양크레인 구입설치</t>
    <phoneticPr fontId="4" type="noConversion"/>
  </si>
  <si>
    <t>하수도사업소</t>
    <phoneticPr fontId="4" type="noConversion"/>
  </si>
  <si>
    <t>김흥권</t>
    <phoneticPr fontId="4" type="noConversion"/>
  </si>
  <si>
    <t>033-570-3528</t>
    <phoneticPr fontId="4" type="noConversion"/>
  </si>
  <si>
    <t>근덕, 원평공공하수처리시설 중계펌프장 5개소 수중펌프 구입교체</t>
    <phoneticPr fontId="4" type="noConversion"/>
  </si>
  <si>
    <t>TOC(총유기탄소)분석장비 구입</t>
    <phoneticPr fontId="4" type="noConversion"/>
  </si>
  <si>
    <t>오수관리</t>
    <phoneticPr fontId="4" type="noConversion"/>
  </si>
  <si>
    <t>장희준</t>
    <phoneticPr fontId="4" type="noConversion"/>
  </si>
  <si>
    <t>033-570-3618</t>
    <phoneticPr fontId="4" type="noConversion"/>
  </si>
  <si>
    <t>분뇨처리장 탈취기 약품 구입 1식</t>
    <phoneticPr fontId="4" type="noConversion"/>
  </si>
  <si>
    <t>3444</t>
  </si>
  <si>
    <t>표지판 구입</t>
    <phoneticPr fontId="4" type="noConversion"/>
  </si>
  <si>
    <t>정봉교</t>
    <phoneticPr fontId="4" type="noConversion"/>
  </si>
  <si>
    <t>570-3478</t>
    <phoneticPr fontId="4" type="noConversion"/>
  </si>
  <si>
    <t>비상급수시설 염소투입기 구매 설치</t>
    <phoneticPr fontId="4" type="noConversion"/>
  </si>
  <si>
    <t>재난안전과</t>
    <phoneticPr fontId="4" type="noConversion"/>
  </si>
  <si>
    <t>심상욱</t>
    <phoneticPr fontId="4" type="noConversion"/>
  </si>
  <si>
    <t>033-570-3896</t>
    <phoneticPr fontId="4" type="noConversion"/>
  </si>
  <si>
    <t>3446</t>
  </si>
  <si>
    <t>2020 충무계획서 발간</t>
    <phoneticPr fontId="4" type="noConversion"/>
  </si>
  <si>
    <t>홍호석</t>
    <phoneticPr fontId="4" type="noConversion"/>
  </si>
  <si>
    <t>033-570-3897</t>
    <phoneticPr fontId="4" type="noConversion"/>
  </si>
  <si>
    <t>3447</t>
  </si>
  <si>
    <t>차량번호인식 CCTV 설치사업</t>
    <phoneticPr fontId="4" type="noConversion"/>
  </si>
  <si>
    <t>유영주</t>
    <phoneticPr fontId="4" type="noConversion"/>
  </si>
  <si>
    <t>033-570-4110</t>
    <phoneticPr fontId="4" type="noConversion"/>
  </si>
  <si>
    <t>3448</t>
  </si>
  <si>
    <t>CCTV카메라 구매</t>
    <phoneticPr fontId="4" type="noConversion"/>
  </si>
  <si>
    <t>최재웅</t>
    <phoneticPr fontId="4" type="noConversion"/>
  </si>
  <si>
    <t>033-570-4108</t>
    <phoneticPr fontId="4" type="noConversion"/>
  </si>
  <si>
    <t>3449</t>
  </si>
  <si>
    <t>재난안전 무선마을 방송시설</t>
    <phoneticPr fontId="4" type="noConversion"/>
  </si>
  <si>
    <t>배성원</t>
    <phoneticPr fontId="4" type="noConversion"/>
  </si>
  <si>
    <t>033-570-3882</t>
    <phoneticPr fontId="4" type="noConversion"/>
  </si>
  <si>
    <t>해조숲조성 시비재 살포</t>
    <phoneticPr fontId="4" type="noConversion"/>
  </si>
  <si>
    <t>Kg</t>
    <phoneticPr fontId="4" type="noConversion"/>
  </si>
  <si>
    <t>해양수산과</t>
    <phoneticPr fontId="4" type="noConversion"/>
  </si>
  <si>
    <t>안혜린</t>
    <phoneticPr fontId="4" type="noConversion"/>
  </si>
  <si>
    <t>033-5570-3414</t>
    <phoneticPr fontId="4" type="noConversion"/>
  </si>
  <si>
    <t>3451</t>
  </si>
  <si>
    <t>어업인 공동화장실 신축 및 정비</t>
    <phoneticPr fontId="4" type="noConversion"/>
  </si>
  <si>
    <t>3452</t>
  </si>
  <si>
    <t>삼척시 자율방범대 피복구입</t>
  </si>
  <si>
    <t>도관호</t>
  </si>
  <si>
    <t>033-570-3439</t>
  </si>
  <si>
    <t>3453</t>
  </si>
  <si>
    <t>2020년 삼척소식지(원더풀 삼척) 제작</t>
  </si>
  <si>
    <t>부</t>
  </si>
  <si>
    <t>김종탁</t>
  </si>
  <si>
    <t>033-570-3438</t>
  </si>
  <si>
    <t>3454</t>
  </si>
  <si>
    <t>업무용 정보화기기 구입</t>
  </si>
  <si>
    <t>이수영</t>
  </si>
  <si>
    <t>033-570-3462</t>
  </si>
  <si>
    <t>3456</t>
  </si>
  <si>
    <t>업무용 소프트웨어 구입</t>
  </si>
  <si>
    <t>3457</t>
  </si>
  <si>
    <t>업무용 백신 구입</t>
  </si>
  <si>
    <t>3458</t>
  </si>
  <si>
    <t>행정전화교환시스템 교체</t>
  </si>
  <si>
    <t>금미애</t>
  </si>
  <si>
    <t>033-570-3005</t>
  </si>
  <si>
    <t>3459</t>
  </si>
  <si>
    <t>정보통신서비스망 침입방지시스템 구입</t>
  </si>
  <si>
    <t>이종인</t>
  </si>
  <si>
    <t>033-570-3300</t>
  </si>
  <si>
    <t>네트워크 보안스위치 교체</t>
  </si>
  <si>
    <t>임성기</t>
  </si>
  <si>
    <t>033-570-3004</t>
  </si>
  <si>
    <t>3461</t>
  </si>
  <si>
    <t>영상방송수신단말기 구입</t>
  </si>
  <si>
    <t>3462</t>
  </si>
  <si>
    <t>일반단가</t>
    <phoneticPr fontId="4" type="noConversion"/>
  </si>
  <si>
    <t>종합관광안내지도 제작</t>
    <phoneticPr fontId="4" type="noConversion"/>
  </si>
  <si>
    <t>공란</t>
    <phoneticPr fontId="4" type="noConversion"/>
  </si>
  <si>
    <t>관광정책과</t>
    <phoneticPr fontId="4" type="noConversion"/>
  </si>
  <si>
    <t>김경일</t>
    <phoneticPr fontId="4" type="noConversion"/>
  </si>
  <si>
    <t>033-570-3545</t>
    <phoneticPr fontId="4" type="noConversion"/>
  </si>
  <si>
    <t>3463</t>
  </si>
  <si>
    <t>새천년 해안 샛바람길 조성공사</t>
    <phoneticPr fontId="4" type="noConversion"/>
  </si>
  <si>
    <t>㎡</t>
    <phoneticPr fontId="4" type="noConversion"/>
  </si>
  <si>
    <t>3464</t>
  </si>
  <si>
    <t>3465</t>
  </si>
  <si>
    <t>3466</t>
  </si>
  <si>
    <t>3467</t>
  </si>
  <si>
    <t>복합체육공원 실내체육관 체력단련실 운동기구 및 운동용품 구입</t>
    <phoneticPr fontId="4" type="noConversion"/>
  </si>
  <si>
    <t>체육진흥과</t>
    <phoneticPr fontId="4" type="noConversion"/>
  </si>
  <si>
    <t>권영태</t>
    <phoneticPr fontId="4" type="noConversion"/>
  </si>
  <si>
    <t>033-570-3253</t>
    <phoneticPr fontId="4" type="noConversion"/>
  </si>
  <si>
    <t>3468</t>
  </si>
  <si>
    <t>복합체육공원 실내체육관 경기장 운동용품 구입</t>
    <phoneticPr fontId="4" type="noConversion"/>
  </si>
  <si>
    <t>3469</t>
  </si>
  <si>
    <t>복합체육공원 실내체육관 사무실 행정기자재 및 집기 구입</t>
    <phoneticPr fontId="4" type="noConversion"/>
  </si>
  <si>
    <t>3470</t>
  </si>
  <si>
    <t>복합체육공원 실내체육관 체력단련실 음향장비류 구입</t>
    <phoneticPr fontId="4" type="noConversion"/>
  </si>
  <si>
    <t>3471</t>
  </si>
  <si>
    <t>호산(2-9,3-5호선)도시계획도로 개설공사</t>
    <phoneticPr fontId="4" type="noConversion"/>
  </si>
  <si>
    <t>m3</t>
    <phoneticPr fontId="4" type="noConversion"/>
  </si>
  <si>
    <t>도시과</t>
    <phoneticPr fontId="4" type="noConversion"/>
  </si>
  <si>
    <t>0335703449</t>
    <phoneticPr fontId="4" type="noConversion"/>
  </si>
  <si>
    <t>3472</t>
  </si>
  <si>
    <t>Ton</t>
    <phoneticPr fontId="4" type="noConversion"/>
  </si>
  <si>
    <t>3473</t>
  </si>
  <si>
    <t>3474</t>
  </si>
  <si>
    <t>톤</t>
    <phoneticPr fontId="4" type="noConversion"/>
  </si>
  <si>
    <t>3476</t>
  </si>
  <si>
    <t>m</t>
    <phoneticPr fontId="4" type="noConversion"/>
  </si>
  <si>
    <t>3477</t>
  </si>
  <si>
    <t>3478</t>
  </si>
  <si>
    <t>3479</t>
  </si>
  <si>
    <t>오분(2-113호선)도시계획도로 개설공사</t>
    <phoneticPr fontId="4" type="noConversion"/>
  </si>
  <si>
    <t>ton</t>
    <phoneticPr fontId="4" type="noConversion"/>
  </si>
  <si>
    <t>3480</t>
  </si>
  <si>
    <t>3481</t>
  </si>
  <si>
    <t>3482</t>
  </si>
  <si>
    <t>3483</t>
  </si>
  <si>
    <t>3484</t>
  </si>
  <si>
    <t>3485</t>
  </si>
  <si>
    <t>3486</t>
  </si>
  <si>
    <t>3487</t>
  </si>
  <si>
    <t>3488</t>
  </si>
  <si>
    <t>3489</t>
  </si>
  <si>
    <t>미생물배양센터 서부지소 활성화 운영</t>
    <phoneticPr fontId="4" type="noConversion"/>
  </si>
  <si>
    <t>농촌지원과</t>
    <phoneticPr fontId="4" type="noConversion"/>
  </si>
  <si>
    <t>최준수</t>
    <phoneticPr fontId="4" type="noConversion"/>
  </si>
  <si>
    <t>033-570-4226</t>
    <phoneticPr fontId="4" type="noConversion"/>
  </si>
  <si>
    <t>3490</t>
  </si>
  <si>
    <t>3491</t>
  </si>
  <si>
    <t>교육용 농업기계 지원</t>
    <phoneticPr fontId="4" type="noConversion"/>
  </si>
  <si>
    <t>김승기</t>
    <phoneticPr fontId="4" type="noConversion"/>
  </si>
  <si>
    <t>033-570-4251</t>
    <phoneticPr fontId="4" type="noConversion"/>
  </si>
  <si>
    <t>3492</t>
  </si>
  <si>
    <t>농기계임대사업운영</t>
    <phoneticPr fontId="4" type="noConversion"/>
  </si>
  <si>
    <t>3493</t>
  </si>
  <si>
    <t>대형 임대농기계 구입</t>
    <phoneticPr fontId="4" type="noConversion"/>
  </si>
  <si>
    <t>3494</t>
  </si>
  <si>
    <t>중소형 임대농기계 구입</t>
    <phoneticPr fontId="4" type="noConversion"/>
  </si>
  <si>
    <t>3495</t>
  </si>
  <si>
    <t>임대농기계 배송 차량 구입</t>
    <phoneticPr fontId="4" type="noConversion"/>
  </si>
  <si>
    <t>3496</t>
  </si>
  <si>
    <t>임대농기계 배송 차량
자동사다리 설치</t>
    <phoneticPr fontId="4" type="noConversion"/>
  </si>
  <si>
    <t>3497</t>
  </si>
  <si>
    <t>농기계순회수리교육</t>
    <phoneticPr fontId="4" type="noConversion"/>
  </si>
  <si>
    <t>3498</t>
  </si>
  <si>
    <t>농기계 순회수리 탑 제작</t>
    <phoneticPr fontId="4" type="noConversion"/>
  </si>
  <si>
    <t>3499</t>
  </si>
  <si>
    <t>조달계약</t>
    <phoneticPr fontId="4" type="noConversion"/>
  </si>
  <si>
    <t>삼척 폐기물처리시설 공용차랑_덤프트럭(15톤)</t>
    <phoneticPr fontId="4" type="noConversion"/>
  </si>
  <si>
    <t>환경보호과</t>
    <phoneticPr fontId="4" type="noConversion"/>
  </si>
  <si>
    <t>김도훈</t>
    <phoneticPr fontId="4" type="noConversion"/>
  </si>
  <si>
    <t>033-573-3835</t>
    <phoneticPr fontId="4" type="noConversion"/>
  </si>
  <si>
    <t>3500</t>
  </si>
  <si>
    <t>추모공원 제처제 구입</t>
    <phoneticPr fontId="4" type="noConversion"/>
  </si>
  <si>
    <t>사회복지과</t>
    <phoneticPr fontId="4" type="noConversion"/>
  </si>
  <si>
    <t>박운용</t>
    <phoneticPr fontId="4" type="noConversion"/>
  </si>
  <si>
    <t>033-570-3851</t>
    <phoneticPr fontId="4" type="noConversion"/>
  </si>
  <si>
    <t>3501</t>
  </si>
  <si>
    <t>추모공원 2단지 사무동 집기구입</t>
    <phoneticPr fontId="4" type="noConversion"/>
  </si>
  <si>
    <t>3502</t>
  </si>
  <si>
    <t xml:space="preserve">기계번역 API 서비스 대행 업체 선정 사업 </t>
    <phoneticPr fontId="4" type="noConversion"/>
  </si>
  <si>
    <t>정보관리과</t>
    <phoneticPr fontId="4" type="noConversion"/>
  </si>
  <si>
    <t>최영하</t>
    <phoneticPr fontId="4" type="noConversion"/>
  </si>
  <si>
    <t>042-481-5137</t>
    <phoneticPr fontId="4" type="noConversion"/>
  </si>
  <si>
    <t>3503</t>
  </si>
  <si>
    <t>20~22년 특허청 전용회선 임차사업</t>
    <phoneticPr fontId="4" type="noConversion"/>
  </si>
  <si>
    <t>정보시스템과</t>
    <phoneticPr fontId="4" type="noConversion"/>
  </si>
  <si>
    <t>배근덕</t>
    <phoneticPr fontId="4" type="noConversion"/>
  </si>
  <si>
    <t>042-481-5104</t>
    <phoneticPr fontId="4" type="noConversion"/>
  </si>
  <si>
    <t>3504</t>
  </si>
  <si>
    <t>20년 IP정보 통합센터 전산자원 유지관리 사업</t>
    <phoneticPr fontId="4" type="noConversion"/>
  </si>
  <si>
    <t>김결</t>
    <phoneticPr fontId="4" type="noConversion"/>
  </si>
  <si>
    <t>042-481-5103</t>
    <phoneticPr fontId="4" type="noConversion"/>
  </si>
  <si>
    <t>3505</t>
  </si>
  <si>
    <t>20년 특허청 전산자원 유지관리 사업</t>
    <phoneticPr fontId="4" type="noConversion"/>
  </si>
  <si>
    <t>3506</t>
  </si>
  <si>
    <t>2020년 산업재산권 공보 및 표준기술문서 구축사업</t>
    <phoneticPr fontId="4" type="noConversion"/>
  </si>
  <si>
    <t>김효진</t>
    <phoneticPr fontId="4" type="noConversion"/>
  </si>
  <si>
    <t>042-481-5347</t>
    <phoneticPr fontId="4" type="noConversion"/>
  </si>
  <si>
    <t>3507</t>
  </si>
  <si>
    <t>2020년 직무발명 활성화 사업</t>
    <phoneticPr fontId="4" type="noConversion"/>
  </si>
  <si>
    <t>산업재산활용과</t>
    <phoneticPr fontId="4" type="noConversion"/>
  </si>
  <si>
    <t>강승구</t>
    <phoneticPr fontId="4" type="noConversion"/>
  </si>
  <si>
    <t>042-481-5875</t>
    <phoneticPr fontId="4" type="noConversion"/>
  </si>
  <si>
    <t>3508</t>
  </si>
  <si>
    <t>2020년 대학발명장려 행사 개최 및 기업의 산업재산권 교육 위탁사업</t>
    <phoneticPr fontId="4" type="noConversion"/>
  </si>
  <si>
    <t>산업재산인력과</t>
    <phoneticPr fontId="4" type="noConversion"/>
  </si>
  <si>
    <t>윤혁주</t>
    <phoneticPr fontId="4" type="noConversion"/>
  </si>
  <si>
    <t>042-481-3501</t>
    <phoneticPr fontId="4" type="noConversion"/>
  </si>
  <si>
    <t>3509</t>
  </si>
  <si>
    <t>2020년 발명인의 전당 운영용역</t>
    <phoneticPr fontId="4" type="noConversion"/>
  </si>
  <si>
    <t>지역산업재산과</t>
    <phoneticPr fontId="4" type="noConversion"/>
  </si>
  <si>
    <t>김예리</t>
    <phoneticPr fontId="4" type="noConversion"/>
  </si>
  <si>
    <t>042-481-8643</t>
    <phoneticPr fontId="4" type="noConversion"/>
  </si>
  <si>
    <t>2020년 변리사 등록업무 위탁사업</t>
    <phoneticPr fontId="4" type="noConversion"/>
  </si>
  <si>
    <t>나다연</t>
    <phoneticPr fontId="4" type="noConversion"/>
  </si>
  <si>
    <t>042-481-5924</t>
    <phoneticPr fontId="4" type="noConversion"/>
  </si>
  <si>
    <t>3511</t>
  </si>
  <si>
    <t>2020년 변화관리 프로  그램 운영 사업</t>
    <phoneticPr fontId="4" type="noConversion"/>
  </si>
  <si>
    <t>혁신행정담당관</t>
    <phoneticPr fontId="4" type="noConversion"/>
  </si>
  <si>
    <t>이주현</t>
    <phoneticPr fontId="4" type="noConversion"/>
  </si>
  <si>
    <t>042-481-5016</t>
    <phoneticPr fontId="4" type="noConversion"/>
  </si>
  <si>
    <t>3512</t>
  </si>
  <si>
    <t>2020년 제55회 발명의 날 기념식 운영위탁사업</t>
    <phoneticPr fontId="4" type="noConversion"/>
  </si>
  <si>
    <t>김종혁</t>
    <phoneticPr fontId="4" type="noConversion"/>
  </si>
  <si>
    <t>042-481-5861</t>
    <phoneticPr fontId="4" type="noConversion"/>
  </si>
  <si>
    <t>3513</t>
  </si>
  <si>
    <t>2020년 특허정보활용 인프라 구축사업</t>
    <phoneticPr fontId="4" type="noConversion"/>
  </si>
  <si>
    <t>유재석</t>
    <phoneticPr fontId="4" type="noConversion"/>
  </si>
  <si>
    <t>042-481-5763</t>
    <phoneticPr fontId="4" type="noConversion"/>
  </si>
  <si>
    <t>3514</t>
  </si>
  <si>
    <t>2021년 국제지식재산나눔 사전타당성 조사</t>
    <phoneticPr fontId="4" type="noConversion"/>
  </si>
  <si>
    <t>다자기구팀</t>
    <phoneticPr fontId="4" type="noConversion"/>
  </si>
  <si>
    <t>공영관</t>
    <phoneticPr fontId="4" type="noConversion"/>
  </si>
  <si>
    <t>042-481-8604</t>
    <phoneticPr fontId="4" type="noConversion"/>
  </si>
  <si>
    <t>3515</t>
  </si>
  <si>
    <t>국가 특허전략 청사진 구축·활용 사업</t>
    <phoneticPr fontId="4" type="noConversion"/>
  </si>
  <si>
    <t>산업재산창출전략팀</t>
    <phoneticPr fontId="4" type="noConversion"/>
  </si>
  <si>
    <t>홍재경</t>
    <phoneticPr fontId="4" type="noConversion"/>
  </si>
  <si>
    <t>042-481-3465</t>
    <phoneticPr fontId="4" type="noConversion"/>
  </si>
  <si>
    <t>3516</t>
  </si>
  <si>
    <t>반도체설계재산유통센터 운영 사업</t>
    <phoneticPr fontId="4" type="noConversion"/>
  </si>
  <si>
    <t>3517</t>
  </si>
  <si>
    <t>정부 R&amp;D 우수특허 창출지원 사업</t>
    <phoneticPr fontId="4" type="noConversion"/>
  </si>
  <si>
    <t>3518</t>
  </si>
  <si>
    <t>표준특허 창출지원 사업</t>
    <phoneticPr fontId="4" type="noConversion"/>
  </si>
  <si>
    <t>3519</t>
  </si>
  <si>
    <t>2020년 과거 이미지 공보 전자화 용역사업</t>
    <phoneticPr fontId="4" type="noConversion"/>
  </si>
  <si>
    <t>3520</t>
  </si>
  <si>
    <t>2020 국내상표조사분석 사업</t>
    <phoneticPr fontId="4" type="noConversion"/>
  </si>
  <si>
    <t>상표심사정책과</t>
    <phoneticPr fontId="4" type="noConversion"/>
  </si>
  <si>
    <t>권도훈</t>
    <phoneticPr fontId="4" type="noConversion"/>
  </si>
  <si>
    <t>042-481-8312</t>
    <phoneticPr fontId="4" type="noConversion"/>
  </si>
  <si>
    <t>3521</t>
  </si>
  <si>
    <t>2020 국제상표등록출원 영문지정상품 번역 및 분류 사업</t>
    <phoneticPr fontId="4" type="noConversion"/>
  </si>
  <si>
    <t>3522</t>
  </si>
  <si>
    <t>2020 국제상표조사분석 사업</t>
    <phoneticPr fontId="4" type="noConversion"/>
  </si>
  <si>
    <t>3523</t>
  </si>
  <si>
    <t>2020 대중소기업 간 IP노하우 공유 네트워크 운영</t>
    <phoneticPr fontId="4" type="noConversion"/>
  </si>
  <si>
    <t>산업재산정책과</t>
    <phoneticPr fontId="4" type="noConversion"/>
  </si>
  <si>
    <t>안광열</t>
    <phoneticPr fontId="4" type="noConversion"/>
  </si>
  <si>
    <t>042-481-5154</t>
    <phoneticPr fontId="4" type="noConversion"/>
  </si>
  <si>
    <t>3524</t>
  </si>
  <si>
    <t>2020 도형상표분류 사업</t>
    <phoneticPr fontId="4" type="noConversion"/>
  </si>
  <si>
    <t>3525</t>
  </si>
  <si>
    <t>2020 심사품질관리 사업</t>
    <phoneticPr fontId="4" type="noConversion"/>
  </si>
  <si>
    <t>3526</t>
  </si>
  <si>
    <t>2020 지정상품분류 사업</t>
    <phoneticPr fontId="4" type="noConversion"/>
  </si>
  <si>
    <t>3527</t>
  </si>
  <si>
    <t>2020년  콘텐츠 지재권 보호지원 사업</t>
    <phoneticPr fontId="4" type="noConversion"/>
  </si>
  <si>
    <t>산업재산보호지원과</t>
    <phoneticPr fontId="4" type="noConversion"/>
  </si>
  <si>
    <t>임진혁</t>
    <phoneticPr fontId="4" type="noConversion"/>
  </si>
  <si>
    <t>042-481-5964</t>
    <phoneticPr fontId="4" type="noConversion"/>
  </si>
  <si>
    <t>3528</t>
  </si>
  <si>
    <t>2020년 D2B 디자인페어 운영 위탁사업</t>
    <phoneticPr fontId="4" type="noConversion"/>
  </si>
  <si>
    <t>박성진</t>
    <phoneticPr fontId="4" type="noConversion"/>
  </si>
  <si>
    <t>042-481-8746</t>
    <phoneticPr fontId="4" type="noConversion"/>
  </si>
  <si>
    <t>3529</t>
  </si>
  <si>
    <t>2020년 IP정보서비스 벤처기업 육성사업</t>
    <phoneticPr fontId="4" type="noConversion"/>
  </si>
  <si>
    <t>장남진</t>
    <phoneticPr fontId="4" type="noConversion"/>
  </si>
  <si>
    <t>042-481-5175</t>
    <phoneticPr fontId="4" type="noConversion"/>
  </si>
  <si>
    <t>3530</t>
  </si>
  <si>
    <t>2020년 K-브랜드 보호기반구축사업</t>
    <phoneticPr fontId="4" type="noConversion"/>
  </si>
  <si>
    <t>김재식</t>
    <phoneticPr fontId="4" type="noConversion"/>
  </si>
  <si>
    <t>042-481-8227</t>
    <phoneticPr fontId="4" type="noConversion"/>
  </si>
  <si>
    <t>3531</t>
  </si>
  <si>
    <t>2020년 국내상표제도 해외 홍보사업</t>
    <phoneticPr fontId="4" type="noConversion"/>
  </si>
  <si>
    <t>손은정</t>
    <phoneticPr fontId="4" type="noConversion"/>
  </si>
  <si>
    <t>042-481-3310</t>
    <phoneticPr fontId="4" type="noConversion"/>
  </si>
  <si>
    <t>3532</t>
  </si>
  <si>
    <t>2020년 국제지재권 분쟁대응전략지원 사업</t>
    <phoneticPr fontId="4" type="noConversion"/>
  </si>
  <si>
    <t>3533</t>
  </si>
  <si>
    <t>2020년 사회적 약자의 지재권 보호지원 사업</t>
    <phoneticPr fontId="4" type="noConversion"/>
  </si>
  <si>
    <t>3534</t>
  </si>
  <si>
    <t>2020년 산업재산권분쟁조정위원회 운영 사업</t>
    <phoneticPr fontId="4" type="noConversion"/>
  </si>
  <si>
    <t>산업재산보호정책과</t>
    <phoneticPr fontId="4" type="noConversion"/>
  </si>
  <si>
    <t>이동현</t>
    <phoneticPr fontId="4" type="noConversion"/>
  </si>
  <si>
    <t>042-481-5925</t>
    <phoneticPr fontId="4" type="noConversion"/>
  </si>
  <si>
    <t>3535</t>
  </si>
  <si>
    <t>2020년 스마트러닝 프로그램 운영 사업</t>
    <phoneticPr fontId="4" type="noConversion"/>
  </si>
  <si>
    <t>042-481-5017</t>
    <phoneticPr fontId="4" type="noConversion"/>
  </si>
  <si>
    <t>3536</t>
  </si>
  <si>
    <t>2020년 아이디어 거래 플랫폼 개발사업</t>
    <phoneticPr fontId="4" type="noConversion"/>
  </si>
  <si>
    <t>아이디어거래담당관</t>
    <phoneticPr fontId="4" type="noConversion"/>
  </si>
  <si>
    <t>윤나현</t>
    <phoneticPr fontId="4" type="noConversion"/>
  </si>
  <si>
    <t>042-481-5968</t>
    <phoneticPr fontId="4" type="noConversion"/>
  </si>
  <si>
    <t>3537</t>
  </si>
  <si>
    <t>2020년 영업비밀 보호기반 조성사업</t>
    <phoneticPr fontId="4" type="noConversion"/>
  </si>
  <si>
    <t>정희경</t>
    <phoneticPr fontId="4" type="noConversion"/>
  </si>
  <si>
    <t>042-481-5425</t>
    <phoneticPr fontId="4" type="noConversion"/>
  </si>
  <si>
    <t>3538</t>
  </si>
  <si>
    <t>2020년 위조상품 및 부정경쟁행위 단속지원 위탁사업</t>
    <phoneticPr fontId="4" type="noConversion"/>
  </si>
  <si>
    <t>산업재산조사과</t>
    <phoneticPr fontId="4" type="noConversion"/>
  </si>
  <si>
    <t>윤규선</t>
    <phoneticPr fontId="4" type="noConversion"/>
  </si>
  <si>
    <t>042-481-8144</t>
    <phoneticPr fontId="4" type="noConversion"/>
  </si>
  <si>
    <t>3539</t>
  </si>
  <si>
    <t>2020년 지식재산 존중문화 확산 사업</t>
    <phoneticPr fontId="4" type="noConversion"/>
  </si>
  <si>
    <t>2020년 지재권 분쟁 
공동대응 지원 사업</t>
    <phoneticPr fontId="4" type="noConversion"/>
  </si>
  <si>
    <t>권미선</t>
    <phoneticPr fontId="4" type="noConversion"/>
  </si>
  <si>
    <t>042-481-5214</t>
    <phoneticPr fontId="4" type="noConversion"/>
  </si>
  <si>
    <t>3541</t>
  </si>
  <si>
    <t>2020년 특허분류 개정 대응 사업</t>
    <phoneticPr fontId="4" type="noConversion"/>
  </si>
  <si>
    <t>특허심사기획과</t>
    <phoneticPr fontId="4" type="noConversion"/>
  </si>
  <si>
    <t>이현석</t>
    <phoneticPr fontId="4" type="noConversion"/>
  </si>
  <si>
    <t>042-481-8522</t>
    <phoneticPr fontId="4" type="noConversion"/>
  </si>
  <si>
    <t>3542</t>
  </si>
  <si>
    <t>2020년 특허심사지원 사업의 관리 및 품질평가 사업</t>
    <phoneticPr fontId="4" type="noConversion"/>
  </si>
  <si>
    <t>양재선</t>
    <phoneticPr fontId="4" type="noConversion"/>
  </si>
  <si>
    <t>042-481-8266</t>
    <phoneticPr fontId="4" type="noConversion"/>
  </si>
  <si>
    <t>3543</t>
  </si>
  <si>
    <t>2020년도 스타트업 특허 바우처 사업</t>
    <phoneticPr fontId="4" type="noConversion"/>
  </si>
  <si>
    <t>박인표</t>
    <phoneticPr fontId="4" type="noConversion"/>
  </si>
  <si>
    <t>042-481-8660</t>
    <phoneticPr fontId="4" type="noConversion"/>
  </si>
  <si>
    <t>3544</t>
  </si>
  <si>
    <t>2021년 리딩라이프 프로그램 운영 사업</t>
    <phoneticPr fontId="4" type="noConversion"/>
  </si>
  <si>
    <t>042-481-5018</t>
    <phoneticPr fontId="4" type="noConversion"/>
  </si>
  <si>
    <t>3545</t>
  </si>
  <si>
    <t>IP정책에 분야별 전문가의 인사이트를 반영하기 위한 인적 네트워크 운영 용역</t>
    <phoneticPr fontId="4" type="noConversion"/>
  </si>
  <si>
    <t>3546</t>
  </si>
  <si>
    <t>국제 지식재산나눔 본사업</t>
    <phoneticPr fontId="4" type="noConversion"/>
  </si>
  <si>
    <t>3547</t>
  </si>
  <si>
    <t>국제 지재권 콘텐츠 개발 및 확산</t>
    <phoneticPr fontId="4" type="noConversion"/>
  </si>
  <si>
    <t>국제교육과</t>
    <phoneticPr fontId="4" type="noConversion"/>
  </si>
  <si>
    <t>박기현</t>
    <phoneticPr fontId="4" type="noConversion"/>
  </si>
  <si>
    <t>042-601-4329</t>
    <phoneticPr fontId="4" type="noConversion"/>
  </si>
  <si>
    <t>3548</t>
  </si>
  <si>
    <t>글로벌 기술혁신 IP 전략개발 사업</t>
    <phoneticPr fontId="4" type="noConversion"/>
  </si>
  <si>
    <t>설지훈</t>
    <phoneticPr fontId="4" type="noConversion"/>
  </si>
  <si>
    <t>042-481-8562</t>
    <phoneticPr fontId="4" type="noConversion"/>
  </si>
  <si>
    <t>3549</t>
  </si>
  <si>
    <t xml:space="preserve">디자인 검색DB 재분류
3차년도 사업 </t>
    <phoneticPr fontId="4" type="noConversion"/>
  </si>
  <si>
    <t>디자인심사정책과</t>
    <phoneticPr fontId="4" type="noConversion"/>
  </si>
  <si>
    <t>김상윤</t>
    <phoneticPr fontId="4" type="noConversion"/>
  </si>
  <si>
    <t>042-481-5355</t>
    <phoneticPr fontId="4" type="noConversion"/>
  </si>
  <si>
    <t>3550</t>
  </si>
  <si>
    <t>정부 R&amp;D 특허기술동향조사 사업</t>
    <phoneticPr fontId="4" type="noConversion"/>
  </si>
  <si>
    <t>3551</t>
  </si>
  <si>
    <t>정부 R&amp;D 특허성과 관리사업</t>
    <phoneticPr fontId="4" type="noConversion"/>
  </si>
  <si>
    <t>3552</t>
  </si>
  <si>
    <t>2020년 심사관 신기술 지원사업</t>
    <phoneticPr fontId="4" type="noConversion"/>
  </si>
  <si>
    <t>지식재산교육과</t>
    <phoneticPr fontId="4" type="noConversion"/>
  </si>
  <si>
    <t>042-601-4338</t>
    <phoneticPr fontId="4" type="noConversion"/>
  </si>
  <si>
    <t>3553</t>
  </si>
  <si>
    <t>2020년 전통지식DB 구축 및 검색시스템 운영위탁 사업</t>
    <phoneticPr fontId="4" type="noConversion"/>
  </si>
  <si>
    <t>이석희</t>
    <phoneticPr fontId="4" type="noConversion"/>
  </si>
  <si>
    <t>042-481-5289</t>
    <phoneticPr fontId="4" type="noConversion"/>
  </si>
  <si>
    <t>3554</t>
  </si>
  <si>
    <t>한국형 특허정보시스템 해외진출을 위한 2020년 정보화 컨설팅 사업</t>
    <phoneticPr fontId="4" type="noConversion"/>
  </si>
  <si>
    <t>정보고객정책과</t>
    <phoneticPr fontId="4" type="noConversion"/>
  </si>
  <si>
    <t>정상우</t>
    <phoneticPr fontId="4" type="noConversion"/>
  </si>
  <si>
    <t>042-481-5129</t>
    <phoneticPr fontId="4" type="noConversion"/>
  </si>
  <si>
    <t>3555</t>
  </si>
  <si>
    <t>2020 국제 지재권 분쟁 대응기반 구축 사업</t>
    <phoneticPr fontId="4" type="noConversion"/>
  </si>
  <si>
    <t>정수환</t>
    <phoneticPr fontId="4" type="noConversion"/>
  </si>
  <si>
    <t>042-481-5179</t>
    <phoneticPr fontId="4" type="noConversion"/>
  </si>
  <si>
    <t>3556</t>
  </si>
  <si>
    <t>2020년 대한민국 지식재산대전 운영위탁사업</t>
    <phoneticPr fontId="4" type="noConversion"/>
  </si>
  <si>
    <t>3557</t>
  </si>
  <si>
    <t>2020년 산업혁신 지원사업</t>
    <phoneticPr fontId="4" type="noConversion"/>
  </si>
  <si>
    <t>김상준</t>
    <phoneticPr fontId="4" type="noConversion"/>
  </si>
  <si>
    <t>042-481-5621</t>
    <phoneticPr fontId="4" type="noConversion"/>
  </si>
  <si>
    <t>3558</t>
  </si>
  <si>
    <t>2020년 특허기술상 시상식 위탁사업</t>
    <phoneticPr fontId="4" type="noConversion"/>
  </si>
  <si>
    <t>특허심사제도과</t>
    <phoneticPr fontId="4" type="noConversion"/>
  </si>
  <si>
    <t>유홍록</t>
    <phoneticPr fontId="4" type="noConversion"/>
  </si>
  <si>
    <t>042-481-5402</t>
    <phoneticPr fontId="4" type="noConversion"/>
  </si>
  <si>
    <t>3559</t>
  </si>
  <si>
    <t>2020년도 지식재산활동 실태조사 사업</t>
    <phoneticPr fontId="4" type="noConversion"/>
  </si>
  <si>
    <t>곽혁용</t>
    <phoneticPr fontId="4" type="noConversion"/>
  </si>
  <si>
    <t>042-481-8180</t>
    <phoneticPr fontId="4" type="noConversion"/>
  </si>
  <si>
    <t>3560</t>
  </si>
  <si>
    <t>IP-R&amp;D 전략지원 사업</t>
    <phoneticPr fontId="4" type="noConversion"/>
  </si>
  <si>
    <t>3561</t>
  </si>
  <si>
    <t>공지디자인 심사자료정비 사업</t>
    <phoneticPr fontId="4" type="noConversion"/>
  </si>
  <si>
    <t>김현범</t>
    <phoneticPr fontId="4" type="noConversion"/>
  </si>
  <si>
    <t>042-481-8203</t>
    <phoneticPr fontId="4" type="noConversion"/>
  </si>
  <si>
    <t>3562</t>
  </si>
  <si>
    <t>국제디자인출원 번역 분류</t>
    <phoneticPr fontId="4" type="noConversion"/>
  </si>
  <si>
    <t>3563</t>
  </si>
  <si>
    <t>디자인 물품분류</t>
    <phoneticPr fontId="4" type="noConversion"/>
  </si>
  <si>
    <t>3564</t>
  </si>
  <si>
    <t>디자인 참증자료 그룹화</t>
    <phoneticPr fontId="4" type="noConversion"/>
  </si>
  <si>
    <t>3565</t>
  </si>
  <si>
    <t>디자인맵 분석</t>
    <phoneticPr fontId="4" type="noConversion"/>
  </si>
  <si>
    <t>3566</t>
  </si>
  <si>
    <t>디자인조사분석 사업</t>
    <phoneticPr fontId="4" type="noConversion"/>
  </si>
  <si>
    <t>3567</t>
  </si>
  <si>
    <t>20년 특허청 전산자원 도입사업</t>
    <phoneticPr fontId="4" type="noConversion"/>
  </si>
  <si>
    <t>3568</t>
  </si>
  <si>
    <t>2019 영문연보(2020 제작) 발간 용역</t>
    <phoneticPr fontId="4" type="noConversion"/>
  </si>
  <si>
    <t>조봉현</t>
    <phoneticPr fontId="4" type="noConversion"/>
  </si>
  <si>
    <t>042-481-5126</t>
    <phoneticPr fontId="4" type="noConversion"/>
  </si>
  <si>
    <t>3569</t>
  </si>
  <si>
    <t>2020년 PCT 국제조사 기반조성 사업</t>
    <phoneticPr fontId="4" type="noConversion"/>
  </si>
  <si>
    <t>이선기</t>
    <phoneticPr fontId="4" type="noConversion"/>
  </si>
  <si>
    <t>042-481-8413</t>
    <phoneticPr fontId="4" type="noConversion"/>
  </si>
  <si>
    <t>3570</t>
  </si>
  <si>
    <t>2020년 지식재산권 국제거래 정보 조사·분석</t>
    <phoneticPr fontId="4" type="noConversion"/>
  </si>
  <si>
    <t>3571</t>
  </si>
  <si>
    <t>2020년 지식재산서비스업 활성화 사업</t>
    <phoneticPr fontId="4" type="noConversion"/>
  </si>
  <si>
    <t>3572</t>
  </si>
  <si>
    <t>2020년 특허심사품질분석 사업</t>
    <phoneticPr fontId="4" type="noConversion"/>
  </si>
  <si>
    <t>3573</t>
  </si>
  <si>
    <t>2020년 지식재산 스마트사업</t>
    <phoneticPr fontId="4" type="noConversion"/>
  </si>
  <si>
    <t>교육기획과</t>
    <phoneticPr fontId="4" type="noConversion"/>
  </si>
  <si>
    <t>김상민</t>
    <phoneticPr fontId="4" type="noConversion"/>
  </si>
  <si>
    <t>042-601-4311</t>
    <phoneticPr fontId="4" type="noConversion"/>
  </si>
  <si>
    <t>3574</t>
  </si>
  <si>
    <t>20년 스마트 특허넷 시스템 개발사업</t>
    <phoneticPr fontId="4" type="noConversion"/>
  </si>
  <si>
    <t>고강희</t>
    <phoneticPr fontId="4" type="noConversion"/>
  </si>
  <si>
    <t>042-481-5455</t>
    <phoneticPr fontId="4" type="noConversion"/>
  </si>
  <si>
    <t>3575</t>
  </si>
  <si>
    <t>20년 스마트 특허넷 시스템 개발사업 위탁감리 사업</t>
    <phoneticPr fontId="4" type="noConversion"/>
  </si>
  <si>
    <t>3576</t>
  </si>
  <si>
    <t>해외기관 지재권 컨설팅 사업</t>
    <phoneticPr fontId="4" type="noConversion"/>
  </si>
  <si>
    <t>국제협력과</t>
    <phoneticPr fontId="4" type="noConversion"/>
  </si>
  <si>
    <t>최은림</t>
    <phoneticPr fontId="4" type="noConversion"/>
  </si>
  <si>
    <t>042-481-5070</t>
    <phoneticPr fontId="4" type="noConversion"/>
  </si>
  <si>
    <t>3577</t>
  </si>
  <si>
    <t>2020년 대한민국 지식재산대전 전시용역</t>
    <phoneticPr fontId="4" type="noConversion"/>
  </si>
  <si>
    <t>3578</t>
  </si>
  <si>
    <t>2020 한중일 청장회담 한국 개최 위탁 사업</t>
    <phoneticPr fontId="4" type="noConversion"/>
  </si>
  <si>
    <t>박희연</t>
    <phoneticPr fontId="4" type="noConversion"/>
  </si>
  <si>
    <t>042-481-3475</t>
    <phoneticPr fontId="4" type="noConversion"/>
  </si>
  <si>
    <t>3579</t>
  </si>
  <si>
    <t>2020년 특허정보시스템 구축 및 운영사업</t>
    <phoneticPr fontId="4" type="noConversion"/>
  </si>
  <si>
    <t>김혜영</t>
    <phoneticPr fontId="4" type="noConversion"/>
  </si>
  <si>
    <t>042-481-5784</t>
    <phoneticPr fontId="4" type="noConversion"/>
  </si>
  <si>
    <t>3580</t>
  </si>
  <si>
    <t>김대중센터</t>
    <phoneticPr fontId="4" type="noConversion"/>
  </si>
  <si>
    <t>미화소모품 구입</t>
    <phoneticPr fontId="4" type="noConversion"/>
  </si>
  <si>
    <t>컨벤션마케팅팀</t>
    <phoneticPr fontId="4" type="noConversion"/>
  </si>
  <si>
    <t>김병국</t>
    <phoneticPr fontId="4" type="noConversion"/>
  </si>
  <si>
    <t>062-611-2230</t>
    <phoneticPr fontId="4" type="noConversion"/>
  </si>
  <si>
    <t>3581</t>
  </si>
  <si>
    <t>건축자재 구매</t>
    <phoneticPr fontId="4" type="noConversion"/>
  </si>
  <si>
    <t>시설사업팀</t>
    <phoneticPr fontId="4" type="noConversion"/>
  </si>
  <si>
    <t>박선범</t>
    <phoneticPr fontId="4" type="noConversion"/>
  </si>
  <si>
    <t>062-611-2132</t>
    <phoneticPr fontId="4" type="noConversion"/>
  </si>
  <si>
    <t>3582</t>
  </si>
  <si>
    <t>기계자재 구매</t>
    <phoneticPr fontId="4" type="noConversion"/>
  </si>
  <si>
    <t>3583</t>
  </si>
  <si>
    <t>전기자재 구매</t>
    <phoneticPr fontId="4" type="noConversion"/>
  </si>
  <si>
    <t>김병진</t>
    <phoneticPr fontId="4" type="noConversion"/>
  </si>
  <si>
    <t>062-611-2133</t>
    <phoneticPr fontId="4" type="noConversion"/>
  </si>
  <si>
    <t>3584</t>
  </si>
  <si>
    <t>소방자재 구매</t>
    <phoneticPr fontId="4" type="noConversion"/>
  </si>
  <si>
    <t>3585</t>
  </si>
  <si>
    <t>A/V자재 구매</t>
    <phoneticPr fontId="4" type="noConversion"/>
  </si>
  <si>
    <t>3586</t>
  </si>
  <si>
    <t>2020 BEER FEST GWANGJU 주류 구매</t>
    <phoneticPr fontId="4" type="noConversion"/>
  </si>
  <si>
    <t xml:space="preserve">5020220101 맥주 </t>
    <phoneticPr fontId="4" type="noConversion"/>
  </si>
  <si>
    <t>MICE파트</t>
    <phoneticPr fontId="4" type="noConversion"/>
  </si>
  <si>
    <t>062-611-2142</t>
    <phoneticPr fontId="4" type="noConversion"/>
  </si>
  <si>
    <t>3587</t>
  </si>
  <si>
    <t>김대중컨벤션센터 조경종합관리 용역</t>
    <phoneticPr fontId="4" type="noConversion"/>
  </si>
  <si>
    <t>3588</t>
  </si>
  <si>
    <t>폐기물 처리 용역</t>
    <phoneticPr fontId="4" type="noConversion"/>
  </si>
  <si>
    <t>3589</t>
  </si>
  <si>
    <t>2020광주인권평화박람회 518자유공원 조성</t>
    <phoneticPr fontId="4" type="noConversion"/>
  </si>
  <si>
    <t>유슬기</t>
    <phoneticPr fontId="4" type="noConversion"/>
  </si>
  <si>
    <t>062-611-2141</t>
    <phoneticPr fontId="4" type="noConversion"/>
  </si>
  <si>
    <t>2020광주인권평화박람회 전시회 조성</t>
    <phoneticPr fontId="4" type="noConversion"/>
  </si>
  <si>
    <t>3591</t>
  </si>
  <si>
    <t>SWEET 2020 전시장 조성 용역</t>
    <phoneticPr fontId="4" type="noConversion"/>
  </si>
  <si>
    <t>전시기획팀</t>
    <phoneticPr fontId="4" type="noConversion"/>
  </si>
  <si>
    <t>김소연</t>
    <phoneticPr fontId="4" type="noConversion"/>
  </si>
  <si>
    <t>062-611-2215</t>
    <phoneticPr fontId="4" type="noConversion"/>
  </si>
  <si>
    <t>3592</t>
  </si>
  <si>
    <t>2020 광주SW체험축전 전시장 조성</t>
    <phoneticPr fontId="4" type="noConversion"/>
  </si>
  <si>
    <t>3593</t>
  </si>
  <si>
    <t>2020홈라이프스타일쇼 전시장 조성 용역</t>
    <phoneticPr fontId="4" type="noConversion"/>
  </si>
  <si>
    <t>최영기</t>
    <phoneticPr fontId="4" type="noConversion"/>
  </si>
  <si>
    <t>062-611-2218</t>
    <phoneticPr fontId="4" type="noConversion"/>
  </si>
  <si>
    <t>3594</t>
  </si>
  <si>
    <t>2020 광주대표음식 페스티벌</t>
    <phoneticPr fontId="4" type="noConversion"/>
  </si>
  <si>
    <t>손준용</t>
    <phoneticPr fontId="4" type="noConversion"/>
  </si>
  <si>
    <t>062-611-2213</t>
    <phoneticPr fontId="4" type="noConversion"/>
  </si>
  <si>
    <t>3595</t>
  </si>
  <si>
    <r>
      <t>2020 국제그린카전시회, 국제뿌리산업전, 
IoT</t>
    </r>
    <r>
      <rPr>
        <b/>
        <sz val="11"/>
        <color indexed="8"/>
        <rFont val="맑은 고딕"/>
        <family val="3"/>
        <charset val="129"/>
      </rPr>
      <t>ㆍ</t>
    </r>
    <r>
      <rPr>
        <b/>
        <sz val="11"/>
        <color indexed="8"/>
        <rFont val="굴림"/>
        <family val="3"/>
        <charset val="129"/>
      </rPr>
      <t>가전ㆍ로봇박람회 통합 전시장 조성 용역</t>
    </r>
    <phoneticPr fontId="4" type="noConversion"/>
  </si>
  <si>
    <t>조안나
허진
최세현</t>
    <phoneticPr fontId="4" type="noConversion"/>
  </si>
  <si>
    <t>062-611-2211
062-611-2216
062-611-2219</t>
    <phoneticPr fontId="4" type="noConversion"/>
  </si>
  <si>
    <t>3596</t>
  </si>
  <si>
    <t>2021학년도 대입 광주 진로진학박람회 전시장 조성</t>
    <phoneticPr fontId="4" type="noConversion"/>
  </si>
  <si>
    <t>3597</t>
  </si>
  <si>
    <t>2020 BEER FEST GWANGJU 행사장 조성</t>
    <phoneticPr fontId="4" type="noConversion"/>
  </si>
  <si>
    <t>3598</t>
  </si>
  <si>
    <t>승강기시설 유지보수 용역</t>
    <phoneticPr fontId="4" type="noConversion"/>
  </si>
  <si>
    <t>이재석</t>
    <phoneticPr fontId="4" type="noConversion"/>
  </si>
  <si>
    <t>062-611-2304</t>
    <phoneticPr fontId="4" type="noConversion"/>
  </si>
  <si>
    <t>3599</t>
  </si>
  <si>
    <t>2020 광주 ACE Fair 전시장 조성 용역(블럭시스템)</t>
    <phoneticPr fontId="4" type="noConversion"/>
  </si>
  <si>
    <t>ACE Fair 파트</t>
    <phoneticPr fontId="4" type="noConversion"/>
  </si>
  <si>
    <t>배애경</t>
    <phoneticPr fontId="4" type="noConversion"/>
  </si>
  <si>
    <t>062-611-2242</t>
    <phoneticPr fontId="4" type="noConversion"/>
  </si>
  <si>
    <t>3600</t>
  </si>
  <si>
    <t>2020 광주 ACE Fair 항공권 발권 및 무대업무 대행 용역</t>
    <phoneticPr fontId="4" type="noConversion"/>
  </si>
  <si>
    <t>윤건영</t>
    <phoneticPr fontId="4" type="noConversion"/>
  </si>
  <si>
    <t>062-611-2243</t>
    <phoneticPr fontId="4" type="noConversion"/>
  </si>
  <si>
    <t>3601</t>
  </si>
  <si>
    <t>2020 광주 ACE Fair 전시장 조성 용역(기본부스)</t>
    <phoneticPr fontId="4" type="noConversion"/>
  </si>
  <si>
    <t>3602</t>
  </si>
  <si>
    <t>제12회 국제기후환경산업전 전시장 조성 용역</t>
    <phoneticPr fontId="4" type="noConversion"/>
  </si>
  <si>
    <t>이민경</t>
    <phoneticPr fontId="4" type="noConversion"/>
  </si>
  <si>
    <t>062-611-2214</t>
    <phoneticPr fontId="4" type="noConversion"/>
  </si>
  <si>
    <t>3603</t>
  </si>
  <si>
    <t>2020 빛고을 드론페스티벌 전시장 조성</t>
    <phoneticPr fontId="4" type="noConversion"/>
  </si>
  <si>
    <t>3604</t>
  </si>
  <si>
    <t>2020안전산업박람회 광주광역시 홍보관 조성</t>
    <phoneticPr fontId="4" type="noConversion"/>
  </si>
  <si>
    <t>유아은</t>
    <phoneticPr fontId="4" type="noConversion"/>
  </si>
  <si>
    <t>062-611-2143</t>
    <phoneticPr fontId="4" type="noConversion"/>
  </si>
  <si>
    <t>3605</t>
  </si>
  <si>
    <t>제14회 광주국제차문화전시회 전시장 조성 용역</t>
    <phoneticPr fontId="4" type="noConversion"/>
  </si>
  <si>
    <t>김용성</t>
    <phoneticPr fontId="4" type="noConversion"/>
  </si>
  <si>
    <t>062-611-2212</t>
    <phoneticPr fontId="4" type="noConversion"/>
  </si>
  <si>
    <t>3606</t>
  </si>
  <si>
    <t>2020 광주메디헬스산업전</t>
    <phoneticPr fontId="4" type="noConversion"/>
  </si>
  <si>
    <t>장동원</t>
    <phoneticPr fontId="4" type="noConversion"/>
  </si>
  <si>
    <t>062-611-2217</t>
    <phoneticPr fontId="4" type="noConversion"/>
  </si>
  <si>
    <t>3607</t>
  </si>
  <si>
    <t>2020 광주미래식품전 전시장 조성 용역</t>
    <phoneticPr fontId="4" type="noConversion"/>
  </si>
  <si>
    <t>3608</t>
  </si>
  <si>
    <t>전시장청소용역</t>
    <phoneticPr fontId="4" type="noConversion"/>
  </si>
  <si>
    <t>전시장마케팅팀</t>
    <phoneticPr fontId="4" type="noConversion"/>
  </si>
  <si>
    <t>이훈희</t>
    <phoneticPr fontId="4" type="noConversion"/>
  </si>
  <si>
    <t>062-611-2223</t>
    <phoneticPr fontId="4" type="noConversion"/>
  </si>
  <si>
    <t>3609</t>
  </si>
  <si>
    <t>경상북도교육청</t>
    <phoneticPr fontId="4" type="noConversion"/>
  </si>
  <si>
    <t>정보보호시스템   기능 강화</t>
    <phoneticPr fontId="4" type="noConversion"/>
  </si>
  <si>
    <t>재무정보과</t>
    <phoneticPr fontId="4" type="noConversion"/>
  </si>
  <si>
    <t>최정임</t>
    <phoneticPr fontId="4" type="noConversion"/>
  </si>
  <si>
    <t>054-805-3843</t>
    <phoneticPr fontId="4" type="noConversion"/>
  </si>
  <si>
    <t>학내전산망 정비를 위한 스위치 구입</t>
    <phoneticPr fontId="4" type="noConversion"/>
  </si>
  <si>
    <t>김성환</t>
    <phoneticPr fontId="4" type="noConversion"/>
  </si>
  <si>
    <t>054-805-3854</t>
    <phoneticPr fontId="4" type="noConversion"/>
  </si>
  <si>
    <t>3611</t>
  </si>
  <si>
    <t>무선도청탐지시스템구축</t>
    <phoneticPr fontId="4" type="noConversion"/>
  </si>
  <si>
    <t>3612</t>
  </si>
  <si>
    <t>3613</t>
  </si>
  <si>
    <t>3614</t>
  </si>
  <si>
    <t>학교 정보화장비 보급</t>
    <phoneticPr fontId="4" type="noConversion"/>
  </si>
  <si>
    <t>054-8053-3834</t>
    <phoneticPr fontId="4" type="noConversion"/>
  </si>
  <si>
    <t>3615</t>
  </si>
  <si>
    <t>3616</t>
  </si>
  <si>
    <t>3617</t>
  </si>
  <si>
    <t>3618</t>
  </si>
  <si>
    <t>3619</t>
  </si>
  <si>
    <t>3620</t>
  </si>
  <si>
    <t>3621</t>
  </si>
  <si>
    <t>부서 비품 구입</t>
    <phoneticPr fontId="4" type="noConversion"/>
  </si>
  <si>
    <t>교육안전과</t>
    <phoneticPr fontId="4" type="noConversion"/>
  </si>
  <si>
    <t>황지영</t>
    <phoneticPr fontId="4" type="noConversion"/>
  </si>
  <si>
    <t>054-805-3946</t>
    <phoneticPr fontId="4" type="noConversion"/>
  </si>
  <si>
    <t>3622</t>
  </si>
  <si>
    <t>3623</t>
  </si>
  <si>
    <t>정부연습종합상황실 비품 구입</t>
    <phoneticPr fontId="4" type="noConversion"/>
  </si>
  <si>
    <t>3624</t>
  </si>
  <si>
    <t>3625</t>
  </si>
  <si>
    <t>경상북도교육청메이커교육관 기자재 구입</t>
    <phoneticPr fontId="4" type="noConversion"/>
  </si>
  <si>
    <t>창의인재과</t>
    <phoneticPr fontId="4" type="noConversion"/>
  </si>
  <si>
    <t>김형식</t>
    <phoneticPr fontId="4" type="noConversion"/>
  </si>
  <si>
    <t>054-805-3241</t>
    <phoneticPr fontId="4" type="noConversion"/>
  </si>
  <si>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</si>
  <si>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</si>
  <si>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</si>
  <si>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</si>
  <si>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</si>
  <si>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</si>
  <si>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</si>
  <si>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</si>
  <si>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</si>
  <si>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</si>
  <si>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</si>
  <si>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</si>
  <si>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</si>
  <si>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</si>
  <si>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</si>
  <si>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</si>
  <si>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</si>
  <si>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</si>
  <si>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</si>
  <si>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</si>
  <si>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</si>
  <si>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</si>
  <si>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</si>
  <si>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</si>
  <si>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</si>
  <si>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</si>
  <si>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</si>
  <si>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2020 교육정보화 역기능 예방 통합관리시스템 운영관리</t>
    <phoneticPr fontId="4" type="noConversion"/>
  </si>
  <si>
    <t>박정용</t>
    <phoneticPr fontId="4" type="noConversion"/>
  </si>
  <si>
    <t>054-805-3836</t>
    <phoneticPr fontId="4" type="noConversion"/>
  </si>
  <si>
    <t>3653</t>
  </si>
  <si>
    <t>상반기 학교 급식실 작업환경 측정</t>
    <phoneticPr fontId="4" type="noConversion"/>
  </si>
  <si>
    <t>체육건강과</t>
    <phoneticPr fontId="4" type="noConversion"/>
  </si>
  <si>
    <t>백유림</t>
    <phoneticPr fontId="4" type="noConversion"/>
  </si>
  <si>
    <t>054-805-3483</t>
    <phoneticPr fontId="4" type="noConversion"/>
  </si>
  <si>
    <t>3654</t>
  </si>
  <si>
    <t>2020 경북교육청 SNS 통합운영</t>
    <phoneticPr fontId="4" type="noConversion"/>
  </si>
  <si>
    <t>소통협력관</t>
    <phoneticPr fontId="4" type="noConversion"/>
  </si>
  <si>
    <t>정인범</t>
    <phoneticPr fontId="4" type="noConversion"/>
  </si>
  <si>
    <t>054-805-3065</t>
    <phoneticPr fontId="4" type="noConversion"/>
  </si>
  <si>
    <t>3655</t>
  </si>
  <si>
    <t>2021년 정보보호시스템 및 부대장비 유지관리</t>
    <phoneticPr fontId="4" type="noConversion"/>
  </si>
  <si>
    <t>3656</t>
  </si>
  <si>
    <t>2021년 교육정보화 역기능 예방 통합관리시스템 운영관리</t>
    <phoneticPr fontId="4" type="noConversion"/>
  </si>
  <si>
    <t>3657</t>
  </si>
  <si>
    <t>직원통근버스 임차 용역</t>
    <phoneticPr fontId="4" type="noConversion"/>
  </si>
  <si>
    <t>박연규</t>
    <phoneticPr fontId="4" type="noConversion"/>
  </si>
  <si>
    <t>054-805-3606</t>
    <phoneticPr fontId="4" type="noConversion"/>
  </si>
  <si>
    <t>3658</t>
  </si>
  <si>
    <t>청사 시설관리 용역</t>
    <phoneticPr fontId="4" type="noConversion"/>
  </si>
  <si>
    <t>노현석</t>
    <phoneticPr fontId="4" type="noConversion"/>
  </si>
  <si>
    <t>054-805-3604</t>
    <phoneticPr fontId="4" type="noConversion"/>
  </si>
  <si>
    <t>3659</t>
  </si>
  <si>
    <t>사학기관 맞춤형복지제도 단체보험</t>
    <phoneticPr fontId="4" type="noConversion"/>
  </si>
  <si>
    <t>학교지원과</t>
    <phoneticPr fontId="4" type="noConversion"/>
  </si>
  <si>
    <t>김철호</t>
    <phoneticPr fontId="4" type="noConversion"/>
  </si>
  <si>
    <t>054-805-3774</t>
    <phoneticPr fontId="4" type="noConversion"/>
  </si>
  <si>
    <t>3660</t>
  </si>
  <si>
    <t>부산광역시</t>
    <phoneticPr fontId="4" type="noConversion"/>
  </si>
  <si>
    <t>공공데이터 개방포털 모니터서비스 구축</t>
    <phoneticPr fontId="4" type="noConversion"/>
  </si>
  <si>
    <t>통계빅데이터담당관</t>
    <phoneticPr fontId="4" type="noConversion"/>
  </si>
  <si>
    <t>이회정</t>
    <phoneticPr fontId="4" type="noConversion"/>
  </si>
  <si>
    <t>051-888-2364</t>
    <phoneticPr fontId="4" type="noConversion"/>
  </si>
  <si>
    <t>3661</t>
  </si>
  <si>
    <t>데이터 기반 관광.상권.도시 분석</t>
    <phoneticPr fontId="4" type="noConversion"/>
  </si>
  <si>
    <t>김윤정</t>
    <phoneticPr fontId="4" type="noConversion"/>
  </si>
  <si>
    <t>051-888-2342</t>
    <phoneticPr fontId="4" type="noConversion"/>
  </si>
  <si>
    <t>3662</t>
  </si>
  <si>
    <t>빅데이터 분석</t>
    <phoneticPr fontId="4" type="noConversion"/>
  </si>
  <si>
    <t>정유미</t>
    <phoneticPr fontId="4" type="noConversion"/>
  </si>
  <si>
    <t>051-888-2346</t>
    <phoneticPr fontId="4" type="noConversion"/>
  </si>
  <si>
    <t>3663</t>
  </si>
  <si>
    <t>성남도시개발공사</t>
    <phoneticPr fontId="4" type="noConversion"/>
  </si>
  <si>
    <t>관급자설치관급자재(지열시스템)</t>
    <phoneticPr fontId="4" type="noConversion"/>
  </si>
  <si>
    <t>개발사업2처</t>
    <phoneticPr fontId="4" type="noConversion"/>
  </si>
  <si>
    <t>최정우</t>
    <phoneticPr fontId="4" type="noConversion"/>
  </si>
  <si>
    <t>031-725-9332</t>
    <phoneticPr fontId="4" type="noConversion"/>
  </si>
  <si>
    <t>3664</t>
  </si>
  <si>
    <t>무인경비 추가 설치(지문인식)</t>
    <phoneticPr fontId="4" type="noConversion"/>
  </si>
  <si>
    <t>노외주차처
(노외팀)</t>
    <phoneticPr fontId="4" type="noConversion"/>
  </si>
  <si>
    <t>박민오</t>
    <phoneticPr fontId="4" type="noConversion"/>
  </si>
  <si>
    <t>031-725-9446</t>
    <phoneticPr fontId="4" type="noConversion"/>
  </si>
  <si>
    <t>3665</t>
  </si>
  <si>
    <t>업무용차량 구입(스타렉스 5인승 승합)</t>
    <phoneticPr fontId="4" type="noConversion"/>
  </si>
  <si>
    <t>3666</t>
  </si>
  <si>
    <t>신흥제9공영주차장 정밀안전점검 용역</t>
    <phoneticPr fontId="4" type="noConversion"/>
  </si>
  <si>
    <t>노외주차처
(시설팀)</t>
    <phoneticPr fontId="4" type="noConversion"/>
  </si>
  <si>
    <t>윤재원</t>
    <phoneticPr fontId="4" type="noConversion"/>
  </si>
  <si>
    <t>031-725-9479</t>
    <phoneticPr fontId="4" type="noConversion"/>
  </si>
  <si>
    <t>3667</t>
  </si>
  <si>
    <t>2020년 노후공조기 교체공사(관급자재 포함)</t>
    <phoneticPr fontId="4" type="noConversion"/>
  </si>
  <si>
    <t>상가관리처</t>
    <phoneticPr fontId="4" type="noConversion"/>
  </si>
  <si>
    <t>조영주</t>
    <phoneticPr fontId="4" type="noConversion"/>
  </si>
  <si>
    <t>031-721-9111</t>
    <phoneticPr fontId="4" type="noConversion"/>
  </si>
  <si>
    <t>3668</t>
  </si>
  <si>
    <t>2020년 노외주차장 시설보수 연간단가 공사</t>
    <phoneticPr fontId="4" type="noConversion"/>
  </si>
  <si>
    <t>김창묵</t>
    <phoneticPr fontId="4" type="noConversion"/>
  </si>
  <si>
    <t>3669</t>
  </si>
  <si>
    <t>견인 입∙출고 초소 사무실 교체구입
(컨테이너)</t>
    <phoneticPr fontId="4" type="noConversion"/>
  </si>
  <si>
    <t>노상주차처
(견인사업)</t>
    <phoneticPr fontId="4" type="noConversion"/>
  </si>
  <si>
    <t>김라희</t>
    <phoneticPr fontId="4" type="noConversion"/>
  </si>
  <si>
    <t>031-725-9457</t>
    <phoneticPr fontId="4" type="noConversion"/>
  </si>
  <si>
    <t>3670</t>
  </si>
  <si>
    <t>거주자주차장 고소작업트럭 차량 구입</t>
    <phoneticPr fontId="4" type="noConversion"/>
  </si>
  <si>
    <t>노상주차처
(거주자전용)</t>
    <phoneticPr fontId="4" type="noConversion"/>
  </si>
  <si>
    <t>윤원서</t>
    <phoneticPr fontId="4" type="noConversion"/>
  </si>
  <si>
    <t>031-725-9452</t>
    <phoneticPr fontId="4" type="noConversion"/>
  </si>
  <si>
    <t>3671</t>
  </si>
  <si>
    <t>고소작업차량 구입</t>
    <phoneticPr fontId="4" type="noConversion"/>
  </si>
  <si>
    <t>시설관리처
(도로시설팀)</t>
    <phoneticPr fontId="4" type="noConversion"/>
  </si>
  <si>
    <t>이근</t>
    <phoneticPr fontId="4" type="noConversion"/>
  </si>
  <si>
    <t>031-725-9487</t>
    <phoneticPr fontId="4" type="noConversion"/>
  </si>
  <si>
    <t>3672</t>
  </si>
  <si>
    <t>버스승강장 시설물 보수 단가 공사</t>
    <phoneticPr fontId="4" type="noConversion"/>
  </si>
  <si>
    <t>시설관리처
(교통정보팀)</t>
    <phoneticPr fontId="4" type="noConversion"/>
  </si>
  <si>
    <t>김완석</t>
    <phoneticPr fontId="4" type="noConversion"/>
  </si>
  <si>
    <t>031-725-9468</t>
    <phoneticPr fontId="4" type="noConversion"/>
  </si>
  <si>
    <t>3673</t>
  </si>
  <si>
    <t>버스승강장 버스노선안내도 단가 구매</t>
    <phoneticPr fontId="4" type="noConversion"/>
  </si>
  <si>
    <t>이범정</t>
    <phoneticPr fontId="4" type="noConversion"/>
  </si>
  <si>
    <t>031-725-9469</t>
    <phoneticPr fontId="4" type="noConversion"/>
  </si>
  <si>
    <t>3674</t>
  </si>
  <si>
    <t>교통정보시스템 시설 보수 공사 단가계약</t>
    <phoneticPr fontId="4" type="noConversion"/>
  </si>
  <si>
    <t>장은규</t>
    <phoneticPr fontId="4" type="noConversion"/>
  </si>
  <si>
    <t>3675</t>
  </si>
  <si>
    <t>지능형교통체계(ITS) 정기 성능평가</t>
    <phoneticPr fontId="4" type="noConversion"/>
  </si>
  <si>
    <t>3676</t>
  </si>
  <si>
    <t>주경기장 관람석 청소용역</t>
    <phoneticPr fontId="4" type="noConversion"/>
  </si>
  <si>
    <t>탄천종합운동장
(시설팀)</t>
    <phoneticPr fontId="4" type="noConversion"/>
  </si>
  <si>
    <t>양진희</t>
    <phoneticPr fontId="4" type="noConversion"/>
  </si>
  <si>
    <t>031-725-7193</t>
    <phoneticPr fontId="4" type="noConversion"/>
  </si>
  <si>
    <t>3677</t>
  </si>
  <si>
    <t>빙상장 출입동선 개선공사</t>
    <phoneticPr fontId="4" type="noConversion"/>
  </si>
  <si>
    <t>이창직</t>
    <phoneticPr fontId="4" type="noConversion"/>
  </si>
  <si>
    <t>031-725-7194</t>
    <phoneticPr fontId="4" type="noConversion"/>
  </si>
  <si>
    <t>3678</t>
  </si>
  <si>
    <t>축구장 한지형잔디 위탁관리</t>
    <phoneticPr fontId="4" type="noConversion"/>
  </si>
  <si>
    <t>석은희</t>
    <phoneticPr fontId="4" type="noConversion"/>
  </si>
  <si>
    <t>031-725-7196</t>
    <phoneticPr fontId="4" type="noConversion"/>
  </si>
  <si>
    <t>3679</t>
  </si>
  <si>
    <t>체지방측정기</t>
    <phoneticPr fontId="4" type="noConversion"/>
  </si>
  <si>
    <t>성남종합운동장
(평생스포츠)</t>
    <phoneticPr fontId="4" type="noConversion"/>
  </si>
  <si>
    <t>김상철</t>
    <phoneticPr fontId="4" type="noConversion"/>
  </si>
  <si>
    <t>031-725-7100</t>
    <phoneticPr fontId="4" type="noConversion"/>
  </si>
  <si>
    <t>3680</t>
  </si>
  <si>
    <t>수중자동청소기</t>
    <phoneticPr fontId="4" type="noConversion"/>
  </si>
  <si>
    <t>임래신</t>
    <phoneticPr fontId="4" type="noConversion"/>
  </si>
  <si>
    <t>031-781-1072</t>
    <phoneticPr fontId="4" type="noConversion"/>
  </si>
  <si>
    <t>3681</t>
  </si>
  <si>
    <t>전기설비 안전진단 및 정기검사</t>
    <phoneticPr fontId="4" type="noConversion"/>
  </si>
  <si>
    <t>성남종합운동장</t>
    <phoneticPr fontId="4" type="noConversion"/>
  </si>
  <si>
    <t>서형석</t>
    <phoneticPr fontId="4" type="noConversion"/>
  </si>
  <si>
    <t>031-739-6731</t>
    <phoneticPr fontId="4" type="noConversion"/>
  </si>
  <si>
    <t>3682</t>
  </si>
  <si>
    <t>자가대출반납기</t>
    <phoneticPr fontId="4" type="noConversion"/>
  </si>
  <si>
    <t>중원도서관</t>
    <phoneticPr fontId="4" type="noConversion"/>
  </si>
  <si>
    <t>박해진</t>
    <phoneticPr fontId="4" type="noConversion"/>
  </si>
  <si>
    <t>031-725-3913</t>
    <phoneticPr fontId="4" type="noConversion"/>
  </si>
  <si>
    <t>3683</t>
  </si>
  <si>
    <t>도서관 가구(서가 및 열람테이블 등)</t>
    <phoneticPr fontId="4" type="noConversion"/>
  </si>
  <si>
    <t>수정도서관
중원도서관</t>
    <phoneticPr fontId="4" type="noConversion"/>
  </si>
  <si>
    <t>통합구매</t>
    <phoneticPr fontId="4" type="noConversion"/>
  </si>
  <si>
    <t>3684</t>
  </si>
  <si>
    <t>업무용 컴퓨터</t>
    <phoneticPr fontId="4" type="noConversion"/>
  </si>
  <si>
    <t>정보전략추진단
등 9개부서</t>
    <phoneticPr fontId="4" type="noConversion"/>
  </si>
  <si>
    <t>3685</t>
  </si>
  <si>
    <t>전기자재</t>
    <phoneticPr fontId="4" type="noConversion"/>
  </si>
  <si>
    <t>노외주차처
등 5개부서</t>
    <phoneticPr fontId="4" type="noConversion"/>
  </si>
  <si>
    <t>3686</t>
  </si>
  <si>
    <t>업무용 소프트웨어</t>
    <phoneticPr fontId="4" type="noConversion"/>
  </si>
  <si>
    <t>정보전략추진단
등 7개부서</t>
    <phoneticPr fontId="4" type="noConversion"/>
  </si>
  <si>
    <t>3687</t>
  </si>
  <si>
    <t>LED 등기구</t>
    <phoneticPr fontId="4" type="noConversion"/>
  </si>
  <si>
    <t>3688</t>
  </si>
  <si>
    <t>업무용 모니터</t>
    <phoneticPr fontId="4" type="noConversion"/>
  </si>
  <si>
    <t>3689</t>
  </si>
  <si>
    <t>도서관 운영기기(무인대출반납기 등)</t>
    <phoneticPr fontId="4" type="noConversion"/>
  </si>
  <si>
    <t>3690</t>
  </si>
  <si>
    <t>사무용 가구(책상, 의자, 서랍장 등)</t>
    <phoneticPr fontId="4" type="noConversion"/>
  </si>
  <si>
    <t>3691</t>
  </si>
  <si>
    <t>헬스기구</t>
    <phoneticPr fontId="4" type="noConversion"/>
  </si>
  <si>
    <t>탄천종합운동장
성남종합운동장</t>
    <phoneticPr fontId="4" type="noConversion"/>
  </si>
  <si>
    <t>3692</t>
  </si>
  <si>
    <t>수영장(수질개선) 약품</t>
    <phoneticPr fontId="4" type="noConversion"/>
  </si>
  <si>
    <t>3693</t>
  </si>
  <si>
    <t>공기조화필터</t>
    <phoneticPr fontId="4" type="noConversion"/>
  </si>
  <si>
    <t>3694</t>
  </si>
  <si>
    <t>노외주차장 노후게시물 구입</t>
    <phoneticPr fontId="4" type="noConversion"/>
  </si>
  <si>
    <t>노외주차처</t>
    <phoneticPr fontId="4" type="noConversion"/>
  </si>
  <si>
    <t>체육시설가구(락카)</t>
    <phoneticPr fontId="4" type="noConversion"/>
  </si>
  <si>
    <t>3696</t>
  </si>
  <si>
    <t>보안장비(VPN)</t>
    <phoneticPr fontId="4" type="noConversion"/>
  </si>
  <si>
    <t>정보전략추진단</t>
    <phoneticPr fontId="4" type="noConversion"/>
  </si>
  <si>
    <t>3697</t>
  </si>
  <si>
    <t>도급자설치관급자재(건설용거푸집)</t>
    <phoneticPr fontId="4" type="noConversion"/>
  </si>
  <si>
    <t>이성국</t>
    <phoneticPr fontId="4" type="noConversion"/>
  </si>
  <si>
    <t>031-725-9337</t>
    <phoneticPr fontId="4" type="noConversion"/>
  </si>
  <si>
    <t>3698</t>
  </si>
  <si>
    <t xml:space="preserve">2020년 상반기 제3종시설물 정기안전점검 </t>
    <phoneticPr fontId="4" type="noConversion"/>
  </si>
  <si>
    <t>3699</t>
  </si>
  <si>
    <t>노외주차장 실내공기질 측정</t>
    <phoneticPr fontId="4" type="noConversion"/>
  </si>
  <si>
    <t>정민화</t>
    <phoneticPr fontId="4" type="noConversion"/>
  </si>
  <si>
    <t>031-725-9453</t>
    <phoneticPr fontId="4" type="noConversion"/>
  </si>
  <si>
    <t>3700</t>
  </si>
  <si>
    <t>노외주차장 노후 승강기 전면 교체</t>
    <phoneticPr fontId="4" type="noConversion"/>
  </si>
  <si>
    <t>3701</t>
  </si>
  <si>
    <t>공영차고지 천장형 냉방기 교체</t>
    <phoneticPr fontId="4" type="noConversion"/>
  </si>
  <si>
    <t>노외주차처
(공영차고지)</t>
    <phoneticPr fontId="4" type="noConversion"/>
  </si>
  <si>
    <t>김성태</t>
    <phoneticPr fontId="4" type="noConversion"/>
  </si>
  <si>
    <t>031-725-9-429</t>
    <phoneticPr fontId="4" type="noConversion"/>
  </si>
  <si>
    <t>3702</t>
  </si>
  <si>
    <t>노상주차장 초소(교체)</t>
    <phoneticPr fontId="4" type="noConversion"/>
  </si>
  <si>
    <t>노상주차처
(노상팀)</t>
    <phoneticPr fontId="4" type="noConversion"/>
  </si>
  <si>
    <t>강효길</t>
    <phoneticPr fontId="4" type="noConversion"/>
  </si>
  <si>
    <t>031-725-9419</t>
    <phoneticPr fontId="4" type="noConversion"/>
  </si>
  <si>
    <t>3703</t>
  </si>
  <si>
    <t>소규모주차장 차량용 차단기 설치</t>
    <phoneticPr fontId="4" type="noConversion"/>
  </si>
  <si>
    <t>3704</t>
  </si>
  <si>
    <t>전동차 구입</t>
    <phoneticPr fontId="4" type="noConversion"/>
  </si>
  <si>
    <t>3705</t>
  </si>
  <si>
    <t>습식청소기</t>
    <phoneticPr fontId="4" type="noConversion"/>
  </si>
  <si>
    <t>탄천종합운동장
(운영팀)</t>
    <phoneticPr fontId="4" type="noConversion"/>
  </si>
  <si>
    <t>안영재</t>
    <phoneticPr fontId="4" type="noConversion"/>
  </si>
  <si>
    <t>031-725-7192</t>
    <phoneticPr fontId="4" type="noConversion"/>
  </si>
  <si>
    <t>3706</t>
  </si>
  <si>
    <t xml:space="preserve">재난대비 안전용품 및 보관함 </t>
    <phoneticPr fontId="4" type="noConversion"/>
  </si>
  <si>
    <t>이재덕</t>
    <phoneticPr fontId="4" type="noConversion"/>
  </si>
  <si>
    <t>3707</t>
  </si>
  <si>
    <t>축구골대 교체</t>
    <phoneticPr fontId="4" type="noConversion"/>
  </si>
  <si>
    <t>정주용</t>
    <phoneticPr fontId="4" type="noConversion"/>
  </si>
  <si>
    <t>031-739-6748</t>
    <phoneticPr fontId="4" type="noConversion"/>
  </si>
  <si>
    <t>3708</t>
  </si>
  <si>
    <t>천연잔디구장 위탁관리</t>
    <phoneticPr fontId="4" type="noConversion"/>
  </si>
  <si>
    <t>김영수</t>
    <phoneticPr fontId="4" type="noConversion"/>
  </si>
  <si>
    <t>031-725-6756</t>
    <phoneticPr fontId="4" type="noConversion"/>
  </si>
  <si>
    <t>3709</t>
  </si>
  <si>
    <t>4층 열람실, 러닝실 환경 개선
(칸막이열람테이블(6인용,4인용)</t>
    <phoneticPr fontId="4" type="noConversion"/>
  </si>
  <si>
    <t>김경숙</t>
    <phoneticPr fontId="4" type="noConversion"/>
  </si>
  <si>
    <t>3710</t>
  </si>
  <si>
    <t>4층 열람실, 러닝실 환경 개선(열람실용의자)</t>
    <phoneticPr fontId="4" type="noConversion"/>
  </si>
  <si>
    <t>3711</t>
  </si>
  <si>
    <t>공영차고지 저녹스버너 교체</t>
    <phoneticPr fontId="4" type="noConversion"/>
  </si>
  <si>
    <t>윤형진</t>
    <phoneticPr fontId="4" type="noConversion"/>
  </si>
  <si>
    <t>031-725-9429</t>
    <phoneticPr fontId="4" type="noConversion"/>
  </si>
  <si>
    <t>3712</t>
  </si>
  <si>
    <t>경사형엘리베이터용 무정전전원장치(UPS)</t>
    <phoneticPr fontId="4" type="noConversion"/>
  </si>
  <si>
    <t>3713</t>
  </si>
  <si>
    <t>수목 병충해방제 위탁관리</t>
    <phoneticPr fontId="4" type="noConversion"/>
  </si>
  <si>
    <t>3714</t>
  </si>
  <si>
    <t>수목 병충해방제 및 구제 위탁관리</t>
    <phoneticPr fontId="4" type="noConversion"/>
  </si>
  <si>
    <t>3715</t>
  </si>
  <si>
    <t>거주자주차장 주차면 포장 및 도색 공사 
연간계약</t>
    <phoneticPr fontId="4" type="noConversion"/>
  </si>
  <si>
    <t>3716</t>
  </si>
  <si>
    <t>지하차도(터널) 환경정비(잡초제거)</t>
    <phoneticPr fontId="4" type="noConversion"/>
  </si>
  <si>
    <t>양종필</t>
    <phoneticPr fontId="4" type="noConversion"/>
  </si>
  <si>
    <t>031-725-9484</t>
    <phoneticPr fontId="4" type="noConversion"/>
  </si>
  <si>
    <t>3717</t>
  </si>
  <si>
    <t>관급자설치관급자재(알루미늄창호)</t>
    <phoneticPr fontId="4" type="noConversion"/>
  </si>
  <si>
    <t>3718</t>
  </si>
  <si>
    <t>전기안전검사(전기안전공사)</t>
    <phoneticPr fontId="4" type="noConversion"/>
  </si>
  <si>
    <t>김금정</t>
    <phoneticPr fontId="4" type="noConversion"/>
  </si>
  <si>
    <t>031-725-9105</t>
    <phoneticPr fontId="4" type="noConversion"/>
  </si>
  <si>
    <t>3719</t>
  </si>
  <si>
    <t>수위조절판</t>
    <phoneticPr fontId="4" type="noConversion"/>
  </si>
  <si>
    <t>한상욱</t>
    <phoneticPr fontId="4" type="noConversion"/>
  </si>
  <si>
    <t>3720</t>
  </si>
  <si>
    <t>광통신 케이블 측정기 구매</t>
    <phoneticPr fontId="4" type="noConversion"/>
  </si>
  <si>
    <t>김구남</t>
    <phoneticPr fontId="4" type="noConversion"/>
  </si>
  <si>
    <t>031-739-6740</t>
    <phoneticPr fontId="4" type="noConversion"/>
  </si>
  <si>
    <t>3721</t>
  </si>
  <si>
    <t>관급자설치관급자재(접합강판 제작설치)</t>
    <phoneticPr fontId="4" type="noConversion"/>
  </si>
  <si>
    <t>3722</t>
  </si>
  <si>
    <t>관급자설치관급자재(알루미늄시트 제작설치)</t>
    <phoneticPr fontId="4" type="noConversion"/>
  </si>
  <si>
    <t>3723</t>
  </si>
  <si>
    <t>탄천볼링장 볼링핀 구입</t>
    <phoneticPr fontId="4" type="noConversion"/>
  </si>
  <si>
    <t>최병재</t>
    <phoneticPr fontId="4" type="noConversion"/>
  </si>
  <si>
    <t>031-725-7135</t>
    <phoneticPr fontId="4" type="noConversion"/>
  </si>
  <si>
    <t>3724</t>
  </si>
  <si>
    <t>도급자설치관급자재(분전반)</t>
    <phoneticPr fontId="4" type="noConversion"/>
  </si>
  <si>
    <t>박승원</t>
    <phoneticPr fontId="4" type="noConversion"/>
  </si>
  <si>
    <t>031-725-9328</t>
    <phoneticPr fontId="4" type="noConversion"/>
  </si>
  <si>
    <t>3725</t>
  </si>
  <si>
    <t>도급자설치관급자재(케이블트레이)</t>
    <phoneticPr fontId="4" type="noConversion"/>
  </si>
  <si>
    <t>3726</t>
  </si>
  <si>
    <t>도급자설치관급자재(송풍기)</t>
    <phoneticPr fontId="4" type="noConversion"/>
  </si>
  <si>
    <t>3727</t>
  </si>
  <si>
    <t>도급자설치관급자재(소음기)</t>
    <phoneticPr fontId="4" type="noConversion"/>
  </si>
  <si>
    <t>3728</t>
  </si>
  <si>
    <t>도급자설치관급자재(수중펌프)</t>
    <phoneticPr fontId="4" type="noConversion"/>
  </si>
  <si>
    <t>3729</t>
  </si>
  <si>
    <t>도급자설치관급자재(팬코일유니트)</t>
    <phoneticPr fontId="4" type="noConversion"/>
  </si>
  <si>
    <t>3730</t>
  </si>
  <si>
    <t>도급자설치관급자재(팽창기체분리기)</t>
    <phoneticPr fontId="4" type="noConversion"/>
  </si>
  <si>
    <t>3731</t>
  </si>
  <si>
    <t>관급자설치관급자재(EHP설치)</t>
    <phoneticPr fontId="4" type="noConversion"/>
  </si>
  <si>
    <t>3732</t>
  </si>
  <si>
    <t>관급자설치관급자재(환기유니트설치)</t>
    <phoneticPr fontId="4" type="noConversion"/>
  </si>
  <si>
    <t>3733</t>
  </si>
  <si>
    <t>관급자설치관급자재(자동제어)</t>
    <phoneticPr fontId="4" type="noConversion"/>
  </si>
  <si>
    <t>3734</t>
  </si>
  <si>
    <t>관급자설치관급자재(관보온)</t>
    <phoneticPr fontId="4" type="noConversion"/>
  </si>
  <si>
    <t>3735</t>
  </si>
  <si>
    <t>관급자설치관급자재(냉동기)</t>
    <phoneticPr fontId="4" type="noConversion"/>
  </si>
  <si>
    <t>3736</t>
  </si>
  <si>
    <t>관급자설치관급자재(냉각탑)</t>
    <phoneticPr fontId="4" type="noConversion"/>
  </si>
  <si>
    <t>3737</t>
  </si>
  <si>
    <t>관급자설치관급자재(공기조화기)</t>
    <phoneticPr fontId="4" type="noConversion"/>
  </si>
  <si>
    <t>3738</t>
  </si>
  <si>
    <t>관급자설치관급자재(저수조)</t>
    <phoneticPr fontId="4" type="noConversion"/>
  </si>
  <si>
    <t>3739</t>
  </si>
  <si>
    <t>관급자설치관급자재(부스터펌프)</t>
    <phoneticPr fontId="4" type="noConversion"/>
  </si>
  <si>
    <t>2020년 하반기 제3종시설물 
정기안전점검 용역</t>
    <phoneticPr fontId="4" type="noConversion"/>
  </si>
  <si>
    <t>3741</t>
  </si>
  <si>
    <t>도급자설치관급자재(조명기구)</t>
    <phoneticPr fontId="4" type="noConversion"/>
  </si>
  <si>
    <t>3742</t>
  </si>
  <si>
    <t>관급자설치관급자재(무정전전원장치)</t>
    <phoneticPr fontId="4" type="noConversion"/>
  </si>
  <si>
    <t>3743</t>
  </si>
  <si>
    <t>관급자설치관급자재(디젤발전기)</t>
    <phoneticPr fontId="4" type="noConversion"/>
  </si>
  <si>
    <t>3744</t>
  </si>
  <si>
    <t>관급자설치관급자재(배전반)</t>
    <phoneticPr fontId="4" type="noConversion"/>
  </si>
  <si>
    <t>3745</t>
  </si>
  <si>
    <t>관급자설치관급자재(전동기제어반)</t>
    <phoneticPr fontId="4" type="noConversion"/>
  </si>
  <si>
    <t>3746</t>
  </si>
  <si>
    <t>관급자설치관급자재(몰드변압기)</t>
    <phoneticPr fontId="4" type="noConversion"/>
  </si>
  <si>
    <t>3747</t>
  </si>
  <si>
    <t>관급자설치관급자재(조명제어)</t>
    <phoneticPr fontId="4" type="noConversion"/>
  </si>
  <si>
    <t>3748</t>
  </si>
  <si>
    <t>관급자설치관급자재((전력제어)</t>
    <phoneticPr fontId="4" type="noConversion"/>
  </si>
  <si>
    <t>3749</t>
  </si>
  <si>
    <t>관급자설치관급자재(태양광발전)</t>
    <phoneticPr fontId="4" type="noConversion"/>
  </si>
  <si>
    <t>관급자설치관급자재(BEMS설비)</t>
    <phoneticPr fontId="4" type="noConversion"/>
  </si>
  <si>
    <t>3751</t>
  </si>
  <si>
    <t>전기설비 안전진단 및 정밀점검</t>
    <phoneticPr fontId="4" type="noConversion"/>
  </si>
  <si>
    <t>박재경</t>
    <phoneticPr fontId="4" type="noConversion"/>
  </si>
  <si>
    <t>3752</t>
  </si>
  <si>
    <t>도급자설치관급자재(LITE-WAY)</t>
    <phoneticPr fontId="4" type="noConversion"/>
  </si>
  <si>
    <t>3753</t>
  </si>
  <si>
    <t>관급자설치관급자재(승강기 제작 설치)</t>
    <phoneticPr fontId="4" type="noConversion"/>
  </si>
  <si>
    <t>3754</t>
  </si>
  <si>
    <t>관급자설치관급자재(주차관제)</t>
    <phoneticPr fontId="4" type="noConversion"/>
  </si>
  <si>
    <t>3755</t>
  </si>
  <si>
    <t>관급자설치관급자재(구내방송)</t>
    <phoneticPr fontId="4" type="noConversion"/>
  </si>
  <si>
    <t>3756</t>
  </si>
  <si>
    <t>관급자설치관급자재(출입통제)</t>
    <phoneticPr fontId="4" type="noConversion"/>
  </si>
  <si>
    <t>3757</t>
  </si>
  <si>
    <t>관급자설치관급자재(영상감지장치)</t>
    <phoneticPr fontId="4" type="noConversion"/>
  </si>
  <si>
    <t>3758</t>
  </si>
  <si>
    <t>관급자설치관급자재(배선반)</t>
    <phoneticPr fontId="4" type="noConversion"/>
  </si>
  <si>
    <t>3759</t>
  </si>
  <si>
    <t>관급자설치관급자재(미디어스크린)</t>
    <phoneticPr fontId="4" type="noConversion"/>
  </si>
  <si>
    <t>3760</t>
  </si>
  <si>
    <t>도급자설치관급자재(자연석판석)</t>
    <phoneticPr fontId="4" type="noConversion"/>
  </si>
  <si>
    <t>3761</t>
  </si>
  <si>
    <t>도급자설치관급자재(타일)</t>
    <phoneticPr fontId="4" type="noConversion"/>
  </si>
  <si>
    <t>3762</t>
  </si>
  <si>
    <t>도급자설치관급자재(플로어링보드)</t>
    <phoneticPr fontId="4" type="noConversion"/>
  </si>
  <si>
    <t>3763</t>
  </si>
  <si>
    <t>도급자설치관급자재(인테리어등기구)</t>
    <phoneticPr fontId="4" type="noConversion"/>
  </si>
  <si>
    <t>3764</t>
  </si>
  <si>
    <t>도급자설치관급자재(수신기 및 중계기)</t>
    <phoneticPr fontId="4" type="noConversion"/>
  </si>
  <si>
    <t>3765</t>
  </si>
  <si>
    <r>
      <rPr>
        <sz val="9"/>
        <rFont val="돋움"/>
        <family val="3"/>
        <charset val="129"/>
      </rPr>
      <t>경기도</t>
    </r>
    <r>
      <rPr>
        <sz val="9"/>
        <rFont val="Arial"/>
        <family val="2"/>
      </rPr>
      <t xml:space="preserve"> </t>
    </r>
    <r>
      <rPr>
        <sz val="9"/>
        <rFont val="돋움"/>
        <family val="3"/>
        <charset val="129"/>
      </rPr>
      <t>양주시</t>
    </r>
    <phoneticPr fontId="4" type="noConversion"/>
  </si>
  <si>
    <t>농촌체험학습 차량임차</t>
    <phoneticPr fontId="4" type="noConversion"/>
  </si>
  <si>
    <t>농촌관광과</t>
    <phoneticPr fontId="4" type="noConversion"/>
  </si>
  <si>
    <t>주정환</t>
    <phoneticPr fontId="4" type="noConversion"/>
  </si>
  <si>
    <t>031-8082-7221</t>
    <phoneticPr fontId="4" type="noConversion"/>
  </si>
  <si>
    <t>3766</t>
  </si>
  <si>
    <t>2020 천일홍축제관리(매표, 검표, 주차단속, 환경미화)용역</t>
    <phoneticPr fontId="4" type="noConversion"/>
  </si>
  <si>
    <t>031-8082-7242</t>
    <phoneticPr fontId="4" type="noConversion"/>
  </si>
  <si>
    <t>3767</t>
  </si>
  <si>
    <t>2021 천일홍축제관리(노점상 단속) 용역</t>
    <phoneticPr fontId="4" type="noConversion"/>
  </si>
  <si>
    <t>031-8082-7243</t>
    <phoneticPr fontId="4" type="noConversion"/>
  </si>
  <si>
    <t>3768</t>
  </si>
  <si>
    <t>도시공원 정비 및 유지관리 실시설계 용역</t>
    <phoneticPr fontId="4" type="noConversion"/>
  </si>
  <si>
    <t>공원사업과</t>
    <phoneticPr fontId="4" type="noConversion"/>
  </si>
  <si>
    <t>최관식</t>
    <phoneticPr fontId="4" type="noConversion"/>
  </si>
  <si>
    <t>031-8082-7311</t>
    <phoneticPr fontId="4" type="noConversion"/>
  </si>
  <si>
    <t>3769</t>
  </si>
  <si>
    <t>가로수 유지관리 실시설계 용역</t>
    <phoneticPr fontId="4" type="noConversion"/>
  </si>
  <si>
    <t>김은지</t>
    <phoneticPr fontId="4" type="noConversion"/>
  </si>
  <si>
    <t>031-8082-7312</t>
    <phoneticPr fontId="4" type="noConversion"/>
  </si>
  <si>
    <t>3770</t>
  </si>
  <si>
    <t>공원녹지 수목관리 실시설계 용역</t>
    <phoneticPr fontId="4" type="noConversion"/>
  </si>
  <si>
    <t>3771</t>
  </si>
  <si>
    <t>도시숲길 정비사업 실시설계 용역</t>
    <phoneticPr fontId="4" type="noConversion"/>
  </si>
  <si>
    <t>조유니</t>
    <phoneticPr fontId="4" type="noConversion"/>
  </si>
  <si>
    <t>031-8082-7313</t>
    <phoneticPr fontId="4" type="noConversion"/>
  </si>
  <si>
    <t>3772</t>
  </si>
  <si>
    <t>도시공원 생태적 리모델링사업 실시설계 용역</t>
    <phoneticPr fontId="4" type="noConversion"/>
  </si>
  <si>
    <t>3773</t>
  </si>
  <si>
    <t>아이누리놀이터 조성사업</t>
    <phoneticPr fontId="4" type="noConversion"/>
  </si>
  <si>
    <t>3774</t>
  </si>
  <si>
    <t>학교숲 조성사업 실시설계 용역</t>
    <phoneticPr fontId="4" type="noConversion"/>
  </si>
  <si>
    <t>김정은</t>
    <phoneticPr fontId="4" type="noConversion"/>
  </si>
  <si>
    <t>031-8082-7307</t>
    <phoneticPr fontId="4" type="noConversion"/>
  </si>
  <si>
    <t>3775</t>
  </si>
  <si>
    <t>옥정중앙공원 음악분수 및 수순환 유지관리 용역</t>
    <phoneticPr fontId="4" type="noConversion"/>
  </si>
  <si>
    <t>김성희</t>
    <phoneticPr fontId="4" type="noConversion"/>
  </si>
  <si>
    <t>031-8082-7317</t>
    <phoneticPr fontId="4" type="noConversion"/>
  </si>
  <si>
    <t>3776</t>
  </si>
  <si>
    <t>경관조명 유지관리 용역</t>
    <phoneticPr fontId="4" type="noConversion"/>
  </si>
  <si>
    <t>3777</t>
  </si>
  <si>
    <t xml:space="preserve"> 2020년 드림스타트 컬러복합기 임차</t>
    <phoneticPr fontId="4" type="noConversion"/>
  </si>
  <si>
    <t>여성보육과</t>
    <phoneticPr fontId="4" type="noConversion"/>
  </si>
  <si>
    <t>이진</t>
    <phoneticPr fontId="4" type="noConversion"/>
  </si>
  <si>
    <t>031-8082-4192</t>
    <phoneticPr fontId="4" type="noConversion"/>
  </si>
  <si>
    <t>3778</t>
  </si>
  <si>
    <t>2020년 여성보육과 복합기 임차</t>
    <phoneticPr fontId="4" type="noConversion"/>
  </si>
  <si>
    <t>김벼리</t>
    <phoneticPr fontId="4" type="noConversion"/>
  </si>
  <si>
    <t>031-8082-5805</t>
    <phoneticPr fontId="4" type="noConversion"/>
  </si>
  <si>
    <t>3779</t>
  </si>
  <si>
    <t>2020년 여성일생활균형지원센터 복합기 임차</t>
    <phoneticPr fontId="4" type="noConversion"/>
  </si>
  <si>
    <t>김선임</t>
    <phoneticPr fontId="4" type="noConversion"/>
  </si>
  <si>
    <t>031-8082-4221</t>
    <phoneticPr fontId="4" type="noConversion"/>
  </si>
  <si>
    <t>3780</t>
  </si>
  <si>
    <t>2020년 여성일생활균형지원센터 무인경비 용역</t>
    <phoneticPr fontId="4" type="noConversion"/>
  </si>
  <si>
    <t>3781</t>
  </si>
  <si>
    <t>2020년 여성일생활균형지원센터 전기안전관리 용역</t>
    <phoneticPr fontId="4" type="noConversion"/>
  </si>
  <si>
    <t>3782</t>
  </si>
  <si>
    <t>2020년 여성일생활균형지원센터 승강기 유지관리 및 검사대행 용역</t>
    <phoneticPr fontId="4" type="noConversion"/>
  </si>
  <si>
    <t>3783</t>
  </si>
  <si>
    <t>2020년 여성일생활균형지원센터 비데 유지관리 용역</t>
    <phoneticPr fontId="4" type="noConversion"/>
  </si>
  <si>
    <t>3784</t>
  </si>
  <si>
    <t>2020년 여성일생활균형지원센터 소방시설 방화관리 용역</t>
    <phoneticPr fontId="4" type="noConversion"/>
  </si>
  <si>
    <t>3785</t>
  </si>
  <si>
    <t>2020년 무인안심택배
보관함 임차운영 용역</t>
    <phoneticPr fontId="4" type="noConversion"/>
  </si>
  <si>
    <t>오현주</t>
    <phoneticPr fontId="4" type="noConversion"/>
  </si>
  <si>
    <t>031-8082-5083</t>
    <phoneticPr fontId="4" type="noConversion"/>
  </si>
  <si>
    <t>3786</t>
  </si>
  <si>
    <t>가족문화대축제 행사용역</t>
    <phoneticPr fontId="4" type="noConversion"/>
  </si>
  <si>
    <t>백인선</t>
    <phoneticPr fontId="4" type="noConversion"/>
  </si>
  <si>
    <t>031-8082-5802</t>
    <phoneticPr fontId="4" type="noConversion"/>
  </si>
  <si>
    <t>3787</t>
  </si>
  <si>
    <t>기록관 RFID기기 연간 유지보수</t>
    <phoneticPr fontId="4" type="noConversion"/>
  </si>
  <si>
    <t>자치행정과</t>
    <phoneticPr fontId="4" type="noConversion"/>
  </si>
  <si>
    <t>최명현</t>
    <phoneticPr fontId="4" type="noConversion"/>
  </si>
  <si>
    <t>031-80823-5251</t>
    <phoneticPr fontId="4" type="noConversion"/>
  </si>
  <si>
    <t>3788</t>
  </si>
  <si>
    <t>사료관리시스템 연간 유지보수</t>
    <phoneticPr fontId="4" type="noConversion"/>
  </si>
  <si>
    <t>3789</t>
  </si>
  <si>
    <t>5급 고위관리자 핵심역량 육성교육</t>
    <phoneticPr fontId="4" type="noConversion"/>
  </si>
  <si>
    <t>최다래</t>
    <phoneticPr fontId="4" type="noConversion"/>
  </si>
  <si>
    <t>031-8082-5231</t>
    <phoneticPr fontId="4" type="noConversion"/>
  </si>
  <si>
    <t>3790</t>
  </si>
  <si>
    <t>직원식당관리프로그램</t>
    <phoneticPr fontId="4" type="noConversion"/>
  </si>
  <si>
    <t>이명선</t>
    <phoneticPr fontId="4" type="noConversion"/>
  </si>
  <si>
    <t>031-8082-4092</t>
    <phoneticPr fontId="4" type="noConversion"/>
  </si>
  <si>
    <t>3791</t>
  </si>
  <si>
    <t xml:space="preserve">처리과 보유기록물 전수조사 </t>
    <phoneticPr fontId="4" type="noConversion"/>
  </si>
  <si>
    <t>3792</t>
  </si>
  <si>
    <t>독서아카데미 교육</t>
    <phoneticPr fontId="4" type="noConversion"/>
  </si>
  <si>
    <t>3793</t>
  </si>
  <si>
    <t>전화외국어교육</t>
    <phoneticPr fontId="4" type="noConversion"/>
  </si>
  <si>
    <t>3794</t>
  </si>
  <si>
    <t>2020년 가로기 게양 및 수거 용역</t>
    <phoneticPr fontId="4" type="noConversion"/>
  </si>
  <si>
    <t>이종수</t>
    <phoneticPr fontId="4" type="noConversion"/>
  </si>
  <si>
    <t>031-8082-5216</t>
    <phoneticPr fontId="4" type="noConversion"/>
  </si>
  <si>
    <t>3795</t>
  </si>
  <si>
    <t>직원심리상담프로그램</t>
    <phoneticPr fontId="4" type="noConversion"/>
  </si>
  <si>
    <t>김민혜</t>
    <phoneticPr fontId="4" type="noConversion"/>
  </si>
  <si>
    <t>031-8082-5232</t>
    <phoneticPr fontId="4" type="noConversion"/>
  </si>
  <si>
    <t>3796</t>
  </si>
  <si>
    <t>조경수목 정비 용역비</t>
    <phoneticPr fontId="4" type="noConversion"/>
  </si>
  <si>
    <t>우승옥</t>
    <phoneticPr fontId="4" type="noConversion"/>
  </si>
  <si>
    <t>031-8082-5244</t>
    <phoneticPr fontId="4" type="noConversion"/>
  </si>
  <si>
    <t>3797</t>
  </si>
  <si>
    <t>벽면 균열 보수 용역비</t>
    <phoneticPr fontId="4" type="noConversion"/>
  </si>
  <si>
    <t>3798</t>
  </si>
  <si>
    <t>주민자치위원회 체육대회</t>
    <phoneticPr fontId="4" type="noConversion"/>
  </si>
  <si>
    <t>곽중현</t>
    <phoneticPr fontId="4" type="noConversion"/>
  </si>
  <si>
    <t>031-8082-5213</t>
    <phoneticPr fontId="4" type="noConversion"/>
  </si>
  <si>
    <t>3799</t>
  </si>
  <si>
    <t>직급별 역량강화 교육(6급 관리자)</t>
    <phoneticPr fontId="4" type="noConversion"/>
  </si>
  <si>
    <t>3800</t>
  </si>
  <si>
    <t>직급별 역량강화 교육(7~9급 실무자)</t>
    <phoneticPr fontId="4" type="noConversion"/>
  </si>
  <si>
    <t>3801</t>
  </si>
  <si>
    <t>시민의 날 기념식</t>
    <phoneticPr fontId="4" type="noConversion"/>
  </si>
  <si>
    <t>이민우</t>
    <phoneticPr fontId="4" type="noConversion"/>
  </si>
  <si>
    <t>031-8082-5212</t>
    <phoneticPr fontId="4" type="noConversion"/>
  </si>
  <si>
    <t>3802</t>
  </si>
  <si>
    <t>자원봉사자의 날 기념행사</t>
    <phoneticPr fontId="4" type="noConversion"/>
  </si>
  <si>
    <t>031-8082-4421</t>
    <phoneticPr fontId="4" type="noConversion"/>
  </si>
  <si>
    <t>3803</t>
  </si>
  <si>
    <t>양주국민체육센터출입자동화시스템 구축용역</t>
    <phoneticPr fontId="4" type="noConversion"/>
  </si>
  <si>
    <t>체육청소년과</t>
    <phoneticPr fontId="4" type="noConversion"/>
  </si>
  <si>
    <t>김종미</t>
    <phoneticPr fontId="4" type="noConversion"/>
  </si>
  <si>
    <t>031-8082-5646</t>
    <phoneticPr fontId="4" type="noConversion"/>
  </si>
  <si>
    <t>3804</t>
  </si>
  <si>
    <t>2020년 청소년상담복지센터(옥정) 청소용역</t>
    <phoneticPr fontId="4" type="noConversion"/>
  </si>
  <si>
    <t>김원일</t>
    <phoneticPr fontId="4" type="noConversion"/>
  </si>
  <si>
    <t>031-8082-4121</t>
    <phoneticPr fontId="4" type="noConversion"/>
  </si>
  <si>
    <t>홈페이지 시스템 S/W 유지관리</t>
    <phoneticPr fontId="4" type="noConversion"/>
  </si>
  <si>
    <t>정보통신과</t>
    <phoneticPr fontId="4" type="noConversion"/>
  </si>
  <si>
    <t>김지용</t>
    <phoneticPr fontId="4" type="noConversion"/>
  </si>
  <si>
    <t>031-8082-5353</t>
    <phoneticPr fontId="4" type="noConversion"/>
  </si>
  <si>
    <t>3806</t>
  </si>
  <si>
    <t>홈페이지 콘텐츠 유지관리</t>
    <phoneticPr fontId="4" type="noConversion"/>
  </si>
  <si>
    <t>3807</t>
  </si>
  <si>
    <t>홈페이지 통합로그관리시스템 유지관리</t>
    <phoneticPr fontId="4" type="noConversion"/>
  </si>
  <si>
    <t>3808</t>
  </si>
  <si>
    <t>웹방화벽 유지관리</t>
    <phoneticPr fontId="4" type="noConversion"/>
  </si>
  <si>
    <t>3809</t>
  </si>
  <si>
    <t>개인정보유출 차단시스템 유지관리</t>
    <phoneticPr fontId="4" type="noConversion"/>
  </si>
  <si>
    <t>행정정보시스템 통합유지관리</t>
    <phoneticPr fontId="4" type="noConversion"/>
  </si>
  <si>
    <t>김상우</t>
    <phoneticPr fontId="4" type="noConversion"/>
  </si>
  <si>
    <t>031-8082-5354</t>
    <phoneticPr fontId="4" type="noConversion"/>
  </si>
  <si>
    <t>3811</t>
  </si>
  <si>
    <t>문자발송시스템 문자 발송료</t>
    <phoneticPr fontId="4" type="noConversion"/>
  </si>
  <si>
    <t>시스템운영</t>
    <phoneticPr fontId="4" type="noConversion"/>
  </si>
  <si>
    <t>3812</t>
  </si>
  <si>
    <t>인터넷업무게시판 유지보수</t>
    <phoneticPr fontId="4" type="noConversion"/>
  </si>
  <si>
    <t>윤영아</t>
    <phoneticPr fontId="4" type="noConversion"/>
  </si>
  <si>
    <t>031-8082-5351</t>
    <phoneticPr fontId="4" type="noConversion"/>
  </si>
  <si>
    <t>3813</t>
  </si>
  <si>
    <t>스마트이통장넷 유지보수</t>
    <phoneticPr fontId="4" type="noConversion"/>
  </si>
  <si>
    <t>주민우</t>
    <phoneticPr fontId="4" type="noConversion"/>
  </si>
  <si>
    <t>031-8082-5352</t>
    <phoneticPr fontId="4" type="noConversion"/>
  </si>
  <si>
    <t>3814</t>
  </si>
  <si>
    <t>지하시설물 조회시스템 SW 유지관리</t>
    <phoneticPr fontId="4" type="noConversion"/>
  </si>
  <si>
    <t>3815</t>
  </si>
  <si>
    <t>국가공간정보통합시스템 유지관리</t>
    <phoneticPr fontId="4" type="noConversion"/>
  </si>
  <si>
    <t>3816</t>
  </si>
  <si>
    <t>한국토지정보시스템 유지관리</t>
    <phoneticPr fontId="4" type="noConversion"/>
  </si>
  <si>
    <t>3817</t>
  </si>
  <si>
    <t>지하시설물 조회시스템 DB 유지관리</t>
    <phoneticPr fontId="4" type="noConversion"/>
  </si>
  <si>
    <t>3818</t>
  </si>
  <si>
    <t>2020년 방화벽시스템 유지보수</t>
    <phoneticPr fontId="4" type="noConversion"/>
  </si>
  <si>
    <t>고승근</t>
    <phoneticPr fontId="4" type="noConversion"/>
  </si>
  <si>
    <t>031-8082-5363</t>
    <phoneticPr fontId="4" type="noConversion"/>
  </si>
  <si>
    <t>3819</t>
  </si>
  <si>
    <t>2020년 서버 접근제어시스템 및 비밀번호관리시스템 유지보수</t>
    <phoneticPr fontId="4" type="noConversion"/>
  </si>
  <si>
    <t>3820</t>
  </si>
  <si>
    <t>2020년 보조기억매체 관리시스템 유지보수</t>
    <phoneticPr fontId="4" type="noConversion"/>
  </si>
  <si>
    <t>3821</t>
  </si>
  <si>
    <t>2020년 망간 자료전송시스템 유지보수</t>
    <phoneticPr fontId="4" type="noConversion"/>
  </si>
  <si>
    <t>3822</t>
  </si>
  <si>
    <t>2020년 지능형 사이버공격 대응시스템 및 
백신관리서버 유지보수</t>
    <phoneticPr fontId="4" type="noConversion"/>
  </si>
  <si>
    <t>3823</t>
  </si>
  <si>
    <t>2020년 서버개인정보 진단 솔루션 유지관리</t>
    <phoneticPr fontId="4" type="noConversion"/>
  </si>
  <si>
    <t>031-8082-5362</t>
    <phoneticPr fontId="4" type="noConversion"/>
  </si>
  <si>
    <t>3824</t>
  </si>
  <si>
    <t>2020년 개인정보 접속기록 관리시스템 유지관리</t>
    <phoneticPr fontId="4" type="noConversion"/>
  </si>
  <si>
    <t>2020년 자산관리솔루션 유지관리</t>
    <phoneticPr fontId="4" type="noConversion"/>
  </si>
  <si>
    <t>유선웅</t>
    <phoneticPr fontId="4" type="noConversion"/>
  </si>
  <si>
    <t>031-8082-5364</t>
    <phoneticPr fontId="4" type="noConversion"/>
  </si>
  <si>
    <t>3826</t>
  </si>
  <si>
    <t>2020년 행정전산장비 유지보수</t>
    <phoneticPr fontId="4" type="noConversion"/>
  </si>
  <si>
    <t>3827</t>
  </si>
  <si>
    <t>양주시 CCTV 통합관제 모니터링 용역</t>
    <phoneticPr fontId="4" type="noConversion"/>
  </si>
  <si>
    <t>홍성현</t>
    <phoneticPr fontId="4" type="noConversion"/>
  </si>
  <si>
    <t>031-8082-4501</t>
    <phoneticPr fontId="4" type="noConversion"/>
  </si>
  <si>
    <t>3828</t>
  </si>
  <si>
    <t>개인정보 접속기록 시스템 성능 개선</t>
    <phoneticPr fontId="4" type="noConversion"/>
  </si>
  <si>
    <t>3829</t>
  </si>
  <si>
    <t>공공, 빅데이터 담당자 교육</t>
    <phoneticPr fontId="4" type="noConversion"/>
  </si>
  <si>
    <t>공무원 정보화 교육</t>
    <phoneticPr fontId="4" type="noConversion"/>
  </si>
  <si>
    <t>3831</t>
  </si>
  <si>
    <t>2020년 무정전전원장치 유지보수</t>
    <phoneticPr fontId="4" type="noConversion"/>
  </si>
  <si>
    <t>3832</t>
  </si>
  <si>
    <t>2020년 PC 개인정보보호시스템 유지관리</t>
    <phoneticPr fontId="4" type="noConversion"/>
  </si>
  <si>
    <t>3833</t>
  </si>
  <si>
    <t>재활용협잡물 위탁처리 용역</t>
    <phoneticPr fontId="4" type="noConversion"/>
  </si>
  <si>
    <t>오세홍</t>
    <phoneticPr fontId="4" type="noConversion"/>
  </si>
  <si>
    <t>031-8082-6932</t>
    <phoneticPr fontId="4" type="noConversion"/>
  </si>
  <si>
    <t>3834</t>
  </si>
  <si>
    <t>재활용선별장 폐매트리스 위탁처리 용역</t>
    <phoneticPr fontId="4" type="noConversion"/>
  </si>
  <si>
    <t>3835</t>
  </si>
  <si>
    <t>연탄재 수도권매립지 운반처리 용역</t>
    <phoneticPr fontId="4" type="noConversion"/>
  </si>
  <si>
    <t>3836</t>
  </si>
  <si>
    <t>양주시 폐목재류 운반 용역</t>
    <phoneticPr fontId="4" type="noConversion"/>
  </si>
  <si>
    <t>3837</t>
  </si>
  <si>
    <t>2020년 음식물류폐기물 처리대행용역</t>
    <phoneticPr fontId="4" type="noConversion"/>
  </si>
  <si>
    <t>이승욱</t>
    <phoneticPr fontId="4" type="noConversion"/>
  </si>
  <si>
    <t>030-8082-6922</t>
    <phoneticPr fontId="4" type="noConversion"/>
  </si>
  <si>
    <t>3838</t>
  </si>
  <si>
    <t>자원회수시설 슬러지 청소용역</t>
    <phoneticPr fontId="4" type="noConversion"/>
  </si>
  <si>
    <t>3839</t>
  </si>
  <si>
    <t>생활폐기물 수집운반 원가산정 용역</t>
    <phoneticPr fontId="4" type="noConversion"/>
  </si>
  <si>
    <t>강현민</t>
    <phoneticPr fontId="4" type="noConversion"/>
  </si>
  <si>
    <t>031-8082-6902</t>
    <phoneticPr fontId="4" type="noConversion"/>
  </si>
  <si>
    <t>3840</t>
  </si>
  <si>
    <t>2020년 생활폐기물 수집운반 대행업체 평가용역</t>
    <phoneticPr fontId="4" type="noConversion"/>
  </si>
  <si>
    <t>3841</t>
  </si>
  <si>
    <t>2021년 무단투기폐기물 등 소각처리용역</t>
    <phoneticPr fontId="4" type="noConversion"/>
  </si>
  <si>
    <t>3842</t>
  </si>
  <si>
    <t>2021년 공사장 생활폐기물 처리용역</t>
    <phoneticPr fontId="4" type="noConversion"/>
  </si>
  <si>
    <t>3843</t>
  </si>
  <si>
    <t>양주시 재활물리치료센터 설치 실시설계용역</t>
    <phoneticPr fontId="4" type="noConversion"/>
  </si>
  <si>
    <t>보건행정과</t>
    <phoneticPr fontId="4" type="noConversion"/>
  </si>
  <si>
    <t>공현정</t>
    <phoneticPr fontId="4" type="noConversion"/>
  </si>
  <si>
    <t>031-8082-7103</t>
    <phoneticPr fontId="4" type="noConversion"/>
  </si>
  <si>
    <t>3844</t>
  </si>
  <si>
    <t>취약지역 방역소독</t>
    <phoneticPr fontId="4" type="noConversion"/>
  </si>
  <si>
    <t>이승관</t>
    <phoneticPr fontId="4" type="noConversion"/>
  </si>
  <si>
    <t>031-8082-7122</t>
    <phoneticPr fontId="4" type="noConversion"/>
  </si>
  <si>
    <t>3845</t>
  </si>
  <si>
    <t>공동주택 방역소독</t>
    <phoneticPr fontId="4" type="noConversion"/>
  </si>
  <si>
    <t>3846</t>
  </si>
  <si>
    <t>2020년 장흥면 총무팀 복합기 임차 및 유지보수 용역</t>
    <phoneticPr fontId="4" type="noConversion"/>
  </si>
  <si>
    <t>장흥면</t>
    <phoneticPr fontId="4" type="noConversion"/>
  </si>
  <si>
    <t>김종우</t>
    <phoneticPr fontId="4" type="noConversion"/>
  </si>
  <si>
    <t>031-8082-7635</t>
    <phoneticPr fontId="4" type="noConversion"/>
  </si>
  <si>
    <t>3847</t>
  </si>
  <si>
    <t>2020년 장흥면 행정복지센터 전기안전관리 업무대행 용역</t>
    <phoneticPr fontId="4" type="noConversion"/>
  </si>
  <si>
    <t>3848</t>
  </si>
  <si>
    <t>2020년 장흥면 행정복지센터 소방시설 유지관리 용역</t>
    <phoneticPr fontId="4" type="noConversion"/>
  </si>
  <si>
    <t>3849</t>
  </si>
  <si>
    <t>2020년 장흥면 통합민원발급기 유지보수 용역</t>
    <phoneticPr fontId="4" type="noConversion"/>
  </si>
  <si>
    <t>3850</t>
  </si>
  <si>
    <t>2020년 장흥면 민원팀 복사기 임차 및 유지보수 용역</t>
    <phoneticPr fontId="4" type="noConversion"/>
  </si>
  <si>
    <t>3851</t>
  </si>
  <si>
    <t>2020년 장흥면 행정복지센터 청소용역</t>
    <phoneticPr fontId="4" type="noConversion"/>
  </si>
  <si>
    <t>3852</t>
  </si>
  <si>
    <t>2020년 주민자치센터 청소용역</t>
    <phoneticPr fontId="4" type="noConversion"/>
  </si>
  <si>
    <t>김건우</t>
    <phoneticPr fontId="4" type="noConversion"/>
  </si>
  <si>
    <t>031-8082-7637</t>
    <phoneticPr fontId="4" type="noConversion"/>
  </si>
  <si>
    <t>3853</t>
  </si>
  <si>
    <t>2020년 주민자치센터 소방시설 유지 안전관리대행 용역</t>
    <phoneticPr fontId="4" type="noConversion"/>
  </si>
  <si>
    <t>3854</t>
  </si>
  <si>
    <t>2020년 주민자치센터 승강기관리대행 용역</t>
    <phoneticPr fontId="4" type="noConversion"/>
  </si>
  <si>
    <t>3855</t>
  </si>
  <si>
    <t>2020년 주민자치센터 전기안전관리 대행 용역</t>
    <phoneticPr fontId="4" type="noConversion"/>
  </si>
  <si>
    <t>3856</t>
  </si>
  <si>
    <t>시도30호선(방성-산북간)도로확포장공사 건설사업관리용역</t>
    <phoneticPr fontId="4" type="noConversion"/>
  </si>
  <si>
    <t>광역교통시설과</t>
    <phoneticPr fontId="4" type="noConversion"/>
  </si>
  <si>
    <t>임삼신</t>
    <phoneticPr fontId="4" type="noConversion"/>
  </si>
  <si>
    <t>031-8082-5941</t>
    <phoneticPr fontId="4" type="noConversion"/>
  </si>
  <si>
    <t>3857</t>
  </si>
  <si>
    <t>양주시 도시계획위원회
전산심의시스템 유지관리 용역</t>
    <phoneticPr fontId="4" type="noConversion"/>
  </si>
  <si>
    <t>도시계획과</t>
    <phoneticPr fontId="4" type="noConversion"/>
  </si>
  <si>
    <t>현승석</t>
    <phoneticPr fontId="4" type="noConversion"/>
  </si>
  <si>
    <t>8082-6521</t>
    <phoneticPr fontId="4" type="noConversion"/>
  </si>
  <si>
    <t>3858</t>
  </si>
  <si>
    <t>2020년 도서관관리1팀 야간경비용역</t>
    <phoneticPr fontId="4" type="noConversion"/>
  </si>
  <si>
    <t>평생교육진흥원</t>
    <phoneticPr fontId="4" type="noConversion"/>
  </si>
  <si>
    <t>박래정</t>
    <phoneticPr fontId="4" type="noConversion"/>
  </si>
  <si>
    <t>031-8082-7403</t>
    <phoneticPr fontId="4" type="noConversion"/>
  </si>
  <si>
    <t>3859</t>
  </si>
  <si>
    <t>2020년 도서관관리1팀 청소용역</t>
    <phoneticPr fontId="4" type="noConversion"/>
  </si>
  <si>
    <t>3860</t>
  </si>
  <si>
    <t>2020년 도서관관리1팀 꿈나무도서관 청소용역</t>
    <phoneticPr fontId="4" type="noConversion"/>
  </si>
  <si>
    <t>3861</t>
  </si>
  <si>
    <t>양주희망도서관 청소 용역</t>
    <phoneticPr fontId="4" type="noConversion"/>
  </si>
  <si>
    <t>이병주</t>
    <phoneticPr fontId="4" type="noConversion"/>
  </si>
  <si>
    <t>031-8082-7472</t>
    <phoneticPr fontId="4" type="noConversion"/>
  </si>
  <si>
    <t>3862</t>
  </si>
  <si>
    <t>양주희망도서관 야간경비 용역</t>
    <phoneticPr fontId="4" type="noConversion"/>
  </si>
  <si>
    <t>3863</t>
  </si>
  <si>
    <t>덕정도서관 청소 용역</t>
    <phoneticPr fontId="4" type="noConversion"/>
  </si>
  <si>
    <t>3864</t>
  </si>
  <si>
    <t>덕정도서관 야간경비 용역</t>
    <phoneticPr fontId="4" type="noConversion"/>
  </si>
  <si>
    <t>3865</t>
  </si>
  <si>
    <t>고읍도서관 청소 용역</t>
    <phoneticPr fontId="4" type="noConversion"/>
  </si>
  <si>
    <t>3866</t>
  </si>
  <si>
    <t>고읍도서관 야간경비 용역</t>
    <phoneticPr fontId="4" type="noConversion"/>
  </si>
  <si>
    <t>3867</t>
  </si>
  <si>
    <t>버들고을탐험</t>
    <phoneticPr fontId="4" type="noConversion"/>
  </si>
  <si>
    <t>김영신</t>
    <phoneticPr fontId="4" type="noConversion"/>
  </si>
  <si>
    <t>031-8082-7382</t>
    <phoneticPr fontId="4" type="noConversion"/>
  </si>
  <si>
    <t>3868</t>
  </si>
  <si>
    <t>기다려 박물관이 찾아갈게</t>
    <phoneticPr fontId="4" type="noConversion"/>
  </si>
  <si>
    <t>3869</t>
  </si>
  <si>
    <t>꿈이음
 매직스쿨버스</t>
    <phoneticPr fontId="4" type="noConversion"/>
  </si>
  <si>
    <t>3870</t>
  </si>
  <si>
    <t>진로역량
강화교육</t>
    <phoneticPr fontId="4" type="noConversion"/>
  </si>
  <si>
    <t>3871</t>
  </si>
  <si>
    <t>여주교육지원청</t>
    <phoneticPr fontId="4" type="noConversion"/>
  </si>
  <si>
    <t>청내노후PC및모니터교체</t>
    <phoneticPr fontId="4" type="noConversion"/>
  </si>
  <si>
    <t>경영지원과</t>
    <phoneticPr fontId="4" type="noConversion"/>
  </si>
  <si>
    <t>유석훈</t>
    <phoneticPr fontId="4" type="noConversion"/>
  </si>
  <si>
    <t>031 880 2320</t>
    <phoneticPr fontId="4" type="noConversion"/>
  </si>
  <si>
    <t>3872</t>
  </si>
  <si>
    <t>대신초 LED조명 교체 전기공사 관급자재</t>
    <phoneticPr fontId="4" type="noConversion"/>
  </si>
  <si>
    <t>강인수</t>
    <phoneticPr fontId="4" type="noConversion"/>
  </si>
  <si>
    <t>031 880 2348</t>
    <phoneticPr fontId="4" type="noConversion"/>
  </si>
  <si>
    <t>3873</t>
  </si>
  <si>
    <t>보안서버노후교체</t>
    <phoneticPr fontId="4" type="noConversion"/>
  </si>
  <si>
    <t>길현정</t>
    <phoneticPr fontId="4" type="noConversion"/>
  </si>
  <si>
    <t>031 880 2321</t>
    <phoneticPr fontId="4" type="noConversion"/>
  </si>
  <si>
    <t>3874</t>
  </si>
  <si>
    <t>자제조달</t>
    <phoneticPr fontId="4" type="noConversion"/>
  </si>
  <si>
    <t>갈야산 배수지 증설 및 오분동 지방상수도확장 실시설계용역</t>
    <phoneticPr fontId="4" type="noConversion"/>
  </si>
  <si>
    <t>상수도사업소</t>
    <phoneticPr fontId="4" type="noConversion"/>
  </si>
  <si>
    <t>최형서</t>
    <phoneticPr fontId="4" type="noConversion"/>
  </si>
  <si>
    <t>033-570-3523</t>
    <phoneticPr fontId="4" type="noConversion"/>
  </si>
  <si>
    <t>3875</t>
  </si>
  <si>
    <t>소규모수도시설(도계·원덕·하장·가곡·신기) 정비사업 실시설계용역</t>
    <phoneticPr fontId="4" type="noConversion"/>
  </si>
  <si>
    <t>백승복</t>
    <phoneticPr fontId="4" type="noConversion"/>
  </si>
  <si>
    <t>033-570-3539</t>
    <phoneticPr fontId="4" type="noConversion"/>
  </si>
  <si>
    <t>3876</t>
  </si>
  <si>
    <t>표준지도면제작</t>
    <phoneticPr fontId="4" type="noConversion"/>
  </si>
  <si>
    <t>3877</t>
  </si>
  <si>
    <t>공간정보시스템(SW) 유지보수</t>
    <phoneticPr fontId="4" type="noConversion"/>
  </si>
  <si>
    <t>강충은</t>
    <phoneticPr fontId="4" type="noConversion"/>
  </si>
  <si>
    <t>3878</t>
  </si>
  <si>
    <t>2019년 도로기반 지하시설물 DB갱신용역</t>
    <phoneticPr fontId="4" type="noConversion"/>
  </si>
  <si>
    <t>3879</t>
  </si>
  <si>
    <t>공간정보시스템(인트라넷) 고도화SW 개발용역</t>
    <phoneticPr fontId="4" type="noConversion"/>
  </si>
  <si>
    <t>3880</t>
  </si>
  <si>
    <t>국가기본도 표기 지명 정비사업 연구용역</t>
    <phoneticPr fontId="4" type="noConversion"/>
  </si>
  <si>
    <t>3881</t>
  </si>
  <si>
    <t>도로명주소 안내시설 일제조사</t>
    <phoneticPr fontId="4" type="noConversion"/>
  </si>
  <si>
    <t>문성우</t>
    <phoneticPr fontId="4" type="noConversion"/>
  </si>
  <si>
    <t>033-570-3949</t>
    <phoneticPr fontId="4" type="noConversion"/>
  </si>
  <si>
    <t>3882</t>
  </si>
  <si>
    <t>2020년 지적재조사측량 및 일필지조사 용역</t>
    <phoneticPr fontId="4" type="noConversion"/>
  </si>
  <si>
    <t>한상균</t>
    <phoneticPr fontId="4" type="noConversion"/>
  </si>
  <si>
    <t>033-570-3872</t>
    <phoneticPr fontId="4" type="noConversion"/>
  </si>
  <si>
    <t>3883</t>
  </si>
  <si>
    <t>2020년 기준점 조사 용역</t>
    <phoneticPr fontId="4" type="noConversion"/>
  </si>
  <si>
    <t>차용준</t>
    <phoneticPr fontId="4" type="noConversion"/>
  </si>
  <si>
    <t>033-570-3873</t>
    <phoneticPr fontId="4" type="noConversion"/>
  </si>
  <si>
    <t>3884</t>
  </si>
  <si>
    <t>지적문서전산화 사업</t>
    <phoneticPr fontId="4" type="noConversion"/>
  </si>
  <si>
    <t>김춘근</t>
    <phoneticPr fontId="4" type="noConversion"/>
  </si>
  <si>
    <t>033-570-3261</t>
    <phoneticPr fontId="4" type="noConversion"/>
  </si>
  <si>
    <t>3885</t>
  </si>
  <si>
    <t>2020년 산림경영계획 작성용역</t>
    <phoneticPr fontId="4" type="noConversion"/>
  </si>
  <si>
    <t>박원기</t>
    <phoneticPr fontId="4" type="noConversion"/>
  </si>
  <si>
    <t>033-570-3925</t>
    <phoneticPr fontId="4" type="noConversion"/>
  </si>
  <si>
    <t>3886</t>
  </si>
  <si>
    <t>2020년 명상숲 및 띠녹지 조성사업 실시설계용역</t>
    <phoneticPr fontId="4" type="noConversion"/>
  </si>
  <si>
    <t>3887</t>
  </si>
  <si>
    <t>2020년도 민방위 경보단말 유지보수용역</t>
    <phoneticPr fontId="4" type="noConversion"/>
  </si>
  <si>
    <t>3888</t>
  </si>
  <si>
    <t>2020년도 경보통제시스템 유지보수용역</t>
    <phoneticPr fontId="4" type="noConversion"/>
  </si>
  <si>
    <t>3889</t>
  </si>
  <si>
    <t>2020년도 민방위 비상급수시설 유지보수용역</t>
    <phoneticPr fontId="4" type="noConversion"/>
  </si>
  <si>
    <t>3890</t>
  </si>
  <si>
    <t>CCTV통합관제센터 시스템 및 방범용CCTV 유지보수</t>
    <phoneticPr fontId="4" type="noConversion"/>
  </si>
  <si>
    <t>3891</t>
  </si>
  <si>
    <t>다목적용CCTV 유지보수</t>
    <phoneticPr fontId="4" type="noConversion"/>
  </si>
  <si>
    <t>3892</t>
  </si>
  <si>
    <t>황조2지구 급경사지 실시설계용역</t>
    <phoneticPr fontId="4" type="noConversion"/>
  </si>
  <si>
    <t>이소담</t>
    <phoneticPr fontId="4" type="noConversion"/>
  </si>
  <si>
    <t>033-570-3887</t>
    <phoneticPr fontId="4" type="noConversion"/>
  </si>
  <si>
    <t>3893</t>
  </si>
  <si>
    <t>광진1지구 급경사지 실시설계용역</t>
    <phoneticPr fontId="4" type="noConversion"/>
  </si>
  <si>
    <t>3894</t>
  </si>
  <si>
    <t>2021년 어촌뉴딜 300 예비계획수립 용역</t>
    <phoneticPr fontId="4" type="noConversion"/>
  </si>
  <si>
    <t>한민규</t>
    <phoneticPr fontId="4" type="noConversion"/>
  </si>
  <si>
    <t>033-570-3415</t>
    <phoneticPr fontId="4" type="noConversion"/>
  </si>
  <si>
    <t>삼척 포진성(진동루) 학술세미나 용역</t>
    <phoneticPr fontId="4" type="noConversion"/>
  </si>
  <si>
    <t>문화공보실</t>
    <phoneticPr fontId="4" type="noConversion"/>
  </si>
  <si>
    <t>이하나</t>
    <phoneticPr fontId="4" type="noConversion"/>
  </si>
  <si>
    <t>033-570-3722</t>
    <phoneticPr fontId="4" type="noConversion"/>
  </si>
  <si>
    <t>3896</t>
  </si>
  <si>
    <t>2</t>
    <phoneticPr fontId="4" type="noConversion"/>
  </si>
  <si>
    <t>2020년 전통사찰 방재시스템 유지관리 대행용역</t>
    <phoneticPr fontId="4" type="noConversion"/>
  </si>
  <si>
    <t>유범희</t>
    <phoneticPr fontId="4" type="noConversion"/>
  </si>
  <si>
    <t>033-570-3723</t>
    <phoneticPr fontId="4" type="noConversion"/>
  </si>
  <si>
    <t>3897</t>
  </si>
  <si>
    <t>2020년 삼척시청 청사(읍면동및보건소)CCTV 임차 용역계약</t>
    <phoneticPr fontId="4" type="noConversion"/>
  </si>
  <si>
    <t>이완재</t>
    <phoneticPr fontId="4" type="noConversion"/>
  </si>
  <si>
    <t>033-570-3433</t>
    <phoneticPr fontId="4" type="noConversion"/>
  </si>
  <si>
    <t>3898</t>
  </si>
  <si>
    <t xml:space="preserve">2020년 삼척시기록관 표준기록관리시스템 유지보수 </t>
    <phoneticPr fontId="4" type="noConversion"/>
  </si>
  <si>
    <t>장민정</t>
    <phoneticPr fontId="4" type="noConversion"/>
  </si>
  <si>
    <t>033-570-3432</t>
    <phoneticPr fontId="4" type="noConversion"/>
  </si>
  <si>
    <t>3899</t>
  </si>
  <si>
    <t>김종현</t>
    <phoneticPr fontId="4" type="noConversion"/>
  </si>
  <si>
    <t>033-570-3236</t>
    <phoneticPr fontId="4" type="noConversion"/>
  </si>
  <si>
    <t>3900</t>
  </si>
  <si>
    <t>삼척시 정보화기기 유지보수</t>
    <phoneticPr fontId="4" type="noConversion"/>
  </si>
  <si>
    <t>이철민</t>
    <phoneticPr fontId="4" type="noConversion"/>
  </si>
  <si>
    <t>033-570-3461</t>
    <phoneticPr fontId="4" type="noConversion"/>
  </si>
  <si>
    <t>3901</t>
  </si>
  <si>
    <t>통합스토리지 유지보수</t>
    <phoneticPr fontId="4" type="noConversion"/>
  </si>
  <si>
    <t>박수진</t>
    <phoneticPr fontId="4" type="noConversion"/>
  </si>
  <si>
    <t>033-570-3463</t>
    <phoneticPr fontId="4" type="noConversion"/>
  </si>
  <si>
    <t>3902</t>
  </si>
  <si>
    <t>온-나라 시스템 H/W 유지보수</t>
    <phoneticPr fontId="4" type="noConversion"/>
  </si>
  <si>
    <t>3903</t>
  </si>
  <si>
    <t>이사부 역사문화 창조사업 폐기물위탁처리용역</t>
    <phoneticPr fontId="4" type="noConversion"/>
  </si>
  <si>
    <t>백종원</t>
    <phoneticPr fontId="4" type="noConversion"/>
  </si>
  <si>
    <t>033-570-3542</t>
    <phoneticPr fontId="4" type="noConversion"/>
  </si>
  <si>
    <t>3904</t>
  </si>
  <si>
    <t>삼척체육관 및 운동장 전광판 유지보수 용역</t>
    <phoneticPr fontId="4" type="noConversion"/>
  </si>
  <si>
    <t>이상혁</t>
    <phoneticPr fontId="4" type="noConversion"/>
  </si>
  <si>
    <t>033-570-3814</t>
    <phoneticPr fontId="4" type="noConversion"/>
  </si>
  <si>
    <t>3905</t>
  </si>
  <si>
    <t>종합운동장 잔디관리 용역</t>
    <phoneticPr fontId="4" type="noConversion"/>
  </si>
  <si>
    <t>3906</t>
  </si>
  <si>
    <t>(구)테니스장 관리동 철거</t>
    <phoneticPr fontId="4" type="noConversion"/>
  </si>
  <si>
    <t>원덕읍</t>
    <phoneticPr fontId="4" type="noConversion"/>
  </si>
  <si>
    <t>최승옥</t>
    <phoneticPr fontId="4" type="noConversion"/>
  </si>
  <si>
    <t>033-570-4764</t>
    <phoneticPr fontId="4" type="noConversion"/>
  </si>
  <si>
    <t>3907</t>
  </si>
  <si>
    <t>원덕읍사무소 본관 지정폐기물처리용역</t>
    <phoneticPr fontId="4" type="noConversion"/>
  </si>
  <si>
    <t>3908</t>
  </si>
  <si>
    <t>사곡리 배수로 설치공사외 5개소 실시설계용역</t>
    <phoneticPr fontId="4" type="noConversion"/>
  </si>
  <si>
    <t>033-570-4787</t>
    <phoneticPr fontId="4" type="noConversion"/>
  </si>
  <si>
    <t>3909</t>
  </si>
  <si>
    <t>이천3리(수터)취입보설치공사외 6개소 실시설계용역</t>
    <phoneticPr fontId="4" type="noConversion"/>
  </si>
  <si>
    <t>3910</t>
  </si>
  <si>
    <t>평생학습도시 중장기 발전계획 수립 용역</t>
    <phoneticPr fontId="4" type="noConversion"/>
  </si>
  <si>
    <t>박상민</t>
    <phoneticPr fontId="4" type="noConversion"/>
  </si>
  <si>
    <t>033-570-4434</t>
    <phoneticPr fontId="4" type="noConversion"/>
  </si>
  <si>
    <t>3911</t>
  </si>
  <si>
    <t>생활폐기물 연료화 전처리시설 운영관리 민간위탁용역 원가계산</t>
    <phoneticPr fontId="4" type="noConversion"/>
  </si>
  <si>
    <t>김성현</t>
    <phoneticPr fontId="4" type="noConversion"/>
  </si>
  <si>
    <t>033-570-3836</t>
    <phoneticPr fontId="4" type="noConversion"/>
  </si>
  <si>
    <t>3912</t>
  </si>
  <si>
    <t>신활력프러스사업예비계획수립용역</t>
    <phoneticPr fontId="4" type="noConversion"/>
  </si>
  <si>
    <t>농정과</t>
    <phoneticPr fontId="4" type="noConversion"/>
  </si>
  <si>
    <t>신태호</t>
    <phoneticPr fontId="4" type="noConversion"/>
  </si>
  <si>
    <t>033-570-3388</t>
    <phoneticPr fontId="4" type="noConversion"/>
  </si>
  <si>
    <t>3913</t>
  </si>
  <si>
    <t>산학연관 협업도시 조성 용역</t>
    <phoneticPr fontId="4" type="noConversion"/>
  </si>
  <si>
    <t>전략사업과</t>
    <phoneticPr fontId="4" type="noConversion"/>
  </si>
  <si>
    <t>김태환</t>
    <phoneticPr fontId="4" type="noConversion"/>
  </si>
  <si>
    <t>033-570-4046</t>
    <phoneticPr fontId="4" type="noConversion"/>
  </si>
  <si>
    <t>3914</t>
  </si>
  <si>
    <t>노곡면 소규모 주민숙원사업 실시설계용역(1차)</t>
    <phoneticPr fontId="4" type="noConversion"/>
  </si>
  <si>
    <t>노곡면</t>
    <phoneticPr fontId="4" type="noConversion"/>
  </si>
  <si>
    <t>033-570-4884</t>
    <phoneticPr fontId="4" type="noConversion"/>
  </si>
  <si>
    <t>2020년 소규모주민숙원사업 조사측량용역</t>
    <phoneticPr fontId="4" type="noConversion"/>
  </si>
  <si>
    <t>가곡면</t>
    <phoneticPr fontId="4" type="noConversion"/>
  </si>
  <si>
    <t>변철현</t>
    <phoneticPr fontId="4" type="noConversion"/>
  </si>
  <si>
    <t>033-570-4934</t>
    <phoneticPr fontId="4" type="noConversion"/>
  </si>
  <si>
    <t>3916</t>
  </si>
  <si>
    <t xml:space="preserve">도계 복합교육연구관 운영관리방안 </t>
    <phoneticPr fontId="4" type="noConversion"/>
  </si>
  <si>
    <t>자원개발과</t>
    <phoneticPr fontId="4" type="noConversion"/>
  </si>
  <si>
    <t>이영하</t>
    <phoneticPr fontId="4" type="noConversion"/>
  </si>
  <si>
    <t>033-570-4052</t>
    <phoneticPr fontId="4" type="noConversion"/>
  </si>
  <si>
    <t>3917</t>
  </si>
  <si>
    <t>관세청</t>
    <phoneticPr fontId="4" type="noConversion"/>
  </si>
  <si>
    <t>보안장비 등 도입</t>
    <phoneticPr fontId="4" type="noConversion"/>
  </si>
  <si>
    <t>정보기획과</t>
    <phoneticPr fontId="4" type="noConversion"/>
  </si>
  <si>
    <t>소명숙</t>
    <phoneticPr fontId="4" type="noConversion"/>
  </si>
  <si>
    <t>042-481-7772</t>
    <phoneticPr fontId="4" type="noConversion"/>
  </si>
  <si>
    <t>3918</t>
  </si>
  <si>
    <t>CDW스토리지 증설</t>
    <phoneticPr fontId="4" type="noConversion"/>
  </si>
  <si>
    <t>윤응덕</t>
    <phoneticPr fontId="4" type="noConversion"/>
  </si>
  <si>
    <t>042-481-7659</t>
    <phoneticPr fontId="4" type="noConversion"/>
  </si>
  <si>
    <t>3919</t>
  </si>
  <si>
    <t>여행자정보시스템 스토리지 증설</t>
    <phoneticPr fontId="4" type="noConversion"/>
  </si>
  <si>
    <t>인천세관</t>
    <phoneticPr fontId="4" type="noConversion"/>
  </si>
  <si>
    <t>이정숙</t>
    <phoneticPr fontId="4" type="noConversion"/>
  </si>
  <si>
    <t>032-722-4796</t>
    <phoneticPr fontId="4" type="noConversion"/>
  </si>
  <si>
    <t>다기능 사무기기 교체</t>
    <phoneticPr fontId="4" type="noConversion"/>
  </si>
  <si>
    <t>윤석호</t>
    <phoneticPr fontId="4" type="noConversion"/>
  </si>
  <si>
    <t>042-481-1193</t>
    <phoneticPr fontId="4" type="noConversion"/>
  </si>
  <si>
    <t>3921</t>
  </si>
  <si>
    <t>2020년 전자통관시스템 유지관리</t>
    <phoneticPr fontId="4" type="noConversion"/>
  </si>
  <si>
    <t>차덕환</t>
    <phoneticPr fontId="4" type="noConversion"/>
  </si>
  <si>
    <t>042-481-3263</t>
    <phoneticPr fontId="4" type="noConversion"/>
  </si>
  <si>
    <t>3922</t>
  </si>
  <si>
    <t>2020년 내부정보시스템 유지관리</t>
    <phoneticPr fontId="4" type="noConversion"/>
  </si>
  <si>
    <t>3923</t>
  </si>
  <si>
    <t>2020년 PC,통신, 보안장비 유지관리</t>
    <phoneticPr fontId="4" type="noConversion"/>
  </si>
  <si>
    <t>3924</t>
  </si>
  <si>
    <t>2020년 전자통관 홈페이지</t>
    <phoneticPr fontId="4" type="noConversion"/>
  </si>
  <si>
    <t>3925</t>
  </si>
  <si>
    <t>2020년 정보분석시스템 유지관리</t>
    <phoneticPr fontId="4" type="noConversion"/>
  </si>
  <si>
    <t>3926</t>
  </si>
  <si>
    <t>2020년 국종망 기술지원상담센터 운영</t>
    <phoneticPr fontId="4" type="noConversion"/>
  </si>
  <si>
    <t>서은주</t>
    <phoneticPr fontId="4" type="noConversion"/>
  </si>
  <si>
    <t>042-481-7795</t>
    <phoneticPr fontId="4" type="noConversion"/>
  </si>
  <si>
    <t>3927</t>
  </si>
  <si>
    <t>2020년 국종망 운영</t>
    <phoneticPr fontId="4" type="noConversion"/>
  </si>
  <si>
    <t>3928</t>
  </si>
  <si>
    <t>2020년 휴대폰 문자 본인인증 서비스</t>
    <phoneticPr fontId="4" type="noConversion"/>
  </si>
  <si>
    <t>배장현</t>
    <phoneticPr fontId="4" type="noConversion"/>
  </si>
  <si>
    <t>042-481-1194</t>
    <phoneticPr fontId="4" type="noConversion"/>
  </si>
  <si>
    <t>3929</t>
  </si>
  <si>
    <t>관세행정 빅데이터 플랫폼 구축</t>
    <phoneticPr fontId="4" type="noConversion"/>
  </si>
  <si>
    <t>김성창</t>
    <phoneticPr fontId="4" type="noConversion"/>
  </si>
  <si>
    <t>042-481-3264</t>
    <phoneticPr fontId="4" type="noConversion"/>
  </si>
  <si>
    <t>AI X-ray 판독시스템 구축(2단계)</t>
    <phoneticPr fontId="4" type="noConversion"/>
  </si>
  <si>
    <t>정보개발팀</t>
    <phoneticPr fontId="4" type="noConversion"/>
  </si>
  <si>
    <t>문태준</t>
    <phoneticPr fontId="4" type="noConversion"/>
  </si>
  <si>
    <t>042-481-7780</t>
    <phoneticPr fontId="4" type="noConversion"/>
  </si>
  <si>
    <t>3931</t>
  </si>
  <si>
    <t>AI 기반 무역금융사기 모니터링 시스템 구축</t>
    <phoneticPr fontId="4" type="noConversion"/>
  </si>
  <si>
    <t>외환조사과</t>
    <phoneticPr fontId="4" type="noConversion"/>
  </si>
  <si>
    <t>박형준</t>
    <phoneticPr fontId="4" type="noConversion"/>
  </si>
  <si>
    <t>042-481-7938</t>
    <phoneticPr fontId="4" type="noConversion"/>
  </si>
  <si>
    <t>3932</t>
  </si>
  <si>
    <t>수입통관 체계 개편</t>
    <phoneticPr fontId="4" type="noConversion"/>
  </si>
  <si>
    <t>통관기획과</t>
    <phoneticPr fontId="4" type="noConversion"/>
  </si>
  <si>
    <t>옥호광</t>
    <phoneticPr fontId="4" type="noConversion"/>
  </si>
  <si>
    <t>042-481-7847</t>
    <phoneticPr fontId="4" type="noConversion"/>
  </si>
  <si>
    <t>3933</t>
  </si>
  <si>
    <t>국가간 원산지 정보교환 시스템 구축</t>
    <phoneticPr fontId="4" type="noConversion"/>
  </si>
  <si>
    <t>자유무역
협정
협력담당관</t>
    <phoneticPr fontId="4" type="noConversion"/>
  </si>
  <si>
    <t>김시태</t>
    <phoneticPr fontId="4" type="noConversion"/>
  </si>
  <si>
    <t>042-481-3232</t>
    <phoneticPr fontId="4" type="noConversion"/>
  </si>
  <si>
    <t>3934</t>
  </si>
  <si>
    <t>가격신고 업무 개편을 위한 시스템 개선</t>
    <phoneticPr fontId="4" type="noConversion"/>
  </si>
  <si>
    <t>세원심사과</t>
    <phoneticPr fontId="4" type="noConversion"/>
  </si>
  <si>
    <t>문상선</t>
    <phoneticPr fontId="4" type="noConversion"/>
  </si>
  <si>
    <t>042-481-7858</t>
    <phoneticPr fontId="4" type="noConversion"/>
  </si>
  <si>
    <t>3935</t>
  </si>
  <si>
    <t>개인정보 통합관제 고도화</t>
    <phoneticPr fontId="4" type="noConversion"/>
  </si>
  <si>
    <t>권경호</t>
    <phoneticPr fontId="4" type="noConversion"/>
  </si>
  <si>
    <t>042-481-7703</t>
    <phoneticPr fontId="4" type="noConversion"/>
  </si>
  <si>
    <t>3936</t>
  </si>
  <si>
    <t>사이버교육 포털 개선</t>
    <phoneticPr fontId="4" type="noConversion"/>
  </si>
  <si>
    <t>관세국경관리연수원</t>
    <phoneticPr fontId="4" type="noConversion"/>
  </si>
  <si>
    <t>함성수</t>
    <phoneticPr fontId="4" type="noConversion"/>
  </si>
  <si>
    <t>041-410-8537</t>
    <phoneticPr fontId="4" type="noConversion"/>
  </si>
  <si>
    <t>3937</t>
  </si>
  <si>
    <t>전자통관시스템 SNS 상담환경 구축</t>
    <phoneticPr fontId="4" type="noConversion"/>
  </si>
  <si>
    <t>3938</t>
  </si>
  <si>
    <t>국종망 만족도 조사</t>
    <phoneticPr fontId="4" type="noConversion"/>
  </si>
  <si>
    <t>3939</t>
  </si>
  <si>
    <t>관제용SW 등 도입</t>
    <phoneticPr fontId="4" type="noConversion"/>
  </si>
  <si>
    <t>3940</t>
  </si>
  <si>
    <t>노원구서비스공단</t>
    <phoneticPr fontId="4" type="noConversion"/>
  </si>
  <si>
    <t>개인용컴퓨터 및 모니터 구매</t>
    <phoneticPr fontId="4" type="noConversion"/>
  </si>
  <si>
    <t>3941</t>
  </si>
  <si>
    <t>아기스포츠단 급식(도시락) 계획</t>
    <phoneticPr fontId="4" type="noConversion"/>
  </si>
  <si>
    <t>3942</t>
  </si>
  <si>
    <t>PC 및 서버 백신 구매</t>
    <phoneticPr fontId="4" type="noConversion"/>
  </si>
  <si>
    <t>3943</t>
  </si>
  <si>
    <t>공단홈페이지 및 통합회원관리프로그램 고도화</t>
    <phoneticPr fontId="4" type="noConversion"/>
  </si>
  <si>
    <t>3944</t>
  </si>
  <si>
    <t>숲속의 집 식탁 구매</t>
    <phoneticPr fontId="4" type="noConversion"/>
  </si>
  <si>
    <t>3945</t>
  </si>
  <si>
    <t>업무용 향정차량 구입</t>
    <phoneticPr fontId="4" type="noConversion"/>
  </si>
  <si>
    <t>3946</t>
  </si>
  <si>
    <t>공영주차장 통합관제 및 무인관제시스템 구축</t>
    <phoneticPr fontId="4" type="noConversion"/>
  </si>
  <si>
    <t>3947</t>
  </si>
  <si>
    <t>공영주차장 노후 주차부스 교체</t>
    <phoneticPr fontId="4" type="noConversion"/>
  </si>
  <si>
    <t>3948</t>
  </si>
  <si>
    <t>공조기 염분제거 필터 RA덕트 설치</t>
    <phoneticPr fontId="4" type="noConversion"/>
  </si>
  <si>
    <t>3949</t>
  </si>
  <si>
    <t>변전실 소방공사</t>
    <phoneticPr fontId="4" type="noConversion"/>
  </si>
  <si>
    <t>인천글로벌캠퍼스운영재단</t>
    <phoneticPr fontId="4" type="noConversion"/>
  </si>
  <si>
    <t>2020 IGC 저널 제작</t>
    <phoneticPr fontId="4" type="noConversion"/>
  </si>
  <si>
    <t>대학지원팀</t>
    <phoneticPr fontId="4" type="noConversion"/>
  </si>
  <si>
    <t>전정아</t>
    <phoneticPr fontId="4" type="noConversion"/>
  </si>
  <si>
    <t>032-626-0531</t>
    <phoneticPr fontId="4" type="noConversion"/>
  </si>
  <si>
    <t>3951</t>
  </si>
  <si>
    <t>해외도서 소액수의 견적 제출 입찰 공고</t>
    <phoneticPr fontId="4" type="noConversion"/>
  </si>
  <si>
    <t>도서관</t>
    <phoneticPr fontId="4" type="noConversion"/>
  </si>
  <si>
    <t>김태은</t>
    <phoneticPr fontId="4" type="noConversion"/>
  </si>
  <si>
    <t>032-626-0556</t>
    <phoneticPr fontId="4" type="noConversion"/>
  </si>
  <si>
    <t>3952</t>
  </si>
  <si>
    <t>관용차 렌트</t>
    <phoneticPr fontId="4" type="noConversion"/>
  </si>
  <si>
    <t>경영관리</t>
    <phoneticPr fontId="4" type="noConversion"/>
  </si>
  <si>
    <t>김채린</t>
    <phoneticPr fontId="4" type="noConversion"/>
  </si>
  <si>
    <t>032-626-0502</t>
    <phoneticPr fontId="4" type="noConversion"/>
  </si>
  <si>
    <t>3953</t>
  </si>
  <si>
    <t>032-626-0503</t>
    <phoneticPr fontId="4" type="noConversion"/>
  </si>
  <si>
    <t>3954</t>
  </si>
  <si>
    <t>나라장터 구매</t>
    <phoneticPr fontId="4" type="noConversion"/>
  </si>
  <si>
    <t>생활관 체력단련실 런닝머신 구매</t>
    <phoneticPr fontId="4" type="noConversion"/>
  </si>
  <si>
    <t>임종건</t>
    <phoneticPr fontId="4" type="noConversion"/>
  </si>
  <si>
    <t>032-626-0547</t>
    <phoneticPr fontId="4" type="noConversion"/>
  </si>
  <si>
    <t>3955</t>
  </si>
  <si>
    <t>일반경쟁
(협상에의한계약)</t>
    <phoneticPr fontId="4" type="noConversion"/>
  </si>
  <si>
    <t>공동직장어린이집 운영 위탁</t>
    <phoneticPr fontId="4" type="noConversion"/>
  </si>
  <si>
    <t>최동명</t>
    <phoneticPr fontId="4" type="noConversion"/>
  </si>
  <si>
    <t>032-626-0536</t>
    <phoneticPr fontId="4" type="noConversion"/>
  </si>
  <si>
    <t>3956</t>
  </si>
  <si>
    <t>공동직장어린이집 교재교구 등 구입</t>
    <phoneticPr fontId="4" type="noConversion"/>
  </si>
  <si>
    <t>56121703 등</t>
    <phoneticPr fontId="4" type="noConversion"/>
  </si>
  <si>
    <t>3957</t>
  </si>
  <si>
    <t>인천글로벌캠퍼스 시설관리용역</t>
    <phoneticPr fontId="4" type="noConversion"/>
  </si>
  <si>
    <t>운영팀</t>
    <phoneticPr fontId="4" type="noConversion"/>
  </si>
  <si>
    <t>송준일</t>
    <phoneticPr fontId="4" type="noConversion"/>
  </si>
  <si>
    <t>032-626-0557</t>
    <phoneticPr fontId="4" type="noConversion"/>
  </si>
  <si>
    <t>3958</t>
  </si>
  <si>
    <t>소액수의 견적입찰</t>
    <phoneticPr fontId="4" type="noConversion"/>
  </si>
  <si>
    <t>소프트웨어 연간 라이선스 갱신</t>
    <phoneticPr fontId="4" type="noConversion"/>
  </si>
  <si>
    <t>이상림</t>
    <phoneticPr fontId="4" type="noConversion"/>
  </si>
  <si>
    <t>032-626-0210</t>
    <phoneticPr fontId="4" type="noConversion"/>
  </si>
  <si>
    <t>3959</t>
  </si>
  <si>
    <t>인천글로벌캠퍼스 미화보안용역</t>
    <phoneticPr fontId="4" type="noConversion"/>
  </si>
  <si>
    <t>강호진</t>
    <phoneticPr fontId="4" type="noConversion"/>
  </si>
  <si>
    <t>032-626-0573</t>
    <phoneticPr fontId="4" type="noConversion"/>
  </si>
  <si>
    <t>3960</t>
  </si>
  <si>
    <t>전기설비 정밀점검용역</t>
    <phoneticPr fontId="4" type="noConversion"/>
  </si>
  <si>
    <t>온재영</t>
    <phoneticPr fontId="4" type="noConversion"/>
  </si>
  <si>
    <t>032-626-0533</t>
    <phoneticPr fontId="4" type="noConversion"/>
  </si>
  <si>
    <t>3961</t>
  </si>
  <si>
    <t>생활관 출입구
스피드게이트 구축</t>
    <phoneticPr fontId="4" type="noConversion"/>
  </si>
  <si>
    <t>대학지원</t>
    <phoneticPr fontId="4" type="noConversion"/>
  </si>
  <si>
    <t>3962</t>
  </si>
  <si>
    <t>IGC 방학캠프</t>
    <phoneticPr fontId="4" type="noConversion"/>
  </si>
  <si>
    <t>공혜나</t>
    <phoneticPr fontId="4" type="noConversion"/>
  </si>
  <si>
    <t>032-626-0551</t>
    <phoneticPr fontId="4" type="noConversion"/>
  </si>
  <si>
    <t>3963</t>
  </si>
  <si>
    <t>협상에 의한 계약</t>
    <phoneticPr fontId="4" type="noConversion"/>
  </si>
  <si>
    <t>2021년 정보통신망 통합운영 및 유지보수</t>
    <phoneticPr fontId="4" type="noConversion"/>
  </si>
  <si>
    <t>김민용</t>
    <phoneticPr fontId="4" type="noConversion"/>
  </si>
  <si>
    <t>032-626-0206</t>
    <phoneticPr fontId="4" type="noConversion"/>
  </si>
  <si>
    <t>3964</t>
  </si>
  <si>
    <t>2020 IGC 취업박람회</t>
    <phoneticPr fontId="4" type="noConversion"/>
  </si>
  <si>
    <t>3965</t>
  </si>
  <si>
    <t>IGC 셔틀버스 임차용역</t>
    <phoneticPr fontId="4" type="noConversion"/>
  </si>
  <si>
    <t>강승연</t>
    <phoneticPr fontId="4" type="noConversion"/>
  </si>
  <si>
    <t>032-626-0554</t>
    <phoneticPr fontId="4" type="noConversion"/>
  </si>
  <si>
    <t>3966</t>
  </si>
  <si>
    <t>인천글로벌캠퍼스 생활관 위탁운영(2021~)</t>
    <phoneticPr fontId="4" type="noConversion"/>
  </si>
  <si>
    <t>3967</t>
  </si>
  <si>
    <t>행정관리시스템 개선</t>
    <phoneticPr fontId="4" type="noConversion"/>
  </si>
  <si>
    <t>3968</t>
  </si>
  <si>
    <t>인천글로벌캠퍼스 승강기 유지관리(2021년)</t>
    <phoneticPr fontId="4" type="noConversion"/>
  </si>
  <si>
    <t>3969</t>
  </si>
  <si>
    <t>폐기물(2021년)</t>
    <phoneticPr fontId="4" type="noConversion"/>
  </si>
  <si>
    <t>3970</t>
  </si>
  <si>
    <t>소방시설 종합정밀점검 용역(2021년)</t>
    <phoneticPr fontId="4" type="noConversion"/>
  </si>
  <si>
    <t>3971</t>
  </si>
  <si>
    <t>복합기 렌트</t>
    <phoneticPr fontId="4" type="noConversion"/>
  </si>
  <si>
    <t>032-626-0504</t>
    <phoneticPr fontId="4" type="noConversion"/>
  </si>
  <si>
    <t>3972</t>
  </si>
  <si>
    <t>인천글로벌캠퍼스 법정 소독(2021년)</t>
    <phoneticPr fontId="4" type="noConversion"/>
  </si>
  <si>
    <t>3973</t>
  </si>
  <si>
    <t>인천글로벌캠퍼스 자동제어 유지관리(2021년)</t>
    <phoneticPr fontId="4" type="noConversion"/>
  </si>
  <si>
    <t>3974</t>
  </si>
  <si>
    <t>인천글로벌캠퍼스 생활관 객실청소</t>
    <phoneticPr fontId="4" type="noConversion"/>
  </si>
  <si>
    <t>3975</t>
  </si>
  <si>
    <t>인천글로벌캠퍼스 생활관 객실소독</t>
    <phoneticPr fontId="4" type="noConversion"/>
  </si>
  <si>
    <t>3976</t>
  </si>
  <si>
    <t>경제인문사회연구회</t>
    <phoneticPr fontId="4" type="noConversion"/>
  </si>
  <si>
    <t>미래정책 포커스 발간 사업</t>
    <phoneticPr fontId="4" type="noConversion"/>
  </si>
  <si>
    <t>성과홍보부</t>
    <phoneticPr fontId="4" type="noConversion"/>
  </si>
  <si>
    <t>044-211-1324</t>
    <phoneticPr fontId="4" type="noConversion"/>
  </si>
  <si>
    <t>3977</t>
  </si>
  <si>
    <t>2020-2021년 연구회 정보시스템 통합유지관리 사업</t>
    <phoneticPr fontId="4" type="noConversion"/>
  </si>
  <si>
    <t>3978</t>
  </si>
  <si>
    <t>경제·인문사회연구회 홈페이지 유지관리 사업</t>
    <phoneticPr fontId="4" type="noConversion"/>
  </si>
  <si>
    <t>정회선</t>
    <phoneticPr fontId="4" type="noConversion"/>
  </si>
  <si>
    <t>044-211-1325</t>
    <phoneticPr fontId="4" type="noConversion"/>
  </si>
  <si>
    <t>3979</t>
  </si>
  <si>
    <t>출연연재정정보시스템 구축 사업 전자증빙시스템 구축 사업</t>
    <phoneticPr fontId="4" type="noConversion"/>
  </si>
  <si>
    <t>3980</t>
  </si>
  <si>
    <t>온라인 평가시스템 운영 개선 사업</t>
    <phoneticPr fontId="4" type="noConversion"/>
  </si>
  <si>
    <t>평가기획부</t>
    <phoneticPr fontId="4" type="noConversion"/>
  </si>
  <si>
    <t>김승종</t>
    <phoneticPr fontId="4" type="noConversion"/>
  </si>
  <si>
    <t>044-211-1212</t>
    <phoneticPr fontId="4" type="noConversion"/>
  </si>
  <si>
    <t>3981</t>
  </si>
  <si>
    <t>NKIS 이용자 맞춤형 서비스 확대 사업</t>
    <phoneticPr fontId="4" type="noConversion"/>
  </si>
  <si>
    <t>3982</t>
  </si>
  <si>
    <t>NKIS 이용자 맞춤형 서비스 확대 감리 사업</t>
    <phoneticPr fontId="4" type="noConversion"/>
  </si>
  <si>
    <t>3983</t>
  </si>
  <si>
    <t>2021년 정부출연연구기관 수도권 통근버스 임차용역'</t>
    <phoneticPr fontId="4" type="noConversion"/>
  </si>
  <si>
    <t>3984</t>
  </si>
  <si>
    <t>2021년 정부출연연구기관 세종권 통근버스 임차용역'</t>
    <phoneticPr fontId="4" type="noConversion"/>
  </si>
  <si>
    <t>3985</t>
  </si>
  <si>
    <t>전라남도</t>
    <phoneticPr fontId="4" type="noConversion"/>
  </si>
  <si>
    <t>2020년 전화 친절도 조사</t>
    <phoneticPr fontId="4" type="noConversion"/>
  </si>
  <si>
    <t>도민행복소통실</t>
    <phoneticPr fontId="4" type="noConversion"/>
  </si>
  <si>
    <t>이은주</t>
    <phoneticPr fontId="4" type="noConversion"/>
  </si>
  <si>
    <t>061-286-2312</t>
    <phoneticPr fontId="4" type="noConversion"/>
  </si>
  <si>
    <t>3986</t>
  </si>
  <si>
    <t xml:space="preserve">인권보장 및 증진 기본계획수립 </t>
    <phoneticPr fontId="4" type="noConversion"/>
  </si>
  <si>
    <t>황정선</t>
    <phoneticPr fontId="4" type="noConversion"/>
  </si>
  <si>
    <t>061-286-2391</t>
    <phoneticPr fontId="4" type="noConversion"/>
  </si>
  <si>
    <t>3987</t>
  </si>
  <si>
    <t>맞춤형 인구교육 용역</t>
    <phoneticPr fontId="4" type="noConversion"/>
  </si>
  <si>
    <t>인구청년정책관</t>
    <phoneticPr fontId="4" type="noConversion"/>
  </si>
  <si>
    <t>양여울</t>
    <phoneticPr fontId="4" type="noConversion"/>
  </si>
  <si>
    <t>061-286-2852</t>
    <phoneticPr fontId="4" type="noConversion"/>
  </si>
  <si>
    <t>3988</t>
  </si>
  <si>
    <t>영암해남(2공구) 건설공사 폐기물처리용역</t>
    <phoneticPr fontId="4" type="noConversion"/>
  </si>
  <si>
    <t>기업도시담당관</t>
    <phoneticPr fontId="4" type="noConversion"/>
  </si>
  <si>
    <t>문세권</t>
    <phoneticPr fontId="4" type="noConversion"/>
  </si>
  <si>
    <t>061-286-3126</t>
    <phoneticPr fontId="4" type="noConversion"/>
  </si>
  <si>
    <t>3989</t>
  </si>
  <si>
    <t>전라남도 법무행정서비스 누리집 재구축</t>
    <phoneticPr fontId="4" type="noConversion"/>
  </si>
  <si>
    <t>법무담당관</t>
    <phoneticPr fontId="4" type="noConversion"/>
  </si>
  <si>
    <t>임재한</t>
    <phoneticPr fontId="4" type="noConversion"/>
  </si>
  <si>
    <t>061-286-2622</t>
    <phoneticPr fontId="4" type="noConversion"/>
  </si>
  <si>
    <t>3990</t>
  </si>
  <si>
    <t>전라남도 규정관리시스템 고도화</t>
    <phoneticPr fontId="4" type="noConversion"/>
  </si>
  <si>
    <t>3991</t>
  </si>
  <si>
    <t>첨단의료복합단지 조성 실행계획</t>
    <phoneticPr fontId="4" type="noConversion"/>
  </si>
  <si>
    <t>신성장산업과</t>
    <phoneticPr fontId="4" type="noConversion"/>
  </si>
  <si>
    <t>정인기</t>
    <phoneticPr fontId="4" type="noConversion"/>
  </si>
  <si>
    <t>061-286-3942</t>
    <phoneticPr fontId="4" type="noConversion"/>
  </si>
  <si>
    <t>3992</t>
  </si>
  <si>
    <t>전남 관광 블로그 및 SNS 운영 용역</t>
    <phoneticPr fontId="4" type="noConversion"/>
  </si>
  <si>
    <t>관광과</t>
    <phoneticPr fontId="4" type="noConversion"/>
  </si>
  <si>
    <t>육소정</t>
    <phoneticPr fontId="4" type="noConversion"/>
  </si>
  <si>
    <t>061-286-5246</t>
    <phoneticPr fontId="4" type="noConversion"/>
  </si>
  <si>
    <t>3993</t>
  </si>
  <si>
    <t>중화권·일본어 SNS 운영 용역</t>
    <phoneticPr fontId="4" type="noConversion"/>
  </si>
  <si>
    <t>3994</t>
  </si>
  <si>
    <t>국보 문화재 홍보 디자인 원천소스 제작사업</t>
    <phoneticPr fontId="4" type="noConversion"/>
  </si>
  <si>
    <t>문화자원과</t>
    <phoneticPr fontId="4" type="noConversion"/>
  </si>
  <si>
    <t>061-286-5352</t>
    <phoneticPr fontId="4" type="noConversion"/>
  </si>
  <si>
    <t>3995</t>
  </si>
  <si>
    <t>사회복지시설 종사자 처우개선 종합계획 수립 용역</t>
    <phoneticPr fontId="4" type="noConversion"/>
  </si>
  <si>
    <t>김규종</t>
    <phoneticPr fontId="4" type="noConversion"/>
  </si>
  <si>
    <t>061-286-5722</t>
    <phoneticPr fontId="4" type="noConversion"/>
  </si>
  <si>
    <t>3996</t>
  </si>
  <si>
    <t>전라남도 사회서비스원 설립 추진 용역</t>
    <phoneticPr fontId="4" type="noConversion"/>
  </si>
  <si>
    <t>3997</t>
  </si>
  <si>
    <t>2020년 대한민국 로컬푸드 큰잔치 행사 대행</t>
    <phoneticPr fontId="4" type="noConversion"/>
  </si>
  <si>
    <t>농식품유통과</t>
    <phoneticPr fontId="4" type="noConversion"/>
  </si>
  <si>
    <t>윤상대</t>
    <phoneticPr fontId="4" type="noConversion"/>
  </si>
  <si>
    <t>061-286-6423</t>
    <phoneticPr fontId="4" type="noConversion"/>
  </si>
  <si>
    <t>3998</t>
  </si>
  <si>
    <t>전남 연안크루즈 도입 타당성 조사 용역</t>
    <phoneticPr fontId="4" type="noConversion"/>
  </si>
  <si>
    <t>해운항만과</t>
    <phoneticPr fontId="4" type="noConversion"/>
  </si>
  <si>
    <t>이은희</t>
    <phoneticPr fontId="4" type="noConversion"/>
  </si>
  <si>
    <t>061-286-6832</t>
    <phoneticPr fontId="4" type="noConversion"/>
  </si>
  <si>
    <t>3999</t>
  </si>
  <si>
    <t>청정어장재생사업 조사</t>
    <phoneticPr fontId="4" type="noConversion"/>
  </si>
  <si>
    <t>정순재</t>
    <phoneticPr fontId="4" type="noConversion"/>
  </si>
  <si>
    <t>061-286-6854</t>
    <phoneticPr fontId="4" type="noConversion"/>
  </si>
  <si>
    <t>4000</t>
  </si>
  <si>
    <t>해양생태계 보전관리 기본계획 용역</t>
    <phoneticPr fontId="4" type="noConversion"/>
  </si>
  <si>
    <t>4001</t>
  </si>
  <si>
    <t>전남 명품 수산물 홍보사업 대행 용역</t>
    <phoneticPr fontId="4" type="noConversion"/>
  </si>
  <si>
    <t>수산유통가공과</t>
    <phoneticPr fontId="4" type="noConversion"/>
  </si>
  <si>
    <t>김은진</t>
    <phoneticPr fontId="4" type="noConversion"/>
  </si>
  <si>
    <t>061-286-6972</t>
    <phoneticPr fontId="4" type="noConversion"/>
  </si>
  <si>
    <t>4002</t>
  </si>
  <si>
    <t>전라남도 주거종합계획수립 연구 용역</t>
    <phoneticPr fontId="4" type="noConversion"/>
  </si>
  <si>
    <t>건축개발과</t>
    <phoneticPr fontId="4" type="noConversion"/>
  </si>
  <si>
    <t>조해정</t>
    <phoneticPr fontId="4" type="noConversion"/>
  </si>
  <si>
    <t>061-286-7721</t>
    <phoneticPr fontId="4" type="noConversion"/>
  </si>
  <si>
    <t>4003</t>
  </si>
  <si>
    <t>공간정보 통합 오픈플랫폼 구축 용역</t>
    <phoneticPr fontId="4" type="noConversion"/>
  </si>
  <si>
    <t>성지혜</t>
    <phoneticPr fontId="4" type="noConversion"/>
  </si>
  <si>
    <t>061-286-7644</t>
    <phoneticPr fontId="4" type="noConversion"/>
  </si>
  <si>
    <t>4004</t>
  </si>
  <si>
    <t>도정혁신 워크숍(1차)</t>
    <phoneticPr fontId="4" type="noConversion"/>
  </si>
  <si>
    <t>주우경</t>
    <phoneticPr fontId="4" type="noConversion"/>
  </si>
  <si>
    <t>061-286-3322</t>
    <phoneticPr fontId="4" type="noConversion"/>
  </si>
  <si>
    <t>4005</t>
  </si>
  <si>
    <t>생물안전3등연구시설 유지보수</t>
    <phoneticPr fontId="4" type="noConversion"/>
  </si>
  <si>
    <t>보건환경연구원</t>
    <phoneticPr fontId="4" type="noConversion"/>
  </si>
  <si>
    <t>임현철</t>
    <phoneticPr fontId="4" type="noConversion"/>
  </si>
  <si>
    <t>061-240-5231</t>
    <phoneticPr fontId="4" type="noConversion"/>
  </si>
  <si>
    <t>4006</t>
  </si>
  <si>
    <t>산사태취약지역 실태조사 용역</t>
    <phoneticPr fontId="4" type="noConversion"/>
  </si>
  <si>
    <t>산림보전과</t>
    <phoneticPr fontId="4" type="noConversion"/>
  </si>
  <si>
    <t>김원희</t>
    <phoneticPr fontId="4" type="noConversion"/>
  </si>
  <si>
    <t>061-286-7542</t>
    <phoneticPr fontId="4" type="noConversion"/>
  </si>
  <si>
    <t>4007</t>
  </si>
  <si>
    <t>전남 환경산업 기술개발(R&amp;D) 및 국비확보 방안 마련 연구용역</t>
    <phoneticPr fontId="4" type="noConversion"/>
  </si>
  <si>
    <t>동부지역본부</t>
    <phoneticPr fontId="4" type="noConversion"/>
  </si>
  <si>
    <t>박상옥</t>
    <phoneticPr fontId="4" type="noConversion"/>
  </si>
  <si>
    <t>061-286-7031</t>
    <phoneticPr fontId="4" type="noConversion"/>
  </si>
  <si>
    <t>4008</t>
  </si>
  <si>
    <t>해남지원 입목관리</t>
    <phoneticPr fontId="4" type="noConversion"/>
  </si>
  <si>
    <t>해양수산과학원</t>
    <phoneticPr fontId="4" type="noConversion"/>
  </si>
  <si>
    <t>노유정</t>
    <phoneticPr fontId="4" type="noConversion"/>
  </si>
  <si>
    <t>061-532-8501</t>
    <phoneticPr fontId="4" type="noConversion"/>
  </si>
  <si>
    <t>4009</t>
  </si>
  <si>
    <t>빛가람치유의숲 홍보영상 제작</t>
    <phoneticPr fontId="4" type="noConversion"/>
  </si>
  <si>
    <t>산림자원연구소</t>
    <phoneticPr fontId="4" type="noConversion"/>
  </si>
  <si>
    <t>정지우</t>
    <phoneticPr fontId="4" type="noConversion"/>
  </si>
  <si>
    <t>061-338-4252</t>
    <phoneticPr fontId="4" type="noConversion"/>
  </si>
  <si>
    <t>산림서비스도우미 위탁운영(산림치유지도사)</t>
    <phoneticPr fontId="4" type="noConversion"/>
  </si>
  <si>
    <t>김광일</t>
    <phoneticPr fontId="4" type="noConversion"/>
  </si>
  <si>
    <t>061-338-4251</t>
    <phoneticPr fontId="4" type="noConversion"/>
  </si>
  <si>
    <t>4011</t>
  </si>
  <si>
    <t>산림서비스도우미 위탁운영(유아숲지도사)</t>
    <phoneticPr fontId="4" type="noConversion"/>
  </si>
  <si>
    <t>4012</t>
  </si>
  <si>
    <t>산림서비스도우미 위탁운영(숲해설가)</t>
    <phoneticPr fontId="4" type="noConversion"/>
  </si>
  <si>
    <t>4013</t>
  </si>
  <si>
    <t>2020년 숲해설 위탁운영</t>
    <phoneticPr fontId="4" type="noConversion"/>
  </si>
  <si>
    <t>박종석</t>
    <phoneticPr fontId="4" type="noConversion"/>
  </si>
  <si>
    <t>061-550-3520</t>
    <phoneticPr fontId="4" type="noConversion"/>
  </si>
  <si>
    <t>4014</t>
  </si>
  <si>
    <t>광주·전남 공동발전기금 조성 및 재단설립 연구용역</t>
    <phoneticPr fontId="4" type="noConversion"/>
  </si>
  <si>
    <t>혁신도시지원단</t>
    <phoneticPr fontId="4" type="noConversion"/>
  </si>
  <si>
    <t>노향미</t>
    <phoneticPr fontId="4" type="noConversion"/>
  </si>
  <si>
    <t>061-286-8812</t>
    <phoneticPr fontId="4" type="noConversion"/>
  </si>
  <si>
    <t>4015</t>
  </si>
  <si>
    <t>긴급구조 GIS시스템 고도화</t>
    <phoneticPr fontId="4" type="noConversion"/>
  </si>
  <si>
    <t>소방본부</t>
    <phoneticPr fontId="4" type="noConversion"/>
  </si>
  <si>
    <t>채철준</t>
    <phoneticPr fontId="4" type="noConversion"/>
  </si>
  <si>
    <t>061-286-0777</t>
    <phoneticPr fontId="4" type="noConversion"/>
  </si>
  <si>
    <t>4016</t>
  </si>
  <si>
    <t>소방공무원 특수건강검진</t>
    <phoneticPr fontId="4" type="noConversion"/>
  </si>
  <si>
    <t>목포소방서</t>
    <phoneticPr fontId="4" type="noConversion"/>
  </si>
  <si>
    <t>박경중</t>
    <phoneticPr fontId="4" type="noConversion"/>
  </si>
  <si>
    <t>061-280-0752</t>
    <phoneticPr fontId="4" type="noConversion"/>
  </si>
  <si>
    <t>4017</t>
  </si>
  <si>
    <t>청사 청소용역</t>
    <phoneticPr fontId="4" type="noConversion"/>
  </si>
  <si>
    <t>4018</t>
  </si>
  <si>
    <t>현장대응부서 급식인력 운영</t>
    <phoneticPr fontId="4" type="noConversion"/>
  </si>
  <si>
    <t>4019</t>
  </si>
  <si>
    <t>여수소방서</t>
    <phoneticPr fontId="4" type="noConversion"/>
  </si>
  <si>
    <t>김삼일</t>
    <phoneticPr fontId="4" type="noConversion"/>
  </si>
  <si>
    <t>061-680-0751</t>
    <phoneticPr fontId="4" type="noConversion"/>
  </si>
  <si>
    <t>4021</t>
  </si>
  <si>
    <t>4022</t>
  </si>
  <si>
    <t>고서119안전센터 신축 설계비</t>
    <phoneticPr fontId="4" type="noConversion"/>
  </si>
  <si>
    <t>담양소방서</t>
    <phoneticPr fontId="4" type="noConversion"/>
  </si>
  <si>
    <t>고병술</t>
    <phoneticPr fontId="4" type="noConversion"/>
  </si>
  <si>
    <t>061-380-0751</t>
    <phoneticPr fontId="4" type="noConversion"/>
  </si>
  <si>
    <t>4023</t>
  </si>
  <si>
    <t>4024</t>
  </si>
  <si>
    <t>4025</t>
  </si>
  <si>
    <t>4026</t>
  </si>
  <si>
    <t>보성119안전센터 이전 신축</t>
    <phoneticPr fontId="4" type="noConversion"/>
  </si>
  <si>
    <t>보성소방서</t>
    <phoneticPr fontId="4" type="noConversion"/>
  </si>
  <si>
    <t>박향용</t>
    <phoneticPr fontId="4" type="noConversion"/>
  </si>
  <si>
    <t>061-859-0751</t>
    <phoneticPr fontId="4" type="noConversion"/>
  </si>
  <si>
    <t>4027</t>
  </si>
  <si>
    <t>4028</t>
  </si>
  <si>
    <t>4029</t>
  </si>
  <si>
    <t>영암소방서</t>
    <phoneticPr fontId="4" type="noConversion"/>
  </si>
  <si>
    <t>박철오</t>
    <phoneticPr fontId="4" type="noConversion"/>
  </si>
  <si>
    <t>061-460-0751</t>
    <phoneticPr fontId="4" type="noConversion"/>
  </si>
  <si>
    <t>4030</t>
  </si>
  <si>
    <t>4031</t>
  </si>
  <si>
    <t>영광소방서</t>
    <phoneticPr fontId="4" type="noConversion"/>
  </si>
  <si>
    <t>정형동</t>
    <phoneticPr fontId="4" type="noConversion"/>
  </si>
  <si>
    <t>061-350-0751</t>
    <phoneticPr fontId="4" type="noConversion"/>
  </si>
  <si>
    <t>4032</t>
  </si>
  <si>
    <t>무안소방서</t>
    <phoneticPr fontId="4" type="noConversion"/>
  </si>
  <si>
    <t>정창희</t>
    <phoneticPr fontId="4" type="noConversion"/>
  </si>
  <si>
    <t>061-450-0752</t>
    <phoneticPr fontId="4" type="noConversion"/>
  </si>
  <si>
    <t>4033</t>
  </si>
  <si>
    <t>내진성능평가(고흥, 도양)</t>
    <phoneticPr fontId="4" type="noConversion"/>
  </si>
  <si>
    <t>고흥소방서</t>
    <phoneticPr fontId="4" type="noConversion"/>
  </si>
  <si>
    <t>차시형</t>
    <phoneticPr fontId="4" type="noConversion"/>
  </si>
  <si>
    <t>061-840-0752</t>
    <phoneticPr fontId="4" type="noConversion"/>
  </si>
  <si>
    <t>4034</t>
  </si>
  <si>
    <t>4035</t>
  </si>
  <si>
    <t>4036</t>
  </si>
  <si>
    <t>4037</t>
  </si>
  <si>
    <t>함평소방서</t>
    <phoneticPr fontId="4" type="noConversion"/>
  </si>
  <si>
    <t>박준화</t>
    <phoneticPr fontId="4" type="noConversion"/>
  </si>
  <si>
    <t>061-338-0752</t>
    <phoneticPr fontId="4" type="noConversion"/>
  </si>
  <si>
    <t>4038</t>
  </si>
  <si>
    <t>4039</t>
  </si>
  <si>
    <t>4040</t>
  </si>
  <si>
    <t>장성소방서</t>
    <phoneticPr fontId="4" type="noConversion"/>
  </si>
  <si>
    <t>김영철</t>
    <phoneticPr fontId="4" type="noConversion"/>
  </si>
  <si>
    <t>061-360-0752</t>
    <phoneticPr fontId="4" type="noConversion"/>
  </si>
  <si>
    <t>4041</t>
  </si>
  <si>
    <t>4042</t>
  </si>
  <si>
    <t>4043</t>
  </si>
  <si>
    <t>2020년도 HD급 의정활동 중계시스템 유지보수</t>
    <phoneticPr fontId="4" type="noConversion"/>
  </si>
  <si>
    <t>도의회사무처</t>
    <phoneticPr fontId="4" type="noConversion"/>
  </si>
  <si>
    <t>김희주</t>
    <phoneticPr fontId="4" type="noConversion"/>
  </si>
  <si>
    <t>061-286-8351</t>
    <phoneticPr fontId="4" type="noConversion"/>
  </si>
  <si>
    <t>4044</t>
  </si>
  <si>
    <t>전남도립대학교 소방시설 유지관리</t>
    <phoneticPr fontId="4" type="noConversion"/>
  </si>
  <si>
    <t>전남도립대학교</t>
    <phoneticPr fontId="4" type="noConversion"/>
  </si>
  <si>
    <t>이득수</t>
    <phoneticPr fontId="4" type="noConversion"/>
  </si>
  <si>
    <t>061-380-8442</t>
    <phoneticPr fontId="4" type="noConversion"/>
  </si>
  <si>
    <t>4045</t>
  </si>
  <si>
    <t>전남도립대학교 승강기시설 유지관리</t>
    <phoneticPr fontId="4" type="noConversion"/>
  </si>
  <si>
    <t>김봉주</t>
    <phoneticPr fontId="4" type="noConversion"/>
  </si>
  <si>
    <t>061-380-8458</t>
    <phoneticPr fontId="4" type="noConversion"/>
  </si>
  <si>
    <t>4046</t>
  </si>
  <si>
    <t>전남도립대학교 청사청소용역</t>
    <phoneticPr fontId="4" type="noConversion"/>
  </si>
  <si>
    <t>박두연</t>
    <phoneticPr fontId="4" type="noConversion"/>
  </si>
  <si>
    <t>061-380-8443</t>
    <phoneticPr fontId="4" type="noConversion"/>
  </si>
  <si>
    <t>4047</t>
  </si>
  <si>
    <t>전남도립대학교 저수조청소용역</t>
    <phoneticPr fontId="4" type="noConversion"/>
  </si>
  <si>
    <t>4048</t>
  </si>
  <si>
    <t>전남 종가문화 현황조사(제3차) 연구용역</t>
    <phoneticPr fontId="4" type="noConversion"/>
  </si>
  <si>
    <t>문화예술과</t>
    <phoneticPr fontId="4" type="noConversion"/>
  </si>
  <si>
    <t>이철행</t>
    <phoneticPr fontId="4" type="noConversion"/>
  </si>
  <si>
    <t>061-286-5441</t>
    <phoneticPr fontId="4" type="noConversion"/>
  </si>
  <si>
    <t>4049</t>
  </si>
  <si>
    <t>섬특구지정 방안 및 가고싶은 섬 콘텐츠 개발연구용역</t>
    <phoneticPr fontId="4" type="noConversion"/>
  </si>
  <si>
    <t>섬해양정책과</t>
    <phoneticPr fontId="4" type="noConversion"/>
  </si>
  <si>
    <t>이준</t>
    <phoneticPr fontId="4" type="noConversion"/>
  </si>
  <si>
    <t>061-286-6722</t>
    <phoneticPr fontId="4" type="noConversion"/>
  </si>
  <si>
    <t>4050</t>
  </si>
  <si>
    <t>벌교~낙안간 지방도 4차로 확포장공사 폐기물처리용역</t>
    <phoneticPr fontId="4" type="noConversion"/>
  </si>
  <si>
    <t>도로교통과</t>
    <phoneticPr fontId="4" type="noConversion"/>
  </si>
  <si>
    <t>박성훈</t>
    <phoneticPr fontId="4" type="noConversion"/>
  </si>
  <si>
    <t>061-286-7442</t>
    <phoneticPr fontId="4" type="noConversion"/>
  </si>
  <si>
    <t>4051</t>
  </si>
  <si>
    <t>벌교~낙안간 지방도 4차로 확포장공사 석면감리용역</t>
    <phoneticPr fontId="4" type="noConversion"/>
  </si>
  <si>
    <t>4052</t>
  </si>
  <si>
    <t>송지~고담IC간 지방도 확포장공사 폐기물처리</t>
    <phoneticPr fontId="4" type="noConversion"/>
  </si>
  <si>
    <t>이송희</t>
    <phoneticPr fontId="4" type="noConversion"/>
  </si>
  <si>
    <t>061-286-7443</t>
    <phoneticPr fontId="4" type="noConversion"/>
  </si>
  <si>
    <t>4053</t>
  </si>
  <si>
    <t>밤고개~율포간 지방도 확포장공사 폐기물(폐콘, 폐아스콘, 혼합) 처리용역</t>
    <phoneticPr fontId="4" type="noConversion"/>
  </si>
  <si>
    <t>4054</t>
  </si>
  <si>
    <t>봉강 위험도로 구조개선사업 건설폐기물(폐콘크리트)처리용역</t>
    <phoneticPr fontId="4" type="noConversion"/>
  </si>
  <si>
    <t>조장근</t>
    <phoneticPr fontId="4" type="noConversion"/>
  </si>
  <si>
    <t>061-286-7444</t>
    <phoneticPr fontId="4" type="noConversion"/>
  </si>
  <si>
    <t>4055</t>
  </si>
  <si>
    <t>봉강 위험도로 구조개선사업 건설폐기물(폐아스콘)처리용역</t>
    <phoneticPr fontId="4" type="noConversion"/>
  </si>
  <si>
    <t>4056</t>
  </si>
  <si>
    <t>작은재 위험도로 구조개선사업 건설폐기물(폐아스콘)처리용역</t>
    <phoneticPr fontId="4" type="noConversion"/>
  </si>
  <si>
    <t>4057</t>
  </si>
  <si>
    <t>지명경쟁</t>
    <phoneticPr fontId="4" type="noConversion"/>
  </si>
  <si>
    <t>과역~남양간 지방도 확포장공사 건설사업관리용역(2차)</t>
    <phoneticPr fontId="4" type="noConversion"/>
  </si>
  <si>
    <t>4058</t>
  </si>
  <si>
    <t>태천~선도간 지방도 확포장공사 외 3건 건설사업관리용역</t>
    <phoneticPr fontId="4" type="noConversion"/>
  </si>
  <si>
    <t>4059</t>
  </si>
  <si>
    <t>태천~선도간 지방도 확포장공사 폐기물(폐콘, 혼합, 지정) 처리용역</t>
    <phoneticPr fontId="4" type="noConversion"/>
  </si>
  <si>
    <t>4060</t>
  </si>
  <si>
    <t>보성~겸백간 지방도 확포장공사(겸백구간) 건설폐기물(폐콘,혼합) 처리용역</t>
    <phoneticPr fontId="4" type="noConversion"/>
  </si>
  <si>
    <t>형남준</t>
    <phoneticPr fontId="4" type="noConversion"/>
  </si>
  <si>
    <t>061-286-7451</t>
    <phoneticPr fontId="4" type="noConversion"/>
  </si>
  <si>
    <t>4061</t>
  </si>
  <si>
    <t>보성~겸백간 지방도 확포장공사(겸백구간) 건설폐기물(폐아스콘) 처리용역</t>
    <phoneticPr fontId="4" type="noConversion"/>
  </si>
  <si>
    <t>4062</t>
  </si>
  <si>
    <t>보성~겸백간 지방도 확포장공사(겸백구간) 폐기물(임목폐목재) 처리용역</t>
    <phoneticPr fontId="4" type="noConversion"/>
  </si>
  <si>
    <t>4063</t>
  </si>
  <si>
    <t>보성~겸백간 지방도 확포장공사(미력구간) 폐기물(임목폐목재) 처리용역</t>
    <phoneticPr fontId="4" type="noConversion"/>
  </si>
  <si>
    <t>4064</t>
  </si>
  <si>
    <t>구례 용방 지방도 위험구간 개선사업 폐기물처리</t>
    <phoneticPr fontId="4" type="noConversion"/>
  </si>
  <si>
    <t>061-286-7445</t>
    <phoneticPr fontId="4" type="noConversion"/>
  </si>
  <si>
    <t>4065</t>
  </si>
  <si>
    <t>해룡우회도로 개설공사 폐기물(폐콘, 폐아스콘) 처리용역</t>
    <phoneticPr fontId="4" type="noConversion"/>
  </si>
  <si>
    <t>4066</t>
  </si>
  <si>
    <t>덕산송학천 하천재해예방사업 건설사업관리용역</t>
    <phoneticPr fontId="4" type="noConversion"/>
  </si>
  <si>
    <t>자연재난과</t>
    <phoneticPr fontId="4" type="noConversion"/>
  </si>
  <si>
    <t>유홍재</t>
    <phoneticPr fontId="4" type="noConversion"/>
  </si>
  <si>
    <t>061-286-3071</t>
    <phoneticPr fontId="4" type="noConversion"/>
  </si>
  <si>
    <t>4067</t>
  </si>
  <si>
    <t>월봉천 하천재해예방사업 건설사업관리용역</t>
    <phoneticPr fontId="4" type="noConversion"/>
  </si>
  <si>
    <t>김동윤</t>
    <phoneticPr fontId="4" type="noConversion"/>
  </si>
  <si>
    <t>061-286-3072</t>
    <phoneticPr fontId="4" type="noConversion"/>
  </si>
  <si>
    <t>4068</t>
  </si>
  <si>
    <t>의신천 하천재해예방사업 건설사업관리용역</t>
    <phoneticPr fontId="4" type="noConversion"/>
  </si>
  <si>
    <t>4069</t>
  </si>
  <si>
    <t>파산천 하천재해예방사업 건설사업관리용역</t>
    <phoneticPr fontId="4" type="noConversion"/>
  </si>
  <si>
    <t>류승훈</t>
    <phoneticPr fontId="4" type="noConversion"/>
  </si>
  <si>
    <t>061-286-3073</t>
    <phoneticPr fontId="4" type="noConversion"/>
  </si>
  <si>
    <t>4070</t>
  </si>
  <si>
    <t>통안천 하천재해예방사업 건설사업관리용역</t>
    <phoneticPr fontId="4" type="noConversion"/>
  </si>
  <si>
    <t>최의신</t>
    <phoneticPr fontId="4" type="noConversion"/>
  </si>
  <si>
    <t>061-286-3081</t>
    <phoneticPr fontId="4" type="noConversion"/>
  </si>
  <si>
    <t>4071</t>
  </si>
  <si>
    <t>디지털 도정자료 메타에이터 생성</t>
    <phoneticPr fontId="4" type="noConversion"/>
  </si>
  <si>
    <t>대변인</t>
    <phoneticPr fontId="4" type="noConversion"/>
  </si>
  <si>
    <t>임선양</t>
    <phoneticPr fontId="4" type="noConversion"/>
  </si>
  <si>
    <t>061-286-2081</t>
    <phoneticPr fontId="4" type="noConversion"/>
  </si>
  <si>
    <t>4072</t>
  </si>
  <si>
    <t>전라남도 경제민주화 지원 기본계획 수립 용역</t>
    <phoneticPr fontId="4" type="noConversion"/>
  </si>
  <si>
    <t>중소벤처기업과</t>
    <phoneticPr fontId="4" type="noConversion"/>
  </si>
  <si>
    <t>061-286-3761</t>
    <phoneticPr fontId="4" type="noConversion"/>
  </si>
  <si>
    <t>4073</t>
  </si>
  <si>
    <t>전남 창업지원 종합계획수립 연구용역</t>
    <phoneticPr fontId="4" type="noConversion"/>
  </si>
  <si>
    <t>전수현</t>
    <phoneticPr fontId="4" type="noConversion"/>
  </si>
  <si>
    <t>061-286-3781</t>
    <phoneticPr fontId="4" type="noConversion"/>
  </si>
  <si>
    <t>4074</t>
  </si>
  <si>
    <t>차세대 개인 비행체 실증 테스트베드 조성 연구용역</t>
    <phoneticPr fontId="4" type="noConversion"/>
  </si>
  <si>
    <t>양해완</t>
    <phoneticPr fontId="4" type="noConversion"/>
  </si>
  <si>
    <t>061-286-3951</t>
    <phoneticPr fontId="4" type="noConversion"/>
  </si>
  <si>
    <t>4075</t>
  </si>
  <si>
    <t>도시가스 공급비용 산정용역</t>
    <phoneticPr fontId="4" type="noConversion"/>
  </si>
  <si>
    <t>에너지신산업과</t>
    <phoneticPr fontId="4" type="noConversion"/>
  </si>
  <si>
    <t>이정한</t>
    <phoneticPr fontId="4" type="noConversion"/>
  </si>
  <si>
    <t>061-286-7252</t>
    <phoneticPr fontId="4" type="noConversion"/>
  </si>
  <si>
    <t>4076</t>
  </si>
  <si>
    <t>학교급식 식재료 통합관리 소프트웨어 요지보수 용역</t>
    <phoneticPr fontId="4" type="noConversion"/>
  </si>
  <si>
    <t>윤희경</t>
    <phoneticPr fontId="4" type="noConversion"/>
  </si>
  <si>
    <t>061-286-6453</t>
    <phoneticPr fontId="4" type="noConversion"/>
  </si>
  <si>
    <t>4077</t>
  </si>
  <si>
    <t>2020 실패박람회 대행용역</t>
    <phoneticPr fontId="4" type="noConversion"/>
  </si>
  <si>
    <t>4078</t>
  </si>
  <si>
    <t>청사 공간개선사업 기본조사(사무공간 및 윤선도홀)</t>
    <phoneticPr fontId="4" type="noConversion"/>
  </si>
  <si>
    <t>회계과</t>
    <phoneticPr fontId="4" type="noConversion"/>
  </si>
  <si>
    <t>임창환</t>
    <phoneticPr fontId="4" type="noConversion"/>
  </si>
  <si>
    <t>061-286-3551</t>
    <phoneticPr fontId="4" type="noConversion"/>
  </si>
  <si>
    <t>4079</t>
  </si>
  <si>
    <t xml:space="preserve">농업기술원 홈페이지 개편 </t>
    <phoneticPr fontId="4" type="noConversion"/>
  </si>
  <si>
    <t>농업기술원</t>
    <phoneticPr fontId="4" type="noConversion"/>
  </si>
  <si>
    <t>신성범</t>
    <phoneticPr fontId="4" type="noConversion"/>
  </si>
  <si>
    <t>061-330-2596</t>
    <phoneticPr fontId="4" type="noConversion"/>
  </si>
  <si>
    <t>4080</t>
  </si>
  <si>
    <t>기술선 푸른바다호 주기관 부소품구입</t>
    <phoneticPr fontId="4" type="noConversion"/>
  </si>
  <si>
    <t>20.000.000</t>
    <phoneticPr fontId="4" type="noConversion"/>
  </si>
  <si>
    <t>정석관</t>
    <phoneticPr fontId="4" type="noConversion"/>
  </si>
  <si>
    <t>061-655-6922</t>
    <phoneticPr fontId="4" type="noConversion"/>
  </si>
  <si>
    <t>4081</t>
  </si>
  <si>
    <t>꾸지뽕 추출물의 인체적용 임상시험 효능 평가</t>
    <phoneticPr fontId="4" type="noConversion"/>
  </si>
  <si>
    <t>조건웅</t>
    <phoneticPr fontId="4" type="noConversion"/>
  </si>
  <si>
    <t>061-338-4244</t>
    <phoneticPr fontId="4" type="noConversion"/>
  </si>
  <si>
    <t>4082</t>
  </si>
  <si>
    <t>꾸지뽕 추출물의 개별인정형 신청 등록 용역</t>
    <phoneticPr fontId="4" type="noConversion"/>
  </si>
  <si>
    <t>4083</t>
  </si>
  <si>
    <t>지방도 840호선 곡성 태평1교 건설폐기물처리용역</t>
    <phoneticPr fontId="4" type="noConversion"/>
  </si>
  <si>
    <t>도로관리사업소</t>
    <phoneticPr fontId="4" type="noConversion"/>
  </si>
  <si>
    <t>박철용</t>
    <phoneticPr fontId="4" type="noConversion"/>
  </si>
  <si>
    <t>061-339-7062</t>
    <phoneticPr fontId="4" type="noConversion"/>
  </si>
  <si>
    <t>4084</t>
  </si>
  <si>
    <t>나주소방서</t>
    <phoneticPr fontId="4" type="noConversion"/>
  </si>
  <si>
    <t>김선명</t>
    <phoneticPr fontId="4" type="noConversion"/>
  </si>
  <si>
    <t>061-330-0753</t>
    <phoneticPr fontId="4" type="noConversion"/>
  </si>
  <si>
    <t>4085</t>
  </si>
  <si>
    <t>강진소방서</t>
    <phoneticPr fontId="4" type="noConversion"/>
  </si>
  <si>
    <t>김재희</t>
    <phoneticPr fontId="4" type="noConversion"/>
  </si>
  <si>
    <t>061-430-0752</t>
    <phoneticPr fontId="4" type="noConversion"/>
  </si>
  <si>
    <t>4086</t>
  </si>
  <si>
    <t>제2차 청년정책 기본계획 수립 용역</t>
    <phoneticPr fontId="4" type="noConversion"/>
  </si>
  <si>
    <t>박화숙</t>
    <phoneticPr fontId="4" type="noConversion"/>
  </si>
  <si>
    <t>061-286-2831</t>
    <phoneticPr fontId="4" type="noConversion"/>
  </si>
  <si>
    <t>4087</t>
  </si>
  <si>
    <t>2020 어업면허 어장도 전산화 시스템 유지 보수</t>
    <phoneticPr fontId="4" type="noConversion"/>
  </si>
  <si>
    <t>수산자원과</t>
    <phoneticPr fontId="4" type="noConversion"/>
  </si>
  <si>
    <t>양석우</t>
    <phoneticPr fontId="4" type="noConversion"/>
  </si>
  <si>
    <t>061-286-6921</t>
    <phoneticPr fontId="4" type="noConversion"/>
  </si>
  <si>
    <t>4088</t>
  </si>
  <si>
    <t>2020년 전문소원 생육관리 용역</t>
    <phoneticPr fontId="4" type="noConversion"/>
  </si>
  <si>
    <t>신순호</t>
    <phoneticPr fontId="4" type="noConversion"/>
  </si>
  <si>
    <t>061-55035231</t>
    <phoneticPr fontId="4" type="noConversion"/>
  </si>
  <si>
    <t>4089</t>
  </si>
  <si>
    <t>한국 수묵 해외전시 운송 및 설치 용역</t>
    <phoneticPr fontId="4" type="noConversion"/>
  </si>
  <si>
    <t>강요상</t>
    <phoneticPr fontId="4" type="noConversion"/>
  </si>
  <si>
    <t>061-286-5442</t>
    <phoneticPr fontId="4" type="noConversion"/>
  </si>
  <si>
    <t>4090</t>
  </si>
  <si>
    <t>낙안~상사간 국지도 확포장공사 건설(임목) 폐기물 처리용역</t>
    <phoneticPr fontId="4" type="noConversion"/>
  </si>
  <si>
    <t>조준호</t>
    <phoneticPr fontId="4" type="noConversion"/>
  </si>
  <si>
    <t>061-286-7461</t>
    <phoneticPr fontId="4" type="noConversion"/>
  </si>
  <si>
    <t>4091</t>
  </si>
  <si>
    <t xml:space="preserve">낙안~상사간 국지도 확포장공사건설(폐아스콘) 폐기물 처리용역 </t>
    <phoneticPr fontId="4" type="noConversion"/>
  </si>
  <si>
    <t>061-286-7431</t>
    <phoneticPr fontId="4" type="noConversion"/>
  </si>
  <si>
    <t>4092</t>
  </si>
  <si>
    <t>낙안~상사간 국지도 확포장공사 건설(폐콘,혼폐) 폐기물 처리용역</t>
    <phoneticPr fontId="4" type="noConversion"/>
  </si>
  <si>
    <t>4093</t>
  </si>
  <si>
    <t>남상천 하천재해예방사업 건설사업관리용역</t>
    <phoneticPr fontId="4" type="noConversion"/>
  </si>
  <si>
    <t>4094</t>
  </si>
  <si>
    <t>도정소식지 및 전남 도보 전자북 제작</t>
    <phoneticPr fontId="4" type="noConversion"/>
  </si>
  <si>
    <t>이용우</t>
    <phoneticPr fontId="4" type="noConversion"/>
  </si>
  <si>
    <t>061-286-2042</t>
    <phoneticPr fontId="4" type="noConversion"/>
  </si>
  <si>
    <t>4095</t>
  </si>
  <si>
    <t>외국인주민 등 한마음 행사 용역</t>
    <phoneticPr fontId="4" type="noConversion"/>
  </si>
  <si>
    <t>4096</t>
  </si>
  <si>
    <t>기술지도선 상반기 선체수리</t>
    <phoneticPr fontId="4" type="noConversion"/>
  </si>
  <si>
    <t>18.000.000</t>
    <phoneticPr fontId="4" type="noConversion"/>
  </si>
  <si>
    <t>4097</t>
  </si>
  <si>
    <t>2020년 BSC 지표 고도화 컨설팅 용역</t>
    <phoneticPr fontId="4" type="noConversion"/>
  </si>
  <si>
    <t>정책기획관</t>
    <phoneticPr fontId="4" type="noConversion"/>
  </si>
  <si>
    <t>정상원</t>
    <phoneticPr fontId="4" type="noConversion"/>
  </si>
  <si>
    <t>061-286-2163</t>
    <phoneticPr fontId="4" type="noConversion"/>
  </si>
  <si>
    <t>4098</t>
  </si>
  <si>
    <t>2020년 전라남도 사회조사 결과 분석</t>
    <phoneticPr fontId="4" type="noConversion"/>
  </si>
  <si>
    <t>스마트정보담당관</t>
    <phoneticPr fontId="4" type="noConversion"/>
  </si>
  <si>
    <t>곽우승</t>
    <phoneticPr fontId="4" type="noConversion"/>
  </si>
  <si>
    <t>061-286-2744</t>
    <phoneticPr fontId="4" type="noConversion"/>
  </si>
  <si>
    <t>4099</t>
  </si>
  <si>
    <t>한국-홍콩 수묵교류전 운송 및 설치</t>
    <phoneticPr fontId="4" type="noConversion"/>
  </si>
  <si>
    <t>4100</t>
  </si>
  <si>
    <t>인덕천 하천재해예방사업 건설사업관리용역</t>
    <phoneticPr fontId="4" type="noConversion"/>
  </si>
  <si>
    <t>4101</t>
  </si>
  <si>
    <t>소라천 하천재해예방사업 건설사업관리용역</t>
    <phoneticPr fontId="4" type="noConversion"/>
  </si>
  <si>
    <t>김태관</t>
    <phoneticPr fontId="4" type="noConversion"/>
  </si>
  <si>
    <t>061-286-3082</t>
    <phoneticPr fontId="4" type="noConversion"/>
  </si>
  <si>
    <t>4102</t>
  </si>
  <si>
    <t>도민공감 인구콘서트 용역</t>
    <phoneticPr fontId="4" type="noConversion"/>
  </si>
  <si>
    <t>장은아</t>
    <phoneticPr fontId="4" type="noConversion"/>
  </si>
  <si>
    <t>061-286-2823</t>
    <phoneticPr fontId="4" type="noConversion"/>
  </si>
  <si>
    <t>4103</t>
  </si>
  <si>
    <t>2020년 전라남도 양성평등주간 기념행사</t>
    <phoneticPr fontId="4" type="noConversion"/>
  </si>
  <si>
    <t>여성가족정책관</t>
    <phoneticPr fontId="4" type="noConversion"/>
  </si>
  <si>
    <t>이승은</t>
    <phoneticPr fontId="4" type="noConversion"/>
  </si>
  <si>
    <t>061-286-5924</t>
    <phoneticPr fontId="4" type="noConversion"/>
  </si>
  <si>
    <t>4104</t>
  </si>
  <si>
    <t>노후 어업지도선 대체건조(200톤급) 기본 및 실시설계</t>
    <phoneticPr fontId="4" type="noConversion"/>
  </si>
  <si>
    <t>이수형</t>
    <phoneticPr fontId="4" type="noConversion"/>
  </si>
  <si>
    <t>061-286-6953</t>
    <phoneticPr fontId="4" type="noConversion"/>
  </si>
  <si>
    <t>4105</t>
  </si>
  <si>
    <t>2020년도 물품 정기재물조사 용역</t>
    <phoneticPr fontId="4" type="noConversion"/>
  </si>
  <si>
    <t>박경원</t>
    <phoneticPr fontId="4" type="noConversion"/>
  </si>
  <si>
    <t>061-286-3675</t>
    <phoneticPr fontId="4" type="noConversion"/>
  </si>
  <si>
    <t>4106</t>
  </si>
  <si>
    <t>혁신도시종합발전계획(클러스터구축계획)변경용역</t>
    <phoneticPr fontId="4" type="noConversion"/>
  </si>
  <si>
    <t>임현미</t>
    <phoneticPr fontId="4" type="noConversion"/>
  </si>
  <si>
    <t>061-286-8818</t>
    <phoneticPr fontId="4" type="noConversion"/>
  </si>
  <si>
    <t>4107</t>
  </si>
  <si>
    <t>유치~이양간 지방도 4차로 확포장공사 폐기물처리용역</t>
    <phoneticPr fontId="4" type="noConversion"/>
  </si>
  <si>
    <t>김재곤</t>
    <phoneticPr fontId="4" type="noConversion"/>
  </si>
  <si>
    <t>061-286-7441</t>
    <phoneticPr fontId="4" type="noConversion"/>
  </si>
  <si>
    <t>4108</t>
  </si>
  <si>
    <t>귀농귀촌 어울림대회 용역</t>
    <phoneticPr fontId="4" type="noConversion"/>
  </si>
  <si>
    <t>김양진</t>
    <phoneticPr fontId="4" type="noConversion"/>
  </si>
  <si>
    <t>061-286-2842</t>
    <phoneticPr fontId="4" type="noConversion"/>
  </si>
  <si>
    <t>4109</t>
  </si>
  <si>
    <t>측정분석기기 교정검사</t>
    <phoneticPr fontId="4" type="noConversion"/>
  </si>
  <si>
    <t>윤설희</t>
    <phoneticPr fontId="4" type="noConversion"/>
  </si>
  <si>
    <t>061-240-5315</t>
    <phoneticPr fontId="4" type="noConversion"/>
  </si>
  <si>
    <t>2020 인공어초 수로조사 측량용역</t>
    <phoneticPr fontId="4" type="noConversion"/>
  </si>
  <si>
    <t>조재식</t>
    <phoneticPr fontId="4" type="noConversion"/>
  </si>
  <si>
    <t>061-286-6943</t>
    <phoneticPr fontId="4" type="noConversion"/>
  </si>
  <si>
    <t>4111</t>
  </si>
  <si>
    <t>도-시군 청원경찰 한마음 체육대회</t>
    <phoneticPr fontId="4" type="noConversion"/>
  </si>
  <si>
    <t>김병혼</t>
    <phoneticPr fontId="4" type="noConversion"/>
  </si>
  <si>
    <t>061-286-3324</t>
    <phoneticPr fontId="4" type="noConversion"/>
  </si>
  <si>
    <t>4112</t>
  </si>
  <si>
    <t>기술지도선 하반기선체수리</t>
    <phoneticPr fontId="4" type="noConversion"/>
  </si>
  <si>
    <t>4113</t>
  </si>
  <si>
    <t>영산강 강변도로 개설공사(2단계)1공구 건설폐기물(폐콘크리트)처리용역</t>
    <phoneticPr fontId="4" type="noConversion"/>
  </si>
  <si>
    <t>4114</t>
  </si>
  <si>
    <t>도정혁신 워크숍(2차)</t>
    <phoneticPr fontId="4" type="noConversion"/>
  </si>
  <si>
    <t>4115</t>
  </si>
  <si>
    <t>공간정보시스템 통합유지보수 용역</t>
    <phoneticPr fontId="4" type="noConversion"/>
  </si>
  <si>
    <t>4116</t>
  </si>
  <si>
    <t>전력거래소</t>
    <phoneticPr fontId="4" type="noConversion"/>
  </si>
  <si>
    <t>전력계통 안정도 검토 지원 프로그램 개발</t>
    <phoneticPr fontId="4" type="noConversion"/>
  </si>
  <si>
    <t>계통기술팀</t>
    <phoneticPr fontId="4" type="noConversion"/>
  </si>
  <si>
    <t>신용선</t>
    <phoneticPr fontId="4" type="noConversion"/>
  </si>
  <si>
    <t>061-330-8621</t>
    <phoneticPr fontId="4" type="noConversion"/>
  </si>
  <si>
    <t>4117</t>
  </si>
  <si>
    <t>전력계통해석툴(CAPE) 구매</t>
    <phoneticPr fontId="4" type="noConversion"/>
  </si>
  <si>
    <t>계통보호팀</t>
    <phoneticPr fontId="4" type="noConversion"/>
  </si>
  <si>
    <t>손기원</t>
    <phoneticPr fontId="4" type="noConversion"/>
  </si>
  <si>
    <t>061-330-8641</t>
    <phoneticPr fontId="4" type="noConversion"/>
  </si>
  <si>
    <t>4118</t>
  </si>
  <si>
    <t>전력계통 도면철 제작</t>
    <phoneticPr fontId="4" type="noConversion"/>
  </si>
  <si>
    <t>송전운영팀</t>
    <phoneticPr fontId="4" type="noConversion"/>
  </si>
  <si>
    <t>4119</t>
  </si>
  <si>
    <t>발전실적관리시스템 유지보수 용역</t>
    <phoneticPr fontId="4" type="noConversion"/>
  </si>
  <si>
    <t>수급운영팀</t>
    <phoneticPr fontId="4" type="noConversion"/>
  </si>
  <si>
    <t>2019년도 상용자가발전업체 조사 용역</t>
    <phoneticPr fontId="4" type="noConversion"/>
  </si>
  <si>
    <t>수요전망팀</t>
    <phoneticPr fontId="4" type="noConversion"/>
  </si>
  <si>
    <t>4121</t>
  </si>
  <si>
    <t>장기 전력 수요전망 예측</t>
    <phoneticPr fontId="4" type="noConversion"/>
  </si>
  <si>
    <t>4122</t>
  </si>
  <si>
    <t>2019 연간 전력시장 분석 보고서</t>
    <phoneticPr fontId="4" type="noConversion"/>
  </si>
  <si>
    <t>시장감시실</t>
    <phoneticPr fontId="4" type="noConversion"/>
  </si>
  <si>
    <t>이규민</t>
    <phoneticPr fontId="4" type="noConversion"/>
  </si>
  <si>
    <t>061-330-8356</t>
    <phoneticPr fontId="4" type="noConversion"/>
  </si>
  <si>
    <t>4123</t>
  </si>
  <si>
    <t>재생에너지 확대를 고려한 중개사업 제도 고도화 방안 연구과제</t>
    <phoneticPr fontId="4" type="noConversion"/>
  </si>
  <si>
    <t>신시장개발팀</t>
    <phoneticPr fontId="4" type="noConversion"/>
  </si>
  <si>
    <t>4124</t>
  </si>
  <si>
    <t>신재생 입지를 연계한 전력수급계획 수립 방안에 관한 연구</t>
    <phoneticPr fontId="4" type="noConversion"/>
  </si>
  <si>
    <t>전원개발팀</t>
    <phoneticPr fontId="4" type="noConversion"/>
  </si>
  <si>
    <t>4125</t>
  </si>
  <si>
    <t>친환경에너지 공급자원 다원화에 따른 미래 전력 정책방안 연구</t>
    <phoneticPr fontId="4" type="noConversion"/>
  </si>
  <si>
    <t>시장개발팀</t>
    <phoneticPr fontId="4" type="noConversion"/>
  </si>
  <si>
    <t>4126</t>
  </si>
  <si>
    <t>에너지 전환기, 신재생 증가에 따른 발·송전 설비계획 실효성 증대방안 연구</t>
    <phoneticPr fontId="4" type="noConversion"/>
  </si>
  <si>
    <t>계통개발실</t>
    <phoneticPr fontId="4" type="noConversion"/>
  </si>
  <si>
    <t>4127</t>
  </si>
  <si>
    <t>듀얼프라이머리(Dual Primary) 관제센터 도입에 관한 정책 연구</t>
    <phoneticPr fontId="4" type="noConversion"/>
  </si>
  <si>
    <t>4128</t>
  </si>
  <si>
    <t>재생에너지 사용 증가에 따른 전력시장 참여자 위험분담에 관한 연구</t>
    <phoneticPr fontId="4" type="noConversion"/>
  </si>
  <si>
    <t>전력산업연구원</t>
    <phoneticPr fontId="4" type="noConversion"/>
  </si>
  <si>
    <t>4129</t>
  </si>
  <si>
    <t>육지 및 제주계통 임계관성(Critical Inertia) 산정에 관한 연구</t>
    <phoneticPr fontId="4" type="noConversion"/>
  </si>
  <si>
    <t xml:space="preserve">EMS SCED 선로과부하 해소용 발전 및 송전제어 통합 알고리즘 개발 </t>
    <phoneticPr fontId="4" type="noConversion"/>
  </si>
  <si>
    <t>계통시스템팀</t>
    <phoneticPr fontId="4" type="noConversion"/>
  </si>
  <si>
    <t>4131</t>
  </si>
  <si>
    <t>제주 전력수급기본계획 수립을 위한 GRDP 및 산업구조 전망 모형개발</t>
    <phoneticPr fontId="4" type="noConversion"/>
  </si>
  <si>
    <t>제주본부 기획실</t>
    <phoneticPr fontId="4" type="noConversion"/>
  </si>
  <si>
    <t>4132</t>
  </si>
  <si>
    <t>발전연료시장 환경변화에 따른 연료비 평가절차 고도화 용역</t>
    <phoneticPr fontId="4" type="noConversion"/>
  </si>
  <si>
    <t>시장운영팀</t>
    <phoneticPr fontId="4" type="noConversion"/>
  </si>
  <si>
    <t>4133</t>
  </si>
  <si>
    <t>비모니터링 태양광 수요 영향 분석을 통한 장기 수요전망 모형개선 및  불확실성 추정 모형 개발</t>
    <phoneticPr fontId="4" type="noConversion"/>
  </si>
  <si>
    <t>4134</t>
  </si>
  <si>
    <t>제주 전력계통의 특수성을 고려한 제주DR 발령조건 및 보상방안 연구</t>
    <phoneticPr fontId="4" type="noConversion"/>
  </si>
  <si>
    <t>수요시장팀</t>
    <phoneticPr fontId="4" type="noConversion"/>
  </si>
  <si>
    <t>4135</t>
  </si>
  <si>
    <t>전력변환장치 기반의 신재생설비 기술특성 시험 및 성능검증제도 도입방안 연구</t>
    <phoneticPr fontId="4" type="noConversion"/>
  </si>
  <si>
    <t>4136</t>
  </si>
  <si>
    <t>2050년 저탄소 발전전략 수립을 위한 발전부문 온실가스 감축수단 발굴에 관한 연구</t>
    <phoneticPr fontId="4" type="noConversion"/>
  </si>
  <si>
    <t>기후환경팀</t>
    <phoneticPr fontId="4" type="noConversion"/>
  </si>
  <si>
    <t>4137</t>
  </si>
  <si>
    <t>재생에너지 확대를 고려한 중개사업 제도 고도화 방안 연구</t>
    <phoneticPr fontId="4" type="noConversion"/>
  </si>
  <si>
    <t>4138</t>
  </si>
  <si>
    <t>중․단기 공급신뢰도 평가방법론에 대한 연구</t>
    <phoneticPr fontId="4" type="noConversion"/>
  </si>
  <si>
    <t>수급계획팀</t>
    <phoneticPr fontId="4" type="noConversion"/>
  </si>
  <si>
    <t>4139</t>
  </si>
  <si>
    <t>제주지역 재생에너지의 수용성 증대를 위한 에너지 믹스 및 유연성 자원의 운영전략에 관한 연구</t>
    <phoneticPr fontId="4" type="noConversion"/>
  </si>
  <si>
    <t>제주본부 운영실</t>
    <phoneticPr fontId="4" type="noConversion"/>
  </si>
  <si>
    <t>재생에너지 출력변동성 대응을 위한 백업설비 산정 체계 정립에 관한 연구</t>
    <phoneticPr fontId="4" type="noConversion"/>
  </si>
  <si>
    <t>4141</t>
  </si>
  <si>
    <t>유럽 전력시장의 재생에너지 도입 관련 제도변화 연구</t>
    <phoneticPr fontId="4" type="noConversion"/>
  </si>
  <si>
    <t>4142</t>
  </si>
  <si>
    <t>소방안전관리 점검용역</t>
    <phoneticPr fontId="4" type="noConversion"/>
  </si>
  <si>
    <t>중부지사</t>
    <phoneticPr fontId="4" type="noConversion"/>
  </si>
  <si>
    <t>4143</t>
  </si>
  <si>
    <t>오수처리 정기점검 및 수질처리 상태확인 용역</t>
    <phoneticPr fontId="4" type="noConversion"/>
  </si>
  <si>
    <t>4144</t>
  </si>
  <si>
    <t>시스템에어컨 유지보수용역</t>
    <phoneticPr fontId="4" type="noConversion"/>
  </si>
  <si>
    <t>4145</t>
  </si>
  <si>
    <t>사옥 소독 및 저수조 청소용역</t>
    <phoneticPr fontId="4" type="noConversion"/>
  </si>
  <si>
    <t>4146</t>
  </si>
  <si>
    <t>전기설비 정기점검 용역</t>
    <phoneticPr fontId="4" type="noConversion"/>
  </si>
  <si>
    <t>4147</t>
  </si>
  <si>
    <t>제주본부 보안설비운영 용역</t>
    <phoneticPr fontId="4" type="noConversion"/>
  </si>
  <si>
    <t>4148</t>
  </si>
  <si>
    <t>전라북도</t>
    <phoneticPr fontId="4" type="noConversion"/>
  </si>
  <si>
    <t>도민 인권실태조사</t>
    <phoneticPr fontId="4" type="noConversion"/>
  </si>
  <si>
    <t>인권담당관</t>
    <phoneticPr fontId="4" type="noConversion"/>
  </si>
  <si>
    <t>백순중</t>
    <phoneticPr fontId="4" type="noConversion"/>
  </si>
  <si>
    <t>063-280-3152</t>
    <phoneticPr fontId="4" type="noConversion"/>
  </si>
  <si>
    <t>4149</t>
  </si>
  <si>
    <t>도정 R&amp;D 중장기 종합계획 수립</t>
    <phoneticPr fontId="4" type="noConversion"/>
  </si>
  <si>
    <t>서세미</t>
    <phoneticPr fontId="4" type="noConversion"/>
  </si>
  <si>
    <t>063-280-4237</t>
    <phoneticPr fontId="4" type="noConversion"/>
  </si>
  <si>
    <t>4150</t>
  </si>
  <si>
    <t>2021년 도정 업무노트 제작</t>
    <phoneticPr fontId="4" type="noConversion"/>
  </si>
  <si>
    <t>정책기획관실</t>
    <phoneticPr fontId="4" type="noConversion"/>
  </si>
  <si>
    <t>063-280-4235</t>
    <phoneticPr fontId="4" type="noConversion"/>
  </si>
  <si>
    <t>4151</t>
  </si>
  <si>
    <t>직무성과관리용역</t>
    <phoneticPr fontId="4" type="noConversion"/>
  </si>
  <si>
    <t>이윤정</t>
    <phoneticPr fontId="4" type="noConversion"/>
  </si>
  <si>
    <t>280-3951</t>
    <phoneticPr fontId="4" type="noConversion"/>
  </si>
  <si>
    <t>4152</t>
  </si>
  <si>
    <t>2020년 빅데이터 분석사업</t>
    <phoneticPr fontId="4" type="noConversion"/>
  </si>
  <si>
    <t>정보화총괄과</t>
    <phoneticPr fontId="4" type="noConversion"/>
  </si>
  <si>
    <t>박윤숙</t>
    <phoneticPr fontId="4" type="noConversion"/>
  </si>
  <si>
    <t>063-280-2745</t>
    <phoneticPr fontId="4" type="noConversion"/>
  </si>
  <si>
    <t>4153</t>
  </si>
  <si>
    <t>도정현황통계시스템 유지보수</t>
    <phoneticPr fontId="4" type="noConversion"/>
  </si>
  <si>
    <t>김대명</t>
    <phoneticPr fontId="4" type="noConversion"/>
  </si>
  <si>
    <t>063-280-3174</t>
    <phoneticPr fontId="4" type="noConversion"/>
  </si>
  <si>
    <t>4154</t>
  </si>
  <si>
    <t>2020년 전라북도 사회조사 분석용역</t>
    <phoneticPr fontId="4" type="noConversion"/>
  </si>
  <si>
    <t>최세정</t>
    <phoneticPr fontId="4" type="noConversion"/>
  </si>
  <si>
    <t>063-280-2386</t>
    <phoneticPr fontId="4" type="noConversion"/>
  </si>
  <si>
    <t>4155</t>
  </si>
  <si>
    <t>2020년 행정정보시스템 유지보수용역</t>
    <phoneticPr fontId="4" type="noConversion"/>
  </si>
  <si>
    <t>전대웅</t>
    <phoneticPr fontId="4" type="noConversion"/>
  </si>
  <si>
    <t>063-280-2385</t>
    <phoneticPr fontId="4" type="noConversion"/>
  </si>
  <si>
    <t>4156</t>
  </si>
  <si>
    <t>2020년 도민정보시스템 유지보수용역</t>
    <phoneticPr fontId="4" type="noConversion"/>
  </si>
  <si>
    <t>공경미</t>
    <phoneticPr fontId="4" type="noConversion"/>
  </si>
  <si>
    <t>063-280-2162</t>
    <phoneticPr fontId="4" type="noConversion"/>
  </si>
  <si>
    <t>4157</t>
  </si>
  <si>
    <t>재난대비 정보시스템실 내진보강사업</t>
    <phoneticPr fontId="4" type="noConversion"/>
  </si>
  <si>
    <t>이수경</t>
    <phoneticPr fontId="4" type="noConversion"/>
  </si>
  <si>
    <t>063-280-3931</t>
    <phoneticPr fontId="4" type="noConversion"/>
  </si>
  <si>
    <t>4158</t>
  </si>
  <si>
    <t>장래전북 인구정책 대응방안 연구용역</t>
    <phoneticPr fontId="4" type="noConversion"/>
  </si>
  <si>
    <t>대도약기획단</t>
    <phoneticPr fontId="4" type="noConversion"/>
  </si>
  <si>
    <t>윤기조</t>
    <phoneticPr fontId="4" type="noConversion"/>
  </si>
  <si>
    <t>280-3882</t>
    <phoneticPr fontId="4" type="noConversion"/>
  </si>
  <si>
    <t>4159</t>
  </si>
  <si>
    <t>2023 세계잼버리 성공기원 대한민국 청소년뮤직페스티벌 개최</t>
    <phoneticPr fontId="4" type="noConversion"/>
  </si>
  <si>
    <t>잼버리추진단</t>
    <phoneticPr fontId="4" type="noConversion"/>
  </si>
  <si>
    <t>인희전</t>
    <phoneticPr fontId="4" type="noConversion"/>
  </si>
  <si>
    <t>280-3619</t>
    <phoneticPr fontId="4" type="noConversion"/>
  </si>
  <si>
    <t>4160</t>
  </si>
  <si>
    <t>2020년 재난종합상황실 종합상황 관제시스템 유지보수 용역</t>
    <phoneticPr fontId="4" type="noConversion"/>
  </si>
  <si>
    <t>소윤수</t>
    <phoneticPr fontId="4" type="noConversion"/>
  </si>
  <si>
    <t>063-280-2995</t>
    <phoneticPr fontId="4" type="noConversion"/>
  </si>
  <si>
    <t>4161</t>
  </si>
  <si>
    <t>중요기록물 목록작성 및 디지털화 용역</t>
    <phoneticPr fontId="4" type="noConversion"/>
  </si>
  <si>
    <t>백성신</t>
    <phoneticPr fontId="4" type="noConversion"/>
  </si>
  <si>
    <t>380-3451</t>
    <phoneticPr fontId="4" type="noConversion"/>
  </si>
  <si>
    <t>4162</t>
  </si>
  <si>
    <t>지방기록물관리기관 설치 기본계획 수립 용역</t>
    <phoneticPr fontId="4" type="noConversion"/>
  </si>
  <si>
    <t>280-3451</t>
    <phoneticPr fontId="4" type="noConversion"/>
  </si>
  <si>
    <t>4163</t>
  </si>
  <si>
    <t>전라북도 친일잔재 전수조사 및 처리방안 연구용역</t>
    <phoneticPr fontId="4" type="noConversion"/>
  </si>
  <si>
    <t>강경남</t>
    <phoneticPr fontId="4" type="noConversion"/>
  </si>
  <si>
    <t>280-2348</t>
    <phoneticPr fontId="4" type="noConversion"/>
  </si>
  <si>
    <t>4164</t>
  </si>
  <si>
    <t>전라북도 민주시민교육 콘텐츠 제작 용역</t>
    <phoneticPr fontId="4" type="noConversion"/>
  </si>
  <si>
    <t>280-2933</t>
    <phoneticPr fontId="4" type="noConversion"/>
  </si>
  <si>
    <t>4165</t>
  </si>
  <si>
    <t>재무제표 작성자문</t>
    <phoneticPr fontId="4" type="noConversion"/>
  </si>
  <si>
    <t>최낙구</t>
    <phoneticPr fontId="4" type="noConversion"/>
  </si>
  <si>
    <t>280-2465</t>
    <phoneticPr fontId="4" type="noConversion"/>
  </si>
  <si>
    <t>4166</t>
  </si>
  <si>
    <t>재무제표 검토용역</t>
    <phoneticPr fontId="4" type="noConversion"/>
  </si>
  <si>
    <t>4167</t>
  </si>
  <si>
    <t>보조사업통합관리시스템 유지보수</t>
    <phoneticPr fontId="4" type="noConversion"/>
  </si>
  <si>
    <t>정상곤</t>
    <phoneticPr fontId="4" type="noConversion"/>
  </si>
  <si>
    <t>280-2468</t>
    <phoneticPr fontId="4" type="noConversion"/>
  </si>
  <si>
    <t>4168</t>
  </si>
  <si>
    <t>청사 카페트 및 
외벽청소등</t>
    <phoneticPr fontId="4" type="noConversion"/>
  </si>
  <si>
    <t>신응배</t>
    <phoneticPr fontId="4" type="noConversion"/>
  </si>
  <si>
    <t>280-3349</t>
    <phoneticPr fontId="4" type="noConversion"/>
  </si>
  <si>
    <t>4169</t>
  </si>
  <si>
    <t>조경일반관리</t>
    <phoneticPr fontId="4" type="noConversion"/>
  </si>
  <si>
    <t>임재현</t>
    <phoneticPr fontId="4" type="noConversion"/>
  </si>
  <si>
    <t>280-3348</t>
    <phoneticPr fontId="4" type="noConversion"/>
  </si>
  <si>
    <t>4170</t>
  </si>
  <si>
    <t>소나무 조경관리</t>
    <phoneticPr fontId="4" type="noConversion"/>
  </si>
  <si>
    <t>4171</t>
  </si>
  <si>
    <t>전라북도 환경보전종합계획 수립용역</t>
    <phoneticPr fontId="4" type="noConversion"/>
  </si>
  <si>
    <t>환경보전과</t>
    <phoneticPr fontId="4" type="noConversion"/>
  </si>
  <si>
    <t>정진우</t>
    <phoneticPr fontId="4" type="noConversion"/>
  </si>
  <si>
    <t>063-280-3516</t>
    <phoneticPr fontId="4" type="noConversion"/>
  </si>
  <si>
    <t>4172</t>
  </si>
  <si>
    <t>전라북도 환경교육종합계획 수립용역</t>
    <phoneticPr fontId="4" type="noConversion"/>
  </si>
  <si>
    <t>4173</t>
  </si>
  <si>
    <t>전라북도 지속가능발전기본계획 수립용역</t>
    <phoneticPr fontId="4" type="noConversion"/>
  </si>
  <si>
    <t>4174</t>
  </si>
  <si>
    <t>온실가스 외부사업 감축실적 확보용역</t>
    <phoneticPr fontId="4" type="noConversion"/>
  </si>
  <si>
    <t>자연생태과</t>
    <phoneticPr fontId="4" type="noConversion"/>
  </si>
  <si>
    <t>유지원</t>
    <phoneticPr fontId="4" type="noConversion"/>
  </si>
  <si>
    <t>063-280-4183</t>
    <phoneticPr fontId="4" type="noConversion"/>
  </si>
  <si>
    <t>4175</t>
  </si>
  <si>
    <t>미세먼지 관리 시행계획 및 대기관기권역 기본계획 시행을 위한 연구용역</t>
    <phoneticPr fontId="4" type="noConversion"/>
  </si>
  <si>
    <t>문경호</t>
    <phoneticPr fontId="4" type="noConversion"/>
  </si>
  <si>
    <t>063-280-4184</t>
    <phoneticPr fontId="4" type="noConversion"/>
  </si>
  <si>
    <t>4176</t>
  </si>
  <si>
    <t>전라북도 물관리 기본계획 수립</t>
    <phoneticPr fontId="4" type="noConversion"/>
  </si>
  <si>
    <t>물환경관리과</t>
    <phoneticPr fontId="4" type="noConversion"/>
  </si>
  <si>
    <t>이기옥</t>
    <phoneticPr fontId="4" type="noConversion"/>
  </si>
  <si>
    <t>063-280-2878</t>
    <phoneticPr fontId="4" type="noConversion"/>
  </si>
  <si>
    <t>4177</t>
  </si>
  <si>
    <t>사방시설 외관점검(2건)</t>
    <phoneticPr fontId="4" type="noConversion"/>
  </si>
  <si>
    <t>산림환경연구소</t>
    <phoneticPr fontId="4" type="noConversion"/>
  </si>
  <si>
    <t>박덕유</t>
    <phoneticPr fontId="4" type="noConversion"/>
  </si>
  <si>
    <t>063-290-5475</t>
    <phoneticPr fontId="4" type="noConversion"/>
  </si>
  <si>
    <t>4178</t>
  </si>
  <si>
    <t>사방시설 정밀점검(5건)</t>
    <phoneticPr fontId="4" type="noConversion"/>
  </si>
  <si>
    <t>4179</t>
  </si>
  <si>
    <t>사방시설 타당성(5건)</t>
    <phoneticPr fontId="4" type="noConversion"/>
  </si>
  <si>
    <t>김현미</t>
    <phoneticPr fontId="4" type="noConversion"/>
  </si>
  <si>
    <t>063-290-5477</t>
    <phoneticPr fontId="4" type="noConversion"/>
  </si>
  <si>
    <t>4180</t>
  </si>
  <si>
    <t>2020년 숲해설 운영 용역</t>
    <phoneticPr fontId="4" type="noConversion"/>
  </si>
  <si>
    <t>김성지</t>
    <phoneticPr fontId="4" type="noConversion"/>
  </si>
  <si>
    <t>063-290-5433</t>
    <phoneticPr fontId="4" type="noConversion"/>
  </si>
  <si>
    <t>4181</t>
  </si>
  <si>
    <t>2020년 유아숲체험원 운영 용역</t>
    <phoneticPr fontId="4" type="noConversion"/>
  </si>
  <si>
    <t>4182</t>
  </si>
  <si>
    <t>2차 전라북도 지역문화진흥시행계획 수립 및 평가용역</t>
    <phoneticPr fontId="4" type="noConversion"/>
  </si>
  <si>
    <t>허성욱</t>
    <phoneticPr fontId="4" type="noConversion"/>
  </si>
  <si>
    <t>280-3321</t>
    <phoneticPr fontId="4" type="noConversion"/>
  </si>
  <si>
    <t>4183</t>
  </si>
  <si>
    <t>전라북도 영화영상산업 중장기 발전계획 수립 용역</t>
    <phoneticPr fontId="4" type="noConversion"/>
  </si>
  <si>
    <t xml:space="preserve">문화예술과 </t>
    <phoneticPr fontId="4" type="noConversion"/>
  </si>
  <si>
    <t>서하영</t>
    <phoneticPr fontId="4" type="noConversion"/>
  </si>
  <si>
    <t>063-280-3386</t>
    <phoneticPr fontId="4" type="noConversion"/>
  </si>
  <si>
    <t>4184</t>
  </si>
  <si>
    <t>전라북도 한지산업 육성 및 지원 기본계획 수립용역</t>
    <phoneticPr fontId="4" type="noConversion"/>
  </si>
  <si>
    <t>이승용</t>
    <phoneticPr fontId="4" type="noConversion"/>
  </si>
  <si>
    <t>063-280-3384</t>
    <phoneticPr fontId="4" type="noConversion"/>
  </si>
  <si>
    <t>4185</t>
  </si>
  <si>
    <t>다국어 관광안내지도 제작</t>
    <phoneticPr fontId="4" type="noConversion"/>
  </si>
  <si>
    <t>관광총괄과</t>
    <phoneticPr fontId="4" type="noConversion"/>
  </si>
  <si>
    <t>063-280-3336</t>
    <phoneticPr fontId="4" type="noConversion"/>
  </si>
  <si>
    <t>4186</t>
  </si>
  <si>
    <t>도 무형문화재 원형보전을 위한 연구 및 기록</t>
    <phoneticPr fontId="4" type="noConversion"/>
  </si>
  <si>
    <t>문화유산과</t>
    <phoneticPr fontId="4" type="noConversion"/>
  </si>
  <si>
    <t>김종철</t>
    <phoneticPr fontId="4" type="noConversion"/>
  </si>
  <si>
    <t>063-280-3318</t>
    <phoneticPr fontId="4" type="noConversion"/>
  </si>
  <si>
    <t>4187</t>
  </si>
  <si>
    <t>웅치이치대첩지 사적지정을 위한 연구용역</t>
    <phoneticPr fontId="4" type="noConversion"/>
  </si>
  <si>
    <t>이영일</t>
    <phoneticPr fontId="4" type="noConversion"/>
  </si>
  <si>
    <t>063-280-3147</t>
    <phoneticPr fontId="4" type="noConversion"/>
  </si>
  <si>
    <t>4188</t>
  </si>
  <si>
    <t>전북 서원사우 전수조사 연구용역</t>
    <phoneticPr fontId="4" type="noConversion"/>
  </si>
  <si>
    <t>4189</t>
  </si>
  <si>
    <t>전라유학진흥원 환경성, 재해영향성평가 연구용역</t>
    <phoneticPr fontId="4" type="noConversion"/>
  </si>
  <si>
    <t>063-280-3148</t>
    <phoneticPr fontId="4" type="noConversion"/>
  </si>
  <si>
    <t>4190</t>
  </si>
  <si>
    <t>전북가야 유적분포 지도제작을 위한 연구용역</t>
    <phoneticPr fontId="4" type="noConversion"/>
  </si>
  <si>
    <t>최새롬</t>
    <phoneticPr fontId="4" type="noConversion"/>
  </si>
  <si>
    <t>063-280-3308</t>
    <phoneticPr fontId="4" type="noConversion"/>
  </si>
  <si>
    <t>4191</t>
  </si>
  <si>
    <t>전북사회서비스원 설립 타당성 연구용역</t>
    <phoneticPr fontId="4" type="noConversion"/>
  </si>
  <si>
    <t>이민정</t>
    <phoneticPr fontId="4" type="noConversion"/>
  </si>
  <si>
    <t>4192</t>
  </si>
  <si>
    <t>시외버스 경영수지분석 및 운송원가 검증 용역</t>
    <phoneticPr fontId="4" type="noConversion"/>
  </si>
  <si>
    <t>이솔</t>
    <phoneticPr fontId="4" type="noConversion"/>
  </si>
  <si>
    <t>280-3421</t>
    <phoneticPr fontId="4" type="noConversion"/>
  </si>
  <si>
    <t>4193</t>
  </si>
  <si>
    <t>대중교통운영자에 대한 경영 및 서비스평가 용역</t>
    <phoneticPr fontId="4" type="noConversion"/>
  </si>
  <si>
    <t>4194</t>
  </si>
  <si>
    <t>자전거 이용 활성화계획 수립용역</t>
    <phoneticPr fontId="4" type="noConversion"/>
  </si>
  <si>
    <t>강정한</t>
    <phoneticPr fontId="4" type="noConversion"/>
  </si>
  <si>
    <t>063-859-4429</t>
    <phoneticPr fontId="4" type="noConversion"/>
  </si>
  <si>
    <t>4195</t>
  </si>
  <si>
    <t>일반계약</t>
    <phoneticPr fontId="4" type="noConversion"/>
  </si>
  <si>
    <t>동향~안성 건설공사 건설폐기물처리용역</t>
    <phoneticPr fontId="4" type="noConversion"/>
  </si>
  <si>
    <t>장시열</t>
    <phoneticPr fontId="4" type="noConversion"/>
  </si>
  <si>
    <t>063-280-4402</t>
    <phoneticPr fontId="4" type="noConversion"/>
  </si>
  <si>
    <t>4196</t>
  </si>
  <si>
    <t>전북권 철도망 구축계획 수립 
기본조사 및 타당성 검토용역</t>
    <phoneticPr fontId="4" type="noConversion"/>
  </si>
  <si>
    <t>공항하천과</t>
    <phoneticPr fontId="4" type="noConversion"/>
  </si>
  <si>
    <t>신문식</t>
    <phoneticPr fontId="4" type="noConversion"/>
  </si>
  <si>
    <t>280-3437</t>
    <phoneticPr fontId="4" type="noConversion"/>
  </si>
  <si>
    <t>4197</t>
  </si>
  <si>
    <t>소방BSC 직무성과평가 운영</t>
    <phoneticPr fontId="4" type="noConversion"/>
  </si>
  <si>
    <t>소방행정과</t>
    <phoneticPr fontId="4" type="noConversion"/>
  </si>
  <si>
    <t>최원석</t>
    <phoneticPr fontId="4" type="noConversion"/>
  </si>
  <si>
    <t>280-33913</t>
    <phoneticPr fontId="4" type="noConversion"/>
  </si>
  <si>
    <t>4198</t>
  </si>
  <si>
    <t>찾아가는 상담실 운영</t>
    <phoneticPr fontId="4" type="noConversion"/>
  </si>
  <si>
    <t>강병철</t>
    <phoneticPr fontId="4" type="noConversion"/>
  </si>
  <si>
    <t>280-3842</t>
    <phoneticPr fontId="4" type="noConversion"/>
  </si>
  <si>
    <t>4199</t>
  </si>
  <si>
    <t>전라북도 주거종합계획 수립 연구용역</t>
    <phoneticPr fontId="4" type="noConversion"/>
  </si>
  <si>
    <t>주택건축과</t>
    <phoneticPr fontId="4" type="noConversion"/>
  </si>
  <si>
    <t>정길용</t>
    <phoneticPr fontId="4" type="noConversion"/>
  </si>
  <si>
    <t>063-280-2368</t>
    <phoneticPr fontId="4" type="noConversion"/>
  </si>
  <si>
    <t>4200</t>
  </si>
  <si>
    <t>4201</t>
  </si>
  <si>
    <t>소방공무원 정밀건강진단</t>
    <phoneticPr fontId="4" type="noConversion"/>
  </si>
  <si>
    <t>4202</t>
  </si>
  <si>
    <t>소방차량 보험가입</t>
    <phoneticPr fontId="4" type="noConversion"/>
  </si>
  <si>
    <t>김준희</t>
    <phoneticPr fontId="4" type="noConversion"/>
  </si>
  <si>
    <t>280-3804</t>
    <phoneticPr fontId="4" type="noConversion"/>
  </si>
  <si>
    <t>4203</t>
  </si>
  <si>
    <t>소방헬기보험가입</t>
    <phoneticPr fontId="4" type="noConversion"/>
  </si>
  <si>
    <t>4204</t>
  </si>
  <si>
    <t>소방헬기 연감검사</t>
    <phoneticPr fontId="4" type="noConversion"/>
  </si>
  <si>
    <t>구조구급과</t>
    <phoneticPr fontId="4" type="noConversion"/>
  </si>
  <si>
    <t>이기원</t>
    <phoneticPr fontId="4" type="noConversion"/>
  </si>
  <si>
    <t>280-5652</t>
    <phoneticPr fontId="4" type="noConversion"/>
  </si>
  <si>
    <t>4205</t>
  </si>
  <si>
    <t>전라북도 119소방동요대회</t>
    <phoneticPr fontId="4" type="noConversion"/>
  </si>
  <si>
    <t>방호예방과</t>
    <phoneticPr fontId="4" type="noConversion"/>
  </si>
  <si>
    <t>임귀례</t>
    <phoneticPr fontId="4" type="noConversion"/>
  </si>
  <si>
    <t>280-3808</t>
    <phoneticPr fontId="4" type="noConversion"/>
  </si>
  <si>
    <t>4206</t>
  </si>
  <si>
    <t>특수건강검진 실시</t>
    <phoneticPr fontId="4" type="noConversion"/>
  </si>
  <si>
    <t>덕진소방서</t>
    <phoneticPr fontId="4" type="noConversion"/>
  </si>
  <si>
    <t>방현비</t>
    <phoneticPr fontId="4" type="noConversion"/>
  </si>
  <si>
    <t>250-4262</t>
    <phoneticPr fontId="4" type="noConversion"/>
  </si>
  <si>
    <t>4207</t>
  </si>
  <si>
    <t>구조구급대원 건강검진</t>
    <phoneticPr fontId="4" type="noConversion"/>
  </si>
  <si>
    <t>4208</t>
  </si>
  <si>
    <t>완산소방서</t>
    <phoneticPr fontId="4" type="noConversion"/>
  </si>
  <si>
    <t>허영빈</t>
    <phoneticPr fontId="4" type="noConversion"/>
  </si>
  <si>
    <t>220-4262</t>
    <phoneticPr fontId="4" type="noConversion"/>
  </si>
  <si>
    <t>4209</t>
  </si>
  <si>
    <t>서동명</t>
    <phoneticPr fontId="4" type="noConversion"/>
  </si>
  <si>
    <t>450-0221</t>
    <phoneticPr fontId="4" type="noConversion"/>
  </si>
  <si>
    <t>4211</t>
  </si>
  <si>
    <t>4212</t>
  </si>
  <si>
    <t>익산소방서</t>
    <phoneticPr fontId="4" type="noConversion"/>
  </si>
  <si>
    <t>모옥대</t>
    <phoneticPr fontId="4" type="noConversion"/>
  </si>
  <si>
    <t>839-3221</t>
    <phoneticPr fontId="4" type="noConversion"/>
  </si>
  <si>
    <t>4213</t>
  </si>
  <si>
    <t>4214</t>
  </si>
  <si>
    <t>정읍소방서</t>
    <phoneticPr fontId="4" type="noConversion"/>
  </si>
  <si>
    <t>이주경</t>
    <phoneticPr fontId="4" type="noConversion"/>
  </si>
  <si>
    <t>570-1223</t>
    <phoneticPr fontId="4" type="noConversion"/>
  </si>
  <si>
    <t>4215</t>
  </si>
  <si>
    <t>4216</t>
  </si>
  <si>
    <t>남원소방서</t>
    <phoneticPr fontId="4" type="noConversion"/>
  </si>
  <si>
    <t>김광범</t>
    <phoneticPr fontId="4" type="noConversion"/>
  </si>
  <si>
    <t>630-8221</t>
    <phoneticPr fontId="4" type="noConversion"/>
  </si>
  <si>
    <t>4217</t>
  </si>
  <si>
    <t>4218</t>
  </si>
  <si>
    <t>순창소방서</t>
    <phoneticPr fontId="4" type="noConversion"/>
  </si>
  <si>
    <t>4219</t>
  </si>
  <si>
    <t>김제소방서</t>
    <phoneticPr fontId="4" type="noConversion"/>
  </si>
  <si>
    <t>전희준</t>
    <phoneticPr fontId="4" type="noConversion"/>
  </si>
  <si>
    <t>540-4223</t>
    <phoneticPr fontId="4" type="noConversion"/>
  </si>
  <si>
    <t>4221</t>
  </si>
  <si>
    <t>4222</t>
  </si>
  <si>
    <t>완주소방서</t>
    <phoneticPr fontId="4" type="noConversion"/>
  </si>
  <si>
    <t>차금용</t>
    <phoneticPr fontId="4" type="noConversion"/>
  </si>
  <si>
    <t>290-0221</t>
    <phoneticPr fontId="4" type="noConversion"/>
  </si>
  <si>
    <t>4223</t>
  </si>
  <si>
    <t>4224</t>
  </si>
  <si>
    <t>고창소방서</t>
    <phoneticPr fontId="4" type="noConversion"/>
  </si>
  <si>
    <t>이창</t>
    <phoneticPr fontId="4" type="noConversion"/>
  </si>
  <si>
    <t>560-1221</t>
    <phoneticPr fontId="4" type="noConversion"/>
  </si>
  <si>
    <t>4225</t>
  </si>
  <si>
    <t>4226</t>
  </si>
  <si>
    <t>부안소방서</t>
    <phoneticPr fontId="4" type="noConversion"/>
  </si>
  <si>
    <t>오재중</t>
    <phoneticPr fontId="4" type="noConversion"/>
  </si>
  <si>
    <t>580-1221</t>
    <phoneticPr fontId="4" type="noConversion"/>
  </si>
  <si>
    <t>4227</t>
  </si>
  <si>
    <t>4228</t>
  </si>
  <si>
    <t>무진장소방서</t>
    <phoneticPr fontId="4" type="noConversion"/>
  </si>
  <si>
    <t>350-6224</t>
    <phoneticPr fontId="4" type="noConversion"/>
  </si>
  <si>
    <t>4229</t>
  </si>
  <si>
    <t>전라북도 투자유치 전략 마련을 위한 연구 용역</t>
    <phoneticPr fontId="4" type="noConversion"/>
  </si>
  <si>
    <t>투자금융과</t>
    <phoneticPr fontId="4" type="noConversion"/>
  </si>
  <si>
    <t>신동호</t>
    <phoneticPr fontId="4" type="noConversion"/>
  </si>
  <si>
    <t>4231</t>
  </si>
  <si>
    <t>공모</t>
    <phoneticPr fontId="4" type="noConversion"/>
  </si>
  <si>
    <t>전라북도 감정노동자  실태조사 및 개선방안 연구용역</t>
    <phoneticPr fontId="4" type="noConversion"/>
  </si>
  <si>
    <t>기업지원과</t>
    <phoneticPr fontId="4" type="noConversion"/>
  </si>
  <si>
    <t>유정옥</t>
    <phoneticPr fontId="4" type="noConversion"/>
  </si>
  <si>
    <t>280-4722</t>
    <phoneticPr fontId="4" type="noConversion"/>
  </si>
  <si>
    <t>4232</t>
  </si>
  <si>
    <t>2020년 신년 연하장 제작</t>
    <phoneticPr fontId="4" type="noConversion"/>
  </si>
  <si>
    <t>정무기획과</t>
    <phoneticPr fontId="4" type="noConversion"/>
  </si>
  <si>
    <t>김수진</t>
    <phoneticPr fontId="4" type="noConversion"/>
  </si>
  <si>
    <t>063-280-2551</t>
    <phoneticPr fontId="4" type="noConversion"/>
  </si>
  <si>
    <t>4233</t>
  </si>
  <si>
    <t xml:space="preserve">전라북도 블로그, 포스트 및 기자단 운영 </t>
    <phoneticPr fontId="4" type="noConversion"/>
  </si>
  <si>
    <t>홍보기획과</t>
    <phoneticPr fontId="4" type="noConversion"/>
  </si>
  <si>
    <t>최다연</t>
    <phoneticPr fontId="4" type="noConversion"/>
  </si>
  <si>
    <t>063-280-2487</t>
    <phoneticPr fontId="4" type="noConversion"/>
  </si>
  <si>
    <t>4234</t>
  </si>
  <si>
    <t>전라북도 홈페이지 통합 유지관리</t>
    <phoneticPr fontId="4" type="noConversion"/>
  </si>
  <si>
    <t>이해권</t>
    <phoneticPr fontId="4" type="noConversion"/>
  </si>
  <si>
    <t>063-280-2495</t>
    <phoneticPr fontId="4" type="noConversion"/>
  </si>
  <si>
    <t>4235</t>
  </si>
  <si>
    <t>파워블로거 전북 서포터즈 운영</t>
    <phoneticPr fontId="4" type="noConversion"/>
  </si>
  <si>
    <t>4236</t>
  </si>
  <si>
    <t>라디오 생방송 도정홍보</t>
    <phoneticPr fontId="4" type="noConversion"/>
  </si>
  <si>
    <t>박민홍</t>
    <phoneticPr fontId="4" type="noConversion"/>
  </si>
  <si>
    <t>063-280-2496</t>
    <phoneticPr fontId="4" type="noConversion"/>
  </si>
  <si>
    <t>4237</t>
  </si>
  <si>
    <t>케이블TV 주간 도정뉴스 홍보</t>
    <phoneticPr fontId="4" type="noConversion"/>
  </si>
  <si>
    <t>양화연</t>
    <phoneticPr fontId="4" type="noConversion"/>
  </si>
  <si>
    <t>063-280-3341</t>
    <phoneticPr fontId="4" type="noConversion"/>
  </si>
  <si>
    <t>4238</t>
  </si>
  <si>
    <t>인터넷방송 '전북생생TV' 콘텐츠 제작</t>
    <phoneticPr fontId="4" type="noConversion"/>
  </si>
  <si>
    <t>4239</t>
  </si>
  <si>
    <t>인터넷방송 '전북생생TV' 시설 유지보수</t>
    <phoneticPr fontId="4" type="noConversion"/>
  </si>
  <si>
    <t>유한성</t>
    <phoneticPr fontId="4" type="noConversion"/>
  </si>
  <si>
    <t>063-280-2485</t>
    <phoneticPr fontId="4" type="noConversion"/>
  </si>
  <si>
    <t>청사 LED문자전광판 유지보수</t>
    <phoneticPr fontId="4" type="noConversion"/>
  </si>
  <si>
    <t>4241</t>
  </si>
  <si>
    <t>새만금유역
지류.지천 수질개선
대책 연구</t>
    <phoneticPr fontId="4" type="noConversion"/>
  </si>
  <si>
    <t>새만금
수질개선과</t>
    <phoneticPr fontId="4" type="noConversion"/>
  </si>
  <si>
    <t>이주희</t>
    <phoneticPr fontId="4" type="noConversion"/>
  </si>
  <si>
    <t>280-2626</t>
    <phoneticPr fontId="4" type="noConversion"/>
  </si>
  <si>
    <t>4242</t>
  </si>
  <si>
    <t>통근버스 임차</t>
    <phoneticPr fontId="4" type="noConversion"/>
  </si>
  <si>
    <t>교육지원과</t>
    <phoneticPr fontId="4" type="noConversion"/>
  </si>
  <si>
    <t>송승환</t>
    <phoneticPr fontId="4" type="noConversion"/>
  </si>
  <si>
    <t>063-290-5115</t>
    <phoneticPr fontId="4" type="noConversion"/>
  </si>
  <si>
    <t>4243</t>
  </si>
  <si>
    <t>시스템 냉난방기 유지관리</t>
    <phoneticPr fontId="4" type="noConversion"/>
  </si>
  <si>
    <t>보건환경연구원 총무과</t>
    <phoneticPr fontId="4" type="noConversion"/>
  </si>
  <si>
    <t>유기현</t>
    <phoneticPr fontId="4" type="noConversion"/>
  </si>
  <si>
    <t>063-290-5211</t>
    <phoneticPr fontId="4" type="noConversion"/>
  </si>
  <si>
    <t>4244</t>
  </si>
  <si>
    <t>청사 시설물 관리 등</t>
    <phoneticPr fontId="4" type="noConversion"/>
  </si>
  <si>
    <t>4245</t>
  </si>
  <si>
    <t>2020년 기술지도선
해양수산호 정기수리</t>
    <phoneticPr fontId="4" type="noConversion"/>
  </si>
  <si>
    <t>수산기술연구소</t>
    <phoneticPr fontId="4" type="noConversion"/>
  </si>
  <si>
    <t>이우민</t>
    <phoneticPr fontId="4" type="noConversion"/>
  </si>
  <si>
    <t>290-6974</t>
    <phoneticPr fontId="4" type="noConversion"/>
  </si>
  <si>
    <t>4246</t>
  </si>
  <si>
    <t>도민정보 통합가상화시스템 교체</t>
    <phoneticPr fontId="4" type="noConversion"/>
  </si>
  <si>
    <t>4247</t>
  </si>
  <si>
    <t>정보시스템실 무정전전원장치 교체</t>
    <phoneticPr fontId="4" type="noConversion"/>
  </si>
  <si>
    <t>4248</t>
  </si>
  <si>
    <t>정보통신시스템실 노후 냉방기 교체</t>
    <phoneticPr fontId="4" type="noConversion"/>
  </si>
  <si>
    <t>김지수</t>
    <phoneticPr fontId="4" type="noConversion"/>
  </si>
  <si>
    <t>063-280-3133</t>
    <phoneticPr fontId="4" type="noConversion"/>
  </si>
  <si>
    <t>4249</t>
  </si>
  <si>
    <t>노후 보안관제시스템 교체</t>
    <phoneticPr fontId="4" type="noConversion"/>
  </si>
  <si>
    <t>최방호</t>
    <phoneticPr fontId="4" type="noConversion"/>
  </si>
  <si>
    <t>063-280-3025</t>
    <phoneticPr fontId="4" type="noConversion"/>
  </si>
  <si>
    <t>4250</t>
  </si>
  <si>
    <t>노후 침입방지시스템 교체</t>
    <phoneticPr fontId="4" type="noConversion"/>
  </si>
  <si>
    <t>4251</t>
  </si>
  <si>
    <t>노후 유해사이트차단시스템 교체</t>
    <phoneticPr fontId="4" type="noConversion"/>
  </si>
  <si>
    <t>4252</t>
  </si>
  <si>
    <t>노후 웹방화벽 교체</t>
    <phoneticPr fontId="4" type="noConversion"/>
  </si>
  <si>
    <t>4253</t>
  </si>
  <si>
    <t>노후 경보통제장비 교체</t>
    <phoneticPr fontId="4" type="noConversion"/>
  </si>
  <si>
    <t>안전정책관</t>
    <phoneticPr fontId="4" type="noConversion"/>
  </si>
  <si>
    <t>국병호</t>
    <phoneticPr fontId="4" type="noConversion"/>
  </si>
  <si>
    <t>063-280-3885</t>
    <phoneticPr fontId="4" type="noConversion"/>
  </si>
  <si>
    <t>4254</t>
  </si>
  <si>
    <t>경보통제소 항온항습기 교체</t>
    <phoneticPr fontId="4" type="noConversion"/>
  </si>
  <si>
    <t>4255</t>
  </si>
  <si>
    <t>다중이용건물용 민방위경보 통제체게 구축</t>
    <phoneticPr fontId="4" type="noConversion"/>
  </si>
  <si>
    <t>4256</t>
  </si>
  <si>
    <t>구내식당 운영물품 구입</t>
    <phoneticPr fontId="4" type="noConversion"/>
  </si>
  <si>
    <t>김세미</t>
    <phoneticPr fontId="4" type="noConversion"/>
  </si>
  <si>
    <t>063-280-4207</t>
    <phoneticPr fontId="4" type="noConversion"/>
  </si>
  <si>
    <t>4257</t>
  </si>
  <si>
    <t>공용차량구입</t>
    <phoneticPr fontId="4" type="noConversion"/>
  </si>
  <si>
    <t>강영대</t>
    <phoneticPr fontId="4" type="noConversion"/>
  </si>
  <si>
    <t>063-280-2972</t>
    <phoneticPr fontId="4" type="noConversion"/>
  </si>
  <si>
    <t>4258</t>
  </si>
  <si>
    <t>환경미화관리 
소모품등 구입</t>
    <phoneticPr fontId="4" type="noConversion"/>
  </si>
  <si>
    <t>063-280-3349</t>
    <phoneticPr fontId="4" type="noConversion"/>
  </si>
  <si>
    <t>4259</t>
  </si>
  <si>
    <t>청사 승강기 자동구출 운전장치 설치</t>
    <phoneticPr fontId="4" type="noConversion"/>
  </si>
  <si>
    <t>063-280-3459</t>
    <phoneticPr fontId="4" type="noConversion"/>
  </si>
  <si>
    <t>4260</t>
  </si>
  <si>
    <t>청사 승강기 층 표시기 설치</t>
    <phoneticPr fontId="4" type="noConversion"/>
  </si>
  <si>
    <t>4261</t>
  </si>
  <si>
    <t>청사 태양광 발전설비 보수</t>
    <phoneticPr fontId="4" type="noConversion"/>
  </si>
  <si>
    <t>280-3459</t>
    <phoneticPr fontId="4" type="noConversion"/>
  </si>
  <si>
    <t>4262</t>
  </si>
  <si>
    <t>중수도 분리막 구입</t>
    <phoneticPr fontId="4" type="noConversion"/>
  </si>
  <si>
    <t>양완섭</t>
    <phoneticPr fontId="4" type="noConversion"/>
  </si>
  <si>
    <t>063-280-2346</t>
    <phoneticPr fontId="4" type="noConversion"/>
  </si>
  <si>
    <t>4263</t>
  </si>
  <si>
    <t>회의실 스피커 및 오디오 앰프 교체</t>
    <phoneticPr fontId="4" type="noConversion"/>
  </si>
  <si>
    <t>신현중</t>
    <phoneticPr fontId="4" type="noConversion"/>
  </si>
  <si>
    <t>063-280-3345</t>
    <phoneticPr fontId="4" type="noConversion"/>
  </si>
  <si>
    <t>4264</t>
  </si>
  <si>
    <t>전북도청도서관 도서구입</t>
    <phoneticPr fontId="4" type="noConversion"/>
  </si>
  <si>
    <t>이종민</t>
    <phoneticPr fontId="4" type="noConversion"/>
  </si>
  <si>
    <t>280-2451</t>
    <phoneticPr fontId="4" type="noConversion"/>
  </si>
  <si>
    <t>4265</t>
  </si>
  <si>
    <t>이동형 조명(무빙라이트)</t>
    <phoneticPr fontId="4" type="noConversion"/>
  </si>
  <si>
    <t>최효진</t>
    <phoneticPr fontId="4" type="noConversion"/>
  </si>
  <si>
    <t>280-3387</t>
    <phoneticPr fontId="4" type="noConversion"/>
  </si>
  <si>
    <t>4266</t>
  </si>
  <si>
    <t>조림사업용 묘목구입</t>
    <phoneticPr fontId="4" type="noConversion"/>
  </si>
  <si>
    <t>10152004~5</t>
    <phoneticPr fontId="4" type="noConversion"/>
  </si>
  <si>
    <t>임성진</t>
    <phoneticPr fontId="4" type="noConversion"/>
  </si>
  <si>
    <t>280-2663</t>
    <phoneticPr fontId="4" type="noConversion"/>
  </si>
  <si>
    <t>4267</t>
  </si>
  <si>
    <t>데미샘자연휴양림 염화칼슘 살포기구입</t>
    <phoneticPr fontId="4" type="noConversion"/>
  </si>
  <si>
    <t>김형배</t>
    <phoneticPr fontId="4" type="noConversion"/>
  </si>
  <si>
    <t>290-6992</t>
    <phoneticPr fontId="4" type="noConversion"/>
  </si>
  <si>
    <t>4268</t>
  </si>
  <si>
    <t>재난거점병원 운영지원</t>
    <phoneticPr fontId="4" type="noConversion"/>
  </si>
  <si>
    <t>보건의료과</t>
    <phoneticPr fontId="4" type="noConversion"/>
  </si>
  <si>
    <t>박미영</t>
    <phoneticPr fontId="4" type="noConversion"/>
  </si>
  <si>
    <t>280-4688</t>
    <phoneticPr fontId="4" type="noConversion"/>
  </si>
  <si>
    <t>4269</t>
  </si>
  <si>
    <t>근무환경 개선물품 구입</t>
    <phoneticPr fontId="4" type="noConversion"/>
  </si>
  <si>
    <t>4270</t>
  </si>
  <si>
    <t>영원센터 증축 관련 물품 구입</t>
    <phoneticPr fontId="4" type="noConversion"/>
  </si>
  <si>
    <t>4271</t>
  </si>
  <si>
    <t>전주완산소방서</t>
    <phoneticPr fontId="4" type="noConversion"/>
  </si>
  <si>
    <t>이승호</t>
    <phoneticPr fontId="4" type="noConversion"/>
  </si>
  <si>
    <t>220-4221</t>
    <phoneticPr fontId="4" type="noConversion"/>
  </si>
  <si>
    <t>4272</t>
  </si>
  <si>
    <t>4273</t>
  </si>
  <si>
    <t>근무환경 개선물품</t>
    <phoneticPr fontId="4" type="noConversion"/>
  </si>
  <si>
    <t>군산소방서</t>
    <phoneticPr fontId="4" type="noConversion"/>
  </si>
  <si>
    <t>황윤하</t>
    <phoneticPr fontId="4" type="noConversion"/>
  </si>
  <si>
    <t>450-0223</t>
    <phoneticPr fontId="4" type="noConversion"/>
  </si>
  <si>
    <t>4274</t>
  </si>
  <si>
    <t>구급차량 구매</t>
    <phoneticPr fontId="4" type="noConversion"/>
  </si>
  <si>
    <t>오영국</t>
    <phoneticPr fontId="4" type="noConversion"/>
  </si>
  <si>
    <t>280-3863</t>
    <phoneticPr fontId="4" type="noConversion"/>
  </si>
  <si>
    <t>4275</t>
  </si>
  <si>
    <t>4276</t>
  </si>
  <si>
    <t>2020년 소방공무원 피복 구입</t>
    <phoneticPr fontId="4" type="noConversion"/>
  </si>
  <si>
    <t>4277</t>
  </si>
  <si>
    <t>119구급대 소모품 구입</t>
    <phoneticPr fontId="4" type="noConversion"/>
  </si>
  <si>
    <t>4278</t>
  </si>
  <si>
    <t>소방공무원 피복 구입</t>
    <phoneticPr fontId="4" type="noConversion"/>
  </si>
  <si>
    <t>4279</t>
  </si>
  <si>
    <t>기초 소방시설 구입</t>
    <phoneticPr fontId="4" type="noConversion"/>
  </si>
  <si>
    <t>유세호</t>
    <phoneticPr fontId="4" type="noConversion"/>
  </si>
  <si>
    <t>220-4244</t>
    <phoneticPr fontId="4" type="noConversion"/>
  </si>
  <si>
    <t>4280</t>
  </si>
  <si>
    <t>4281</t>
  </si>
  <si>
    <t>친환경 포소화약제 구입</t>
    <phoneticPr fontId="4" type="noConversion"/>
  </si>
  <si>
    <t>박성원</t>
    <phoneticPr fontId="4" type="noConversion"/>
  </si>
  <si>
    <t>220-4223</t>
    <phoneticPr fontId="4" type="noConversion"/>
  </si>
  <si>
    <t>4282</t>
  </si>
  <si>
    <t>근무환경 개선물품 구매</t>
    <phoneticPr fontId="4" type="noConversion"/>
  </si>
  <si>
    <t>4283</t>
  </si>
  <si>
    <t>근무환경 개선물품 구매(순창)</t>
    <phoneticPr fontId="4" type="noConversion"/>
  </si>
  <si>
    <t>오승주</t>
    <phoneticPr fontId="4" type="noConversion"/>
  </si>
  <si>
    <t>630-8224</t>
    <phoneticPr fontId="4" type="noConversion"/>
  </si>
  <si>
    <t>4284</t>
  </si>
  <si>
    <t>소방공무원 피복구입</t>
    <phoneticPr fontId="4" type="noConversion"/>
  </si>
  <si>
    <t>김승구</t>
    <phoneticPr fontId="4" type="noConversion"/>
  </si>
  <si>
    <t>280-3832</t>
    <phoneticPr fontId="4" type="noConversion"/>
  </si>
  <si>
    <t>4285</t>
  </si>
  <si>
    <t>근무환경 개선물품 구매(남원)</t>
    <phoneticPr fontId="4" type="noConversion"/>
  </si>
  <si>
    <t>4286</t>
  </si>
  <si>
    <t>2020년 상반기 의용소방대 피복 구입</t>
    <phoneticPr fontId="4" type="noConversion"/>
  </si>
  <si>
    <t>4287</t>
  </si>
  <si>
    <t>의용소방대원 피복 구입</t>
    <phoneticPr fontId="4" type="noConversion"/>
  </si>
  <si>
    <t>홍선표</t>
    <phoneticPr fontId="4" type="noConversion"/>
  </si>
  <si>
    <t>220-4231</t>
    <phoneticPr fontId="4" type="noConversion"/>
  </si>
  <si>
    <t>4288</t>
  </si>
  <si>
    <t>소방공무원 피복 구매</t>
    <phoneticPr fontId="4" type="noConversion"/>
  </si>
  <si>
    <t>전주덕진소방서</t>
    <phoneticPr fontId="4" type="noConversion"/>
  </si>
  <si>
    <t>김백관</t>
    <phoneticPr fontId="4" type="noConversion"/>
  </si>
  <si>
    <t>250-4223</t>
    <phoneticPr fontId="4" type="noConversion"/>
  </si>
  <si>
    <t>4289</t>
  </si>
  <si>
    <t>4290</t>
  </si>
  <si>
    <t>의용소방대 피복 구매</t>
    <phoneticPr fontId="4" type="noConversion"/>
  </si>
  <si>
    <t>조계선</t>
    <phoneticPr fontId="4" type="noConversion"/>
  </si>
  <si>
    <t>250-4231</t>
    <phoneticPr fontId="4" type="noConversion"/>
  </si>
  <si>
    <t>4291</t>
  </si>
  <si>
    <t>4292</t>
  </si>
  <si>
    <t>기초 소방시설 보급</t>
    <phoneticPr fontId="4" type="noConversion"/>
  </si>
  <si>
    <t>최재완</t>
    <phoneticPr fontId="4" type="noConversion"/>
  </si>
  <si>
    <t>250-4235</t>
    <phoneticPr fontId="4" type="noConversion"/>
  </si>
  <si>
    <t>4293</t>
  </si>
  <si>
    <t>정원균</t>
    <phoneticPr fontId="4" type="noConversion"/>
  </si>
  <si>
    <t>290-0223</t>
    <phoneticPr fontId="4" type="noConversion"/>
  </si>
  <si>
    <t>4294</t>
  </si>
  <si>
    <t>2020년 소방공무원 피복 구입(순창)</t>
    <phoneticPr fontId="4" type="noConversion"/>
  </si>
  <si>
    <t>4295</t>
  </si>
  <si>
    <t>2020년 의용소방대 피복 구입(순창)</t>
    <phoneticPr fontId="4" type="noConversion"/>
  </si>
  <si>
    <t>4296</t>
  </si>
  <si>
    <t>고가사다리차 구매</t>
    <phoneticPr fontId="4" type="noConversion"/>
  </si>
  <si>
    <t>4297</t>
  </si>
  <si>
    <t>소방펌프차량 구매</t>
    <phoneticPr fontId="4" type="noConversion"/>
  </si>
  <si>
    <t>4298</t>
  </si>
  <si>
    <t>구조공작차량 구매</t>
    <phoneticPr fontId="4" type="noConversion"/>
  </si>
  <si>
    <t>4299</t>
  </si>
  <si>
    <t>굴절사다리차량 구매</t>
    <phoneticPr fontId="4" type="noConversion"/>
  </si>
  <si>
    <t>4300</t>
  </si>
  <si>
    <t>소형사다리차량 구매</t>
    <phoneticPr fontId="4" type="noConversion"/>
  </si>
  <si>
    <t>4301</t>
  </si>
  <si>
    <t>지휘차량 구매</t>
    <phoneticPr fontId="4" type="noConversion"/>
  </si>
  <si>
    <t>4302</t>
  </si>
  <si>
    <t>장비운반차량 구매</t>
    <phoneticPr fontId="4" type="noConversion"/>
  </si>
  <si>
    <t>4303</t>
  </si>
  <si>
    <t>구조버스 구매</t>
    <phoneticPr fontId="4" type="noConversion"/>
  </si>
  <si>
    <t>4304</t>
  </si>
  <si>
    <t>사무용기기등 구입</t>
    <phoneticPr fontId="4" type="noConversion"/>
  </si>
  <si>
    <t>4305</t>
  </si>
  <si>
    <t>순찰차량구입</t>
    <phoneticPr fontId="4" type="noConversion"/>
  </si>
  <si>
    <t>4306</t>
  </si>
  <si>
    <t>행정차량구입</t>
    <phoneticPr fontId="4" type="noConversion"/>
  </si>
  <si>
    <t>4307</t>
  </si>
  <si>
    <t>진단차량구입</t>
    <phoneticPr fontId="4" type="noConversion"/>
  </si>
  <si>
    <t>4308</t>
  </si>
  <si>
    <t>화물차량구입</t>
    <phoneticPr fontId="4" type="noConversion"/>
  </si>
  <si>
    <t>4309</t>
  </si>
  <si>
    <t>진단차량 구입</t>
    <phoneticPr fontId="4" type="noConversion"/>
  </si>
  <si>
    <t>심신안정실 물품 구입</t>
    <phoneticPr fontId="4" type="noConversion"/>
  </si>
  <si>
    <t>4311</t>
  </si>
  <si>
    <t>줄포119지역대 신축이전 자산취득 물품 구입</t>
    <phoneticPr fontId="4" type="noConversion"/>
  </si>
  <si>
    <t>580-1224</t>
    <phoneticPr fontId="4" type="noConversion"/>
  </si>
  <si>
    <t>4312</t>
  </si>
  <si>
    <t>119안전체험관 체험환경 개선</t>
    <phoneticPr fontId="4" type="noConversion"/>
  </si>
  <si>
    <t>강창환</t>
    <phoneticPr fontId="4" type="noConversion"/>
  </si>
  <si>
    <t>290-5669</t>
    <phoneticPr fontId="4" type="noConversion"/>
  </si>
  <si>
    <t>4313</t>
  </si>
  <si>
    <t>교관요원 증원에 따른 사무환경 개선</t>
    <phoneticPr fontId="4" type="noConversion"/>
  </si>
  <si>
    <t>4314</t>
  </si>
  <si>
    <t>4315</t>
  </si>
  <si>
    <t>2020년 소방공무원 피복 구입(남원)</t>
    <phoneticPr fontId="4" type="noConversion"/>
  </si>
  <si>
    <t>4316</t>
  </si>
  <si>
    <t>기초 소방시설 구입(남원)</t>
    <phoneticPr fontId="4" type="noConversion"/>
  </si>
  <si>
    <t>4317</t>
  </si>
  <si>
    <t>2020년 의용소방대 피복 구입(남원)</t>
    <phoneticPr fontId="4" type="noConversion"/>
  </si>
  <si>
    <t>4318</t>
  </si>
  <si>
    <t>근무환경 개선물품구입</t>
    <phoneticPr fontId="4" type="noConversion"/>
  </si>
  <si>
    <t>4319</t>
  </si>
  <si>
    <t>심장충격기 구매</t>
    <phoneticPr fontId="4" type="noConversion"/>
  </si>
  <si>
    <t>4321</t>
  </si>
  <si>
    <t>마네킨(각종 실습용) 구매</t>
    <phoneticPr fontId="4" type="noConversion"/>
  </si>
  <si>
    <t>4322</t>
  </si>
  <si>
    <t>고급형 심장충격기 구매</t>
    <phoneticPr fontId="4" type="noConversion"/>
  </si>
  <si>
    <t>4323</t>
  </si>
  <si>
    <t>심장충격기 패치 구매</t>
    <phoneticPr fontId="4" type="noConversion"/>
  </si>
  <si>
    <t>4324</t>
  </si>
  <si>
    <t>감염관리실 제작 구매</t>
    <phoneticPr fontId="4" type="noConversion"/>
  </si>
  <si>
    <t>4325</t>
  </si>
  <si>
    <t>구조장비보강</t>
    <phoneticPr fontId="4" type="noConversion"/>
  </si>
  <si>
    <t>이경재</t>
    <phoneticPr fontId="4" type="noConversion"/>
  </si>
  <si>
    <t>280-3852</t>
    <phoneticPr fontId="4" type="noConversion"/>
  </si>
  <si>
    <t>4326</t>
  </si>
  <si>
    <t>신설과서 구조장비보강</t>
    <phoneticPr fontId="4" type="noConversion"/>
  </si>
  <si>
    <t>4327</t>
  </si>
  <si>
    <t>다목적 중형소방헬기 교체</t>
    <phoneticPr fontId="4" type="noConversion"/>
  </si>
  <si>
    <t>이동주</t>
    <phoneticPr fontId="4" type="noConversion"/>
  </si>
  <si>
    <t>4328</t>
  </si>
  <si>
    <t>소방헬기수리부품구입</t>
    <phoneticPr fontId="4" type="noConversion"/>
  </si>
  <si>
    <t>4329</t>
  </si>
  <si>
    <t>헬기안전장구류 구입</t>
    <phoneticPr fontId="4" type="noConversion"/>
  </si>
  <si>
    <t>4330</t>
  </si>
  <si>
    <t>소방항공대 신축이전물품 구입</t>
    <phoneticPr fontId="4" type="noConversion"/>
  </si>
  <si>
    <t>280-5653</t>
    <phoneticPr fontId="4" type="noConversion"/>
  </si>
  <si>
    <t>4331</t>
  </si>
  <si>
    <t>119종합상황실환경개선물품</t>
    <phoneticPr fontId="4" type="noConversion"/>
  </si>
  <si>
    <t>119종합상황실</t>
    <phoneticPr fontId="4" type="noConversion"/>
  </si>
  <si>
    <t>강경옥</t>
    <phoneticPr fontId="4" type="noConversion"/>
  </si>
  <si>
    <t>280-3896</t>
    <phoneticPr fontId="4" type="noConversion"/>
  </si>
  <si>
    <t>4332</t>
  </si>
  <si>
    <t>포소화약제 구매</t>
    <phoneticPr fontId="4" type="noConversion"/>
  </si>
  <si>
    <t>4333</t>
  </si>
  <si>
    <t>4334</t>
  </si>
  <si>
    <t>기초소방시설 구입</t>
    <phoneticPr fontId="4" type="noConversion"/>
  </si>
  <si>
    <t>4335</t>
  </si>
  <si>
    <t>의용소방대 피복 구입</t>
    <phoneticPr fontId="4" type="noConversion"/>
  </si>
  <si>
    <t>4336</t>
  </si>
  <si>
    <t>4337</t>
  </si>
  <si>
    <t>신설소방서 화재조사기자재구입</t>
    <phoneticPr fontId="4" type="noConversion"/>
  </si>
  <si>
    <t>점</t>
    <phoneticPr fontId="4" type="noConversion"/>
  </si>
  <si>
    <t>박성호</t>
    <phoneticPr fontId="4" type="noConversion"/>
  </si>
  <si>
    <t>280-3875</t>
    <phoneticPr fontId="4" type="noConversion"/>
  </si>
  <si>
    <t>4338</t>
  </si>
  <si>
    <t>소방안전교육기자재구입</t>
    <phoneticPr fontId="4" type="noConversion"/>
  </si>
  <si>
    <t>280-3809</t>
    <phoneticPr fontId="4" type="noConversion"/>
  </si>
  <si>
    <t>4339</t>
  </si>
  <si>
    <t>4340</t>
  </si>
  <si>
    <t>4341</t>
  </si>
  <si>
    <t>행정용품 구입</t>
    <phoneticPr fontId="4" type="noConversion"/>
  </si>
  <si>
    <t>4342</t>
  </si>
  <si>
    <t>의용소방대원 피복구입</t>
    <phoneticPr fontId="4" type="noConversion"/>
  </si>
  <si>
    <t>4343</t>
  </si>
  <si>
    <t>4344</t>
  </si>
  <si>
    <t>4345</t>
  </si>
  <si>
    <t>4346</t>
  </si>
  <si>
    <t>근무환경 개선물품 구매(옥구)</t>
    <phoneticPr fontId="4" type="noConversion"/>
  </si>
  <si>
    <t>4347</t>
  </si>
  <si>
    <t>4348</t>
  </si>
  <si>
    <t>4349</t>
  </si>
  <si>
    <t>4350</t>
  </si>
  <si>
    <t>4351</t>
  </si>
  <si>
    <t>의용소방대원 피복 구매</t>
    <phoneticPr fontId="4" type="noConversion"/>
  </si>
  <si>
    <t>4352</t>
  </si>
  <si>
    <t>2020년 하반기 의용소방대 피복 구입</t>
    <phoneticPr fontId="4" type="noConversion"/>
  </si>
  <si>
    <t>4353</t>
  </si>
  <si>
    <t>근무환경 개선물품 구매(소룡)</t>
    <phoneticPr fontId="4" type="noConversion"/>
  </si>
  <si>
    <t>4354</t>
  </si>
  <si>
    <t>4355</t>
  </si>
  <si>
    <t>기초소방시설 구매</t>
    <phoneticPr fontId="4" type="noConversion"/>
  </si>
  <si>
    <t>4356</t>
  </si>
  <si>
    <t>진안소방서 개서 준비물품 구입</t>
    <phoneticPr fontId="4" type="noConversion"/>
  </si>
  <si>
    <t>최연규</t>
    <phoneticPr fontId="4" type="noConversion"/>
  </si>
  <si>
    <t>280-3870</t>
    <phoneticPr fontId="4" type="noConversion"/>
  </si>
  <si>
    <t>4357</t>
  </si>
  <si>
    <t>감염관리실 운영물품구입</t>
    <phoneticPr fontId="4" type="noConversion"/>
  </si>
  <si>
    <t>4358</t>
  </si>
  <si>
    <t>소방헬기 항공유구입</t>
    <phoneticPr fontId="4" type="noConversion"/>
  </si>
  <si>
    <t>리터</t>
    <phoneticPr fontId="4" type="noConversion"/>
  </si>
  <si>
    <t>4359</t>
  </si>
  <si>
    <t>119현장활동 재료 구매</t>
    <phoneticPr fontId="4" type="noConversion"/>
  </si>
  <si>
    <t>박대희</t>
    <phoneticPr fontId="4" type="noConversion"/>
  </si>
  <si>
    <t>839-3263</t>
    <phoneticPr fontId="4" type="noConversion"/>
  </si>
  <si>
    <t>4360</t>
  </si>
  <si>
    <t>대표홈페이지 서버 교체사업</t>
    <phoneticPr fontId="4" type="noConversion"/>
  </si>
  <si>
    <t>4361</t>
  </si>
  <si>
    <t>전라북도 종합홍보책자</t>
    <phoneticPr fontId="4" type="noConversion"/>
  </si>
  <si>
    <t>4362</t>
  </si>
  <si>
    <t>도정소식지 월간 얼쑤전북 제작</t>
    <phoneticPr fontId="4" type="noConversion"/>
  </si>
  <si>
    <t>도휘정</t>
    <phoneticPr fontId="4" type="noConversion"/>
  </si>
  <si>
    <t>063-280-3342</t>
    <phoneticPr fontId="4" type="noConversion"/>
  </si>
  <si>
    <t>4363</t>
  </si>
  <si>
    <t>기획테마 책자 전북의빛깔 제작</t>
    <phoneticPr fontId="4" type="noConversion"/>
  </si>
  <si>
    <t>4364</t>
  </si>
  <si>
    <t>상임위회의실 음향장비 교체</t>
    <phoneticPr fontId="4" type="noConversion"/>
  </si>
  <si>
    <t>의사담당관</t>
    <phoneticPr fontId="4" type="noConversion"/>
  </si>
  <si>
    <t>백영채</t>
    <phoneticPr fontId="4" type="noConversion"/>
  </si>
  <si>
    <t>063-280-4260</t>
    <phoneticPr fontId="4" type="noConversion"/>
  </si>
  <si>
    <t>4365</t>
  </si>
  <si>
    <t>식물 바이러스 감염 조기진단 시스템 구축</t>
    <phoneticPr fontId="4" type="noConversion"/>
  </si>
  <si>
    <t>농업환경과</t>
    <phoneticPr fontId="4" type="noConversion"/>
  </si>
  <si>
    <t>최민경</t>
    <phoneticPr fontId="4" type="noConversion"/>
  </si>
  <si>
    <t>063-290-6183</t>
    <phoneticPr fontId="4" type="noConversion"/>
  </si>
  <si>
    <t>4366</t>
  </si>
  <si>
    <t>지역활력화작목기반조성(기후변화대응 연구)</t>
    <phoneticPr fontId="4" type="noConversion"/>
  </si>
  <si>
    <t>문형철</t>
    <phoneticPr fontId="4" type="noConversion"/>
  </si>
  <si>
    <t>063-290-6182</t>
    <phoneticPr fontId="4" type="noConversion"/>
  </si>
  <si>
    <t>4367</t>
  </si>
  <si>
    <t>4368</t>
  </si>
  <si>
    <t>농업환경자원 평가 제고를 위한 노후장비 교체</t>
    <phoneticPr fontId="4" type="noConversion"/>
  </si>
  <si>
    <t>최효정</t>
    <phoneticPr fontId="4" type="noConversion"/>
  </si>
  <si>
    <t>063-290-6194</t>
    <phoneticPr fontId="4" type="noConversion"/>
  </si>
  <si>
    <t>4369</t>
  </si>
  <si>
    <t>지역활력화작목기반조성(경축순환농업 연구)</t>
    <phoneticPr fontId="4" type="noConversion"/>
  </si>
  <si>
    <t>4370</t>
  </si>
  <si>
    <t>4371</t>
  </si>
  <si>
    <t>4372</t>
  </si>
  <si>
    <t>4373</t>
  </si>
  <si>
    <t>4374</t>
  </si>
  <si>
    <t>퇴비 부숙도 판정 지원</t>
    <phoneticPr fontId="4" type="noConversion"/>
  </si>
  <si>
    <t>4375</t>
  </si>
  <si>
    <t>4376</t>
  </si>
  <si>
    <t>수박시험장 시험연구 활성화 기반구축 장비구입</t>
    <phoneticPr fontId="4" type="noConversion"/>
  </si>
  <si>
    <t>과채류연구소</t>
    <phoneticPr fontId="4" type="noConversion"/>
  </si>
  <si>
    <t>정주형</t>
    <phoneticPr fontId="4" type="noConversion"/>
  </si>
  <si>
    <t>063-290-6373</t>
    <phoneticPr fontId="4" type="noConversion"/>
  </si>
  <si>
    <t>4377</t>
  </si>
  <si>
    <t>4378</t>
  </si>
  <si>
    <t>작물연구사업용 전기 운반차 구입</t>
    <phoneticPr fontId="4" type="noConversion"/>
  </si>
  <si>
    <t>작물식품과</t>
    <phoneticPr fontId="4" type="noConversion"/>
  </si>
  <si>
    <t>조대호</t>
    <phoneticPr fontId="4" type="noConversion"/>
  </si>
  <si>
    <t>063-290-6076</t>
    <phoneticPr fontId="4" type="noConversion"/>
  </si>
  <si>
    <t>4379</t>
  </si>
  <si>
    <t>원격모니터림 시스템 등 구입</t>
    <phoneticPr fontId="4" type="noConversion"/>
  </si>
  <si>
    <t>set</t>
    <phoneticPr fontId="4" type="noConversion"/>
  </si>
  <si>
    <t>강영호</t>
    <phoneticPr fontId="4" type="noConversion"/>
  </si>
  <si>
    <t>063-290-6073</t>
    <phoneticPr fontId="4" type="noConversion"/>
  </si>
  <si>
    <t>4380</t>
  </si>
  <si>
    <t>지역활력화작목기반조성(기후변화대응연구)</t>
    <phoneticPr fontId="4" type="noConversion"/>
  </si>
  <si>
    <t>최선우</t>
    <phoneticPr fontId="4" type="noConversion"/>
  </si>
  <si>
    <t>063-290-6082</t>
    <phoneticPr fontId="4" type="noConversion"/>
  </si>
  <si>
    <t>4381</t>
  </si>
  <si>
    <t>4382</t>
  </si>
  <si>
    <t>4383</t>
  </si>
  <si>
    <t>4384</t>
  </si>
  <si>
    <t>버섯연구센터 스마트팜 연계 자동화 기기 구입</t>
    <phoneticPr fontId="4" type="noConversion"/>
  </si>
  <si>
    <t>주문제작</t>
    <phoneticPr fontId="4" type="noConversion"/>
  </si>
  <si>
    <t>허병수</t>
    <phoneticPr fontId="4" type="noConversion"/>
  </si>
  <si>
    <t>063-290-6032</t>
    <phoneticPr fontId="4" type="noConversion"/>
  </si>
  <si>
    <t>4385</t>
  </si>
  <si>
    <t>4386</t>
  </si>
  <si>
    <t>4387</t>
  </si>
  <si>
    <t>4388</t>
  </si>
  <si>
    <t>딸기 수경재배 생육데이터 측정장치 구입</t>
    <phoneticPr fontId="4" type="noConversion"/>
  </si>
  <si>
    <t>원예과</t>
    <phoneticPr fontId="4" type="noConversion"/>
  </si>
  <si>
    <t>정현수</t>
    <phoneticPr fontId="4" type="noConversion"/>
  </si>
  <si>
    <t>063-290-6133</t>
    <phoneticPr fontId="4" type="noConversion"/>
  </si>
  <si>
    <t>4389</t>
  </si>
  <si>
    <t>허브산채 생리분석용 연구장비 보강</t>
    <phoneticPr fontId="4" type="noConversion"/>
  </si>
  <si>
    <t>약용자원연구소</t>
    <phoneticPr fontId="4" type="noConversion"/>
  </si>
  <si>
    <t>양진호</t>
    <phoneticPr fontId="4" type="noConversion"/>
  </si>
  <si>
    <t>063-290-6302</t>
    <phoneticPr fontId="4" type="noConversion"/>
  </si>
  <si>
    <t>4390</t>
  </si>
  <si>
    <t>4391</t>
  </si>
  <si>
    <t>허브산채시험장 관리운영 효율화를 위한 장비 보강</t>
    <phoneticPr fontId="4" type="noConversion"/>
  </si>
  <si>
    <t>하득수</t>
    <phoneticPr fontId="4" type="noConversion"/>
  </si>
  <si>
    <t>063-290-6305</t>
    <phoneticPr fontId="4" type="noConversion"/>
  </si>
  <si>
    <t>4392</t>
  </si>
  <si>
    <t>농식품기능성장비 구입 및 교체</t>
    <phoneticPr fontId="4" type="noConversion"/>
  </si>
  <si>
    <t>한현아</t>
    <phoneticPr fontId="4" type="noConversion"/>
  </si>
  <si>
    <t>063-290-6044</t>
    <phoneticPr fontId="4" type="noConversion"/>
  </si>
  <si>
    <t>4393</t>
  </si>
  <si>
    <t>4394</t>
  </si>
  <si>
    <t>4395</t>
  </si>
  <si>
    <t>4396</t>
  </si>
  <si>
    <t>현장지도용 관용차량 구입</t>
    <phoneticPr fontId="4" type="noConversion"/>
  </si>
  <si>
    <t>기술보급과</t>
    <phoneticPr fontId="4" type="noConversion"/>
  </si>
  <si>
    <t>소현규</t>
    <phoneticPr fontId="4" type="noConversion"/>
  </si>
  <si>
    <t>4397</t>
  </si>
  <si>
    <t>미생물농축기 구입</t>
    <phoneticPr fontId="4" type="noConversion"/>
  </si>
  <si>
    <t>system</t>
    <phoneticPr fontId="4" type="noConversion"/>
  </si>
  <si>
    <t>미생물과</t>
    <phoneticPr fontId="4" type="noConversion"/>
  </si>
  <si>
    <t>김도희</t>
    <phoneticPr fontId="4" type="noConversion"/>
  </si>
  <si>
    <t>063-290-5228</t>
    <phoneticPr fontId="4" type="noConversion"/>
  </si>
  <si>
    <t>4398</t>
  </si>
  <si>
    <t>이산화탄소배양기 구입</t>
    <phoneticPr fontId="4" type="noConversion"/>
  </si>
  <si>
    <t>4399</t>
  </si>
  <si>
    <t>안전 밀페시약장 구입</t>
    <phoneticPr fontId="4" type="noConversion"/>
  </si>
  <si>
    <t>강미숙</t>
    <phoneticPr fontId="4" type="noConversion"/>
  </si>
  <si>
    <t>063-290-5223</t>
    <phoneticPr fontId="4" type="noConversion"/>
  </si>
  <si>
    <t>4400</t>
  </si>
  <si>
    <t>감염병 검사 및 관리</t>
    <phoneticPr fontId="4" type="noConversion"/>
  </si>
  <si>
    <t>감염병검사과</t>
    <phoneticPr fontId="4" type="noConversion"/>
  </si>
  <si>
    <t>박종호</t>
    <phoneticPr fontId="4" type="noConversion"/>
  </si>
  <si>
    <t>063-290-5333</t>
    <phoneticPr fontId="4" type="noConversion"/>
  </si>
  <si>
    <t>4401</t>
  </si>
  <si>
    <t>지역거점 진단센터 운영비 지원</t>
    <phoneticPr fontId="4" type="noConversion"/>
  </si>
  <si>
    <t>4402</t>
  </si>
  <si>
    <t>지역거점센터 진단장비 등 지원</t>
    <phoneticPr fontId="4" type="noConversion"/>
  </si>
  <si>
    <t>4403</t>
  </si>
  <si>
    <t>4404</t>
  </si>
  <si>
    <t>생물테러대응 실험실 네트워크 운영지원</t>
    <phoneticPr fontId="4" type="noConversion"/>
  </si>
  <si>
    <t>4405</t>
  </si>
  <si>
    <t>수인성식품매개 감염병 감시망운영</t>
    <phoneticPr fontId="4" type="noConversion"/>
  </si>
  <si>
    <t>이혜민</t>
    <phoneticPr fontId="4" type="noConversion"/>
  </si>
  <si>
    <t>063-290-5288</t>
    <phoneticPr fontId="4" type="noConversion"/>
  </si>
  <si>
    <t>4406</t>
  </si>
  <si>
    <t>노로바이러스 대응 국가실험실 감시망운영</t>
    <phoneticPr fontId="4" type="noConversion"/>
  </si>
  <si>
    <t>4407</t>
  </si>
  <si>
    <t>급성호흡기바이러스 감시망 운영</t>
    <phoneticPr fontId="4" type="noConversion"/>
  </si>
  <si>
    <t>김주희</t>
    <phoneticPr fontId="4" type="noConversion"/>
  </si>
  <si>
    <t>063-290-5334</t>
    <phoneticPr fontId="4" type="noConversion"/>
  </si>
  <si>
    <t>4408</t>
  </si>
  <si>
    <t>에이즈 및 성병예방 지자체보조</t>
    <phoneticPr fontId="4" type="noConversion"/>
  </si>
  <si>
    <t>고미영</t>
    <phoneticPr fontId="4" type="noConversion"/>
  </si>
  <si>
    <t>063-290-5287</t>
    <phoneticPr fontId="4" type="noConversion"/>
  </si>
  <si>
    <t>4409</t>
  </si>
  <si>
    <t>병원체 감시사업 재료비</t>
    <phoneticPr fontId="4" type="noConversion"/>
  </si>
  <si>
    <t>4410</t>
  </si>
  <si>
    <t>인플루엔자 등 진단재료비</t>
    <phoneticPr fontId="4" type="noConversion"/>
  </si>
  <si>
    <t>4411</t>
  </si>
  <si>
    <t>4412</t>
  </si>
  <si>
    <t>4413</t>
  </si>
  <si>
    <t>4414</t>
  </si>
  <si>
    <t>실험실 검사능력 강화</t>
    <phoneticPr fontId="4" type="noConversion"/>
  </si>
  <si>
    <t>식약품분석과</t>
    <phoneticPr fontId="4" type="noConversion"/>
  </si>
  <si>
    <t>유남수</t>
    <phoneticPr fontId="4" type="noConversion"/>
  </si>
  <si>
    <t>063-290-5204</t>
    <phoneticPr fontId="4" type="noConversion"/>
  </si>
  <si>
    <t>4415</t>
  </si>
  <si>
    <t>식품분야 검사 및 연구</t>
    <phoneticPr fontId="4" type="noConversion"/>
  </si>
  <si>
    <t>임병욱</t>
    <phoneticPr fontId="4" type="noConversion"/>
  </si>
  <si>
    <t>063-290-5233</t>
    <phoneticPr fontId="4" type="noConversion"/>
  </si>
  <si>
    <t>4416</t>
  </si>
  <si>
    <t>합동단속 등 사후관리</t>
    <phoneticPr fontId="4" type="noConversion"/>
  </si>
  <si>
    <t>백수언</t>
    <phoneticPr fontId="4" type="noConversion"/>
  </si>
  <si>
    <t>063-290-5232</t>
    <phoneticPr fontId="4" type="noConversion"/>
  </si>
  <si>
    <t>4417</t>
  </si>
  <si>
    <t>식품별 오염물질 오염도 조사 사업</t>
    <phoneticPr fontId="4" type="noConversion"/>
  </si>
  <si>
    <t>4418</t>
  </si>
  <si>
    <t>4419</t>
  </si>
  <si>
    <t>4420</t>
  </si>
  <si>
    <t>유통 수산물 안전성 검사</t>
    <phoneticPr fontId="4" type="noConversion"/>
  </si>
  <si>
    <t>위생화학과</t>
    <phoneticPr fontId="4" type="noConversion"/>
  </si>
  <si>
    <t>황민아</t>
    <phoneticPr fontId="4" type="noConversion"/>
  </si>
  <si>
    <t>063-290-5338</t>
    <phoneticPr fontId="4" type="noConversion"/>
  </si>
  <si>
    <t>4421</t>
  </si>
  <si>
    <t>4422</t>
  </si>
  <si>
    <t>농산물분야 잔류농약 검사 및 시험연구</t>
    <phoneticPr fontId="4" type="noConversion"/>
  </si>
  <si>
    <t>Bt</t>
    <phoneticPr fontId="4" type="noConversion"/>
  </si>
  <si>
    <t>농산물검사소</t>
    <phoneticPr fontId="4" type="noConversion"/>
  </si>
  <si>
    <t>노경우</t>
    <phoneticPr fontId="4" type="noConversion"/>
  </si>
  <si>
    <t>063-290-5337</t>
    <phoneticPr fontId="4" type="noConversion"/>
  </si>
  <si>
    <t>4423</t>
  </si>
  <si>
    <t>환경조사 및 연구</t>
    <phoneticPr fontId="4" type="noConversion"/>
  </si>
  <si>
    <t>수계조사과</t>
    <phoneticPr fontId="4" type="noConversion"/>
  </si>
  <si>
    <t>이재용</t>
    <phoneticPr fontId="4" type="noConversion"/>
  </si>
  <si>
    <t>063-290-5244</t>
    <phoneticPr fontId="4" type="noConversion"/>
  </si>
  <si>
    <t>4424</t>
  </si>
  <si>
    <t>환경분야 시험·검사의 국제적 적합성 기반구축사업</t>
    <phoneticPr fontId="4" type="noConversion"/>
  </si>
  <si>
    <t>4425</t>
  </si>
  <si>
    <t>새만금 유역 오염부하량 조사</t>
    <phoneticPr fontId="4" type="noConversion"/>
  </si>
  <si>
    <t>4426</t>
  </si>
  <si>
    <t>4427</t>
  </si>
  <si>
    <t>대기, 소음 검사 및 연구</t>
    <phoneticPr fontId="4" type="noConversion"/>
  </si>
  <si>
    <t>대기환경과</t>
    <phoneticPr fontId="4" type="noConversion"/>
  </si>
  <si>
    <t>윤재성</t>
    <phoneticPr fontId="4" type="noConversion"/>
  </si>
  <si>
    <t>063-290-5251</t>
    <phoneticPr fontId="4" type="noConversion"/>
  </si>
  <si>
    <t>4428</t>
  </si>
  <si>
    <t>4429</t>
  </si>
  <si>
    <t>수질검사 및 연구</t>
    <phoneticPr fontId="4" type="noConversion"/>
  </si>
  <si>
    <t>먹는물검사과</t>
    <phoneticPr fontId="4" type="noConversion"/>
  </si>
  <si>
    <t>063-290-5261</t>
    <phoneticPr fontId="4" type="noConversion"/>
  </si>
  <si>
    <t>4430</t>
  </si>
  <si>
    <t>공공시설수질안전성검사및지원</t>
    <phoneticPr fontId="4" type="noConversion"/>
  </si>
  <si>
    <t>290-5261063-</t>
    <phoneticPr fontId="4" type="noConversion"/>
  </si>
  <si>
    <t>4431</t>
  </si>
  <si>
    <t>대기오염측정망 자료전송시스템 개선</t>
    <phoneticPr fontId="4" type="noConversion"/>
  </si>
  <si>
    <t>미세먼지분석과</t>
    <phoneticPr fontId="4" type="noConversion"/>
  </si>
  <si>
    <t>진수영</t>
    <phoneticPr fontId="4" type="noConversion"/>
  </si>
  <si>
    <t>063-290-5321</t>
    <phoneticPr fontId="4" type="noConversion"/>
  </si>
  <si>
    <t>4432</t>
  </si>
  <si>
    <t>미세먼지 검사및 연구</t>
    <phoneticPr fontId="4" type="noConversion"/>
  </si>
  <si>
    <t>강기화</t>
    <phoneticPr fontId="4" type="noConversion"/>
  </si>
  <si>
    <t>063-290-5322</t>
    <phoneticPr fontId="4" type="noConversion"/>
  </si>
  <si>
    <t>4433</t>
  </si>
  <si>
    <t>폐기물,폐수 토양검사 및 연구</t>
    <phoneticPr fontId="4" type="noConversion"/>
  </si>
  <si>
    <t>산업폐기물과</t>
    <phoneticPr fontId="4" type="noConversion"/>
  </si>
  <si>
    <t>김종천</t>
    <phoneticPr fontId="4" type="noConversion"/>
  </si>
  <si>
    <t>063-290-5273</t>
    <phoneticPr fontId="4" type="noConversion"/>
  </si>
  <si>
    <t>4434</t>
  </si>
  <si>
    <t>063-290-5274</t>
    <phoneticPr fontId="4" type="noConversion"/>
  </si>
  <si>
    <t>4435</t>
  </si>
  <si>
    <t>4436</t>
  </si>
  <si>
    <t>4437</t>
  </si>
  <si>
    <t>생활환경 검사 및 연구</t>
    <phoneticPr fontId="4" type="noConversion"/>
  </si>
  <si>
    <t>생활환경과</t>
    <phoneticPr fontId="4" type="noConversion"/>
  </si>
  <si>
    <t>김선애</t>
    <phoneticPr fontId="4" type="noConversion"/>
  </si>
  <si>
    <t>063-290-5341</t>
    <phoneticPr fontId="4" type="noConversion"/>
  </si>
  <si>
    <t>4438</t>
  </si>
  <si>
    <t>찾아가는 환경민원센터 운영</t>
    <phoneticPr fontId="4" type="noConversion"/>
  </si>
  <si>
    <t>이광수</t>
    <phoneticPr fontId="4" type="noConversion"/>
  </si>
  <si>
    <t>063-290-5343</t>
    <phoneticPr fontId="4" type="noConversion"/>
  </si>
  <si>
    <t>4439</t>
  </si>
  <si>
    <t>농산물검사소 제반경비</t>
    <phoneticPr fontId="4" type="noConversion"/>
  </si>
  <si>
    <t>축산물위생검사기관 검사장비구입지원(보조)</t>
    <phoneticPr fontId="4" type="noConversion"/>
  </si>
  <si>
    <t>동물위생시험소</t>
    <phoneticPr fontId="4" type="noConversion"/>
  </si>
  <si>
    <t>임정현</t>
    <phoneticPr fontId="4" type="noConversion"/>
  </si>
  <si>
    <t>063-290-5395</t>
    <phoneticPr fontId="4" type="noConversion"/>
  </si>
  <si>
    <t>4441</t>
  </si>
  <si>
    <t>축산물위생검사기관 검사장비구입 지원(보조_남부)</t>
    <phoneticPr fontId="4" type="noConversion"/>
  </si>
  <si>
    <t>이미영</t>
    <phoneticPr fontId="4" type="noConversion"/>
  </si>
  <si>
    <t>063-290-6576</t>
    <phoneticPr fontId="4" type="noConversion"/>
  </si>
  <si>
    <t>4442</t>
  </si>
  <si>
    <t>4443</t>
  </si>
  <si>
    <t>정재교</t>
    <phoneticPr fontId="4" type="noConversion"/>
  </si>
  <si>
    <t>063-290-5394</t>
    <phoneticPr fontId="4" type="noConversion"/>
  </si>
  <si>
    <t>4444</t>
  </si>
  <si>
    <t>축산물위생검사기관검사장비구입지원</t>
    <phoneticPr fontId="4" type="noConversion"/>
  </si>
  <si>
    <t>이한준</t>
    <phoneticPr fontId="4" type="noConversion"/>
  </si>
  <si>
    <t>063-290-6534</t>
    <phoneticPr fontId="4" type="noConversion"/>
  </si>
  <si>
    <t>4445</t>
  </si>
  <si>
    <t>이오용</t>
    <phoneticPr fontId="4" type="noConversion"/>
  </si>
  <si>
    <t>063-290-6520</t>
    <phoneticPr fontId="4" type="noConversion"/>
  </si>
  <si>
    <t>4446</t>
  </si>
  <si>
    <t>방역차량 및 질병 검사장비 등 지원(보조_남부)</t>
    <phoneticPr fontId="4" type="noConversion"/>
  </si>
  <si>
    <t>정한솔</t>
    <phoneticPr fontId="4" type="noConversion"/>
  </si>
  <si>
    <t>063-290-6572</t>
    <phoneticPr fontId="4" type="noConversion"/>
  </si>
  <si>
    <t>4447</t>
  </si>
  <si>
    <t>4448</t>
  </si>
  <si>
    <t>박상은</t>
    <phoneticPr fontId="4" type="noConversion"/>
  </si>
  <si>
    <t>063-290-6581</t>
    <phoneticPr fontId="4" type="noConversion"/>
  </si>
  <si>
    <t>4449</t>
  </si>
  <si>
    <t>이한민</t>
    <phoneticPr fontId="4" type="noConversion"/>
  </si>
  <si>
    <t>063-290-5372</t>
    <phoneticPr fontId="4" type="noConversion"/>
  </si>
  <si>
    <t>4450</t>
  </si>
  <si>
    <t>시도시험검사기관 축산물가공품검사장비 지원(보조)</t>
    <phoneticPr fontId="4" type="noConversion"/>
  </si>
  <si>
    <t>서지수</t>
    <phoneticPr fontId="4" type="noConversion"/>
  </si>
  <si>
    <t>063-290-5396</t>
    <phoneticPr fontId="4" type="noConversion"/>
  </si>
  <si>
    <t>4451</t>
  </si>
  <si>
    <t>방역차량 및 질병검사장비등 지원</t>
    <phoneticPr fontId="4" type="noConversion"/>
  </si>
  <si>
    <t>윤은정</t>
    <phoneticPr fontId="4" type="noConversion"/>
  </si>
  <si>
    <t>063-290-5382</t>
    <phoneticPr fontId="4" type="noConversion"/>
  </si>
  <si>
    <t>4452</t>
  </si>
  <si>
    <t>4453</t>
  </si>
  <si>
    <t>방역차량 및 질병검사장비등 지원(보조-북부)</t>
    <phoneticPr fontId="4" type="noConversion"/>
  </si>
  <si>
    <t>강수진</t>
    <phoneticPr fontId="4" type="noConversion"/>
  </si>
  <si>
    <t>063-290-5551</t>
    <phoneticPr fontId="4" type="noConversion"/>
  </si>
  <si>
    <t>4454</t>
  </si>
  <si>
    <t>염희진</t>
    <phoneticPr fontId="4" type="noConversion"/>
  </si>
  <si>
    <t>063-290-6514</t>
    <phoneticPr fontId="4" type="noConversion"/>
  </si>
  <si>
    <t>4455</t>
  </si>
  <si>
    <t>형상기</t>
    <phoneticPr fontId="4" type="noConversion"/>
  </si>
  <si>
    <t>063-290-6552</t>
    <phoneticPr fontId="4" type="noConversion"/>
  </si>
  <si>
    <t>4456</t>
  </si>
  <si>
    <t>방역차량 및 질병검사장비등 지원(보조-서부)</t>
    <phoneticPr fontId="4" type="noConversion"/>
  </si>
  <si>
    <t>41121516-01</t>
    <phoneticPr fontId="4" type="noConversion"/>
  </si>
  <si>
    <t>임미나</t>
    <phoneticPr fontId="4" type="noConversion"/>
  </si>
  <si>
    <t>063-290-6543</t>
    <phoneticPr fontId="4" type="noConversion"/>
  </si>
  <si>
    <t>4457</t>
  </si>
  <si>
    <t>4458</t>
  </si>
  <si>
    <t>구제역 및 AI 예방약품 구입지원</t>
    <phoneticPr fontId="4" type="noConversion"/>
  </si>
  <si>
    <t>4459</t>
  </si>
  <si>
    <t>고윤철</t>
    <phoneticPr fontId="4" type="noConversion"/>
  </si>
  <si>
    <t>063-290-5386</t>
    <phoneticPr fontId="4" type="noConversion"/>
  </si>
  <si>
    <t>4460</t>
  </si>
  <si>
    <t>가축전염병검진_자체</t>
    <phoneticPr fontId="4" type="noConversion"/>
  </si>
  <si>
    <t>4461</t>
  </si>
  <si>
    <t>종자생산 및 방류</t>
    <phoneticPr fontId="4" type="noConversion"/>
  </si>
  <si>
    <t>수산기술연구소 자원조성과</t>
    <phoneticPr fontId="4" type="noConversion"/>
  </si>
  <si>
    <t>정요섭</t>
    <phoneticPr fontId="4" type="noConversion"/>
  </si>
  <si>
    <t>290-6643</t>
    <phoneticPr fontId="4" type="noConversion"/>
  </si>
  <si>
    <t>4462</t>
  </si>
  <si>
    <t>알테미아 구입</t>
    <phoneticPr fontId="4" type="noConversion"/>
  </si>
  <si>
    <t>수산기술연구소 민물고기시험장</t>
    <phoneticPr fontId="4" type="noConversion"/>
  </si>
  <si>
    <t>김영우</t>
    <phoneticPr fontId="4" type="noConversion"/>
  </si>
  <si>
    <t>290-6917</t>
    <phoneticPr fontId="4" type="noConversion"/>
  </si>
  <si>
    <t>4463</t>
  </si>
  <si>
    <t xml:space="preserve">정밀 여과기 구입 </t>
    <phoneticPr fontId="4" type="noConversion"/>
  </si>
  <si>
    <t>노은영</t>
    <phoneticPr fontId="4" type="noConversion"/>
  </si>
  <si>
    <t>290-6916</t>
    <phoneticPr fontId="4" type="noConversion"/>
  </si>
  <si>
    <t>4464</t>
  </si>
  <si>
    <t>지방도 차선도색공사 직영 자재 구입</t>
    <phoneticPr fontId="4" type="noConversion"/>
  </si>
  <si>
    <t>김경연</t>
    <phoneticPr fontId="4" type="noConversion"/>
  </si>
  <si>
    <t>063-290-6723</t>
    <phoneticPr fontId="4" type="noConversion"/>
  </si>
  <si>
    <t>4465</t>
  </si>
  <si>
    <t>4466</t>
  </si>
  <si>
    <t>노면표시반사성능측정기 구입</t>
    <phoneticPr fontId="4" type="noConversion"/>
  </si>
  <si>
    <t>정철호</t>
    <phoneticPr fontId="4" type="noConversion"/>
  </si>
  <si>
    <t>063-290-6748</t>
    <phoneticPr fontId="4" type="noConversion"/>
  </si>
  <si>
    <t>4467</t>
  </si>
  <si>
    <t>코아채취 자동기계설비 제작 설치</t>
    <phoneticPr fontId="4" type="noConversion"/>
  </si>
  <si>
    <t>4468</t>
  </si>
  <si>
    <t>20년 설해대책 제설자재'구매(염화캴슘)</t>
    <phoneticPr fontId="4" type="noConversion"/>
  </si>
  <si>
    <t>조달청미등록</t>
    <phoneticPr fontId="4" type="noConversion"/>
  </si>
  <si>
    <t>최해식</t>
    <phoneticPr fontId="4" type="noConversion"/>
  </si>
  <si>
    <t>063-290-6741</t>
    <phoneticPr fontId="4" type="noConversion"/>
  </si>
  <si>
    <t>4469</t>
  </si>
  <si>
    <t>20년 설해대책 제설자재'구매(소금)</t>
    <phoneticPr fontId="4" type="noConversion"/>
  </si>
  <si>
    <t>4470</t>
  </si>
  <si>
    <t>21년 설해대책 제설자재'구매(친환경액상제)</t>
    <phoneticPr fontId="4" type="noConversion"/>
  </si>
  <si>
    <t>4471</t>
  </si>
  <si>
    <t>22년 설해대책 제설자재'구매(친환경고상제)</t>
    <phoneticPr fontId="4" type="noConversion"/>
  </si>
  <si>
    <t>4472</t>
  </si>
  <si>
    <t>도로유지용품 구매</t>
    <phoneticPr fontId="4" type="noConversion"/>
  </si>
  <si>
    <t>4473</t>
  </si>
  <si>
    <t>도로안전용품 구매</t>
    <phoneticPr fontId="4" type="noConversion"/>
  </si>
  <si>
    <t>4474</t>
  </si>
  <si>
    <t>제주국제자유도시개발센터</t>
    <phoneticPr fontId="4" type="noConversion"/>
  </si>
  <si>
    <t>2020 세무조사 대응 지원용역</t>
    <phoneticPr fontId="4" type="noConversion"/>
  </si>
  <si>
    <t>4475</t>
  </si>
  <si>
    <t>중장기 재무관리계획 수립 용역</t>
    <phoneticPr fontId="4" type="noConversion"/>
  </si>
  <si>
    <t>4476</t>
  </si>
  <si>
    <t>채권발행을 위한 신용평가</t>
    <phoneticPr fontId="4" type="noConversion"/>
  </si>
  <si>
    <t>4477</t>
  </si>
  <si>
    <t>내부감사 및 방만경영 예방 적발 활동 만족도 조사</t>
    <phoneticPr fontId="4" type="noConversion"/>
  </si>
  <si>
    <t>감사실</t>
    <phoneticPr fontId="4" type="noConversion"/>
  </si>
  <si>
    <t>임종훈</t>
    <phoneticPr fontId="4" type="noConversion"/>
  </si>
  <si>
    <t>064-797-5669</t>
    <phoneticPr fontId="4" type="noConversion"/>
  </si>
  <si>
    <t>4478</t>
  </si>
  <si>
    <t>2020~2022 회계연도 외부회계감사 용역</t>
    <phoneticPr fontId="4" type="noConversion"/>
  </si>
  <si>
    <t>김제우</t>
    <phoneticPr fontId="4" type="noConversion"/>
  </si>
  <si>
    <t>064-797-5517</t>
    <phoneticPr fontId="4" type="noConversion"/>
  </si>
  <si>
    <t>4479</t>
  </si>
  <si>
    <t>청렴포털 운영용역</t>
    <phoneticPr fontId="4" type="noConversion"/>
  </si>
  <si>
    <t>정수영</t>
    <phoneticPr fontId="4" type="noConversion"/>
  </si>
  <si>
    <t>064-797-5584</t>
    <phoneticPr fontId="4" type="noConversion"/>
  </si>
  <si>
    <t>4480</t>
  </si>
  <si>
    <t>중장기감사전략 재정립</t>
    <phoneticPr fontId="4" type="noConversion"/>
  </si>
  <si>
    <t>4481</t>
  </si>
  <si>
    <t>고위직 부패위험성 진단</t>
    <phoneticPr fontId="4" type="noConversion"/>
  </si>
  <si>
    <t>이성찬</t>
    <phoneticPr fontId="4" type="noConversion"/>
  </si>
  <si>
    <t>064-797-5667</t>
    <phoneticPr fontId="4" type="noConversion"/>
  </si>
  <si>
    <t>4482</t>
  </si>
  <si>
    <t>부패방지경영시스템 재인증</t>
    <phoneticPr fontId="4" type="noConversion"/>
  </si>
  <si>
    <t>4483</t>
  </si>
  <si>
    <t>2020년 첨단항공 통근버스 운행 용역</t>
    <phoneticPr fontId="4" type="noConversion"/>
  </si>
  <si>
    <t>경영지원실</t>
    <phoneticPr fontId="4" type="noConversion"/>
  </si>
  <si>
    <t>김희정</t>
    <phoneticPr fontId="4" type="noConversion"/>
  </si>
  <si>
    <t>064-797-5548</t>
    <phoneticPr fontId="4" type="noConversion"/>
  </si>
  <si>
    <t>4484</t>
  </si>
  <si>
    <t>신화역사공원 J지구 BI 및 캐릭터 제작 용역</t>
    <phoneticPr fontId="4" type="noConversion"/>
  </si>
  <si>
    <t>관광사업처</t>
    <phoneticPr fontId="4" type="noConversion"/>
  </si>
  <si>
    <t>박지윤</t>
    <phoneticPr fontId="4" type="noConversion"/>
  </si>
  <si>
    <t>064-797-5637</t>
    <phoneticPr fontId="4" type="noConversion"/>
  </si>
  <si>
    <t>4485</t>
  </si>
  <si>
    <t>신화역사공원 J지구 전산시스템 설계 용역</t>
    <phoneticPr fontId="4" type="noConversion"/>
  </si>
  <si>
    <t>김보현</t>
    <phoneticPr fontId="4" type="noConversion"/>
  </si>
  <si>
    <t>064-797-5782</t>
    <phoneticPr fontId="4" type="noConversion"/>
  </si>
  <si>
    <t>4486</t>
  </si>
  <si>
    <t>J지구 착공식 및 페스티벌 대행 용역</t>
    <phoneticPr fontId="4" type="noConversion"/>
  </si>
  <si>
    <t>강민수</t>
    <phoneticPr fontId="4" type="noConversion"/>
  </si>
  <si>
    <t>064-797-5745</t>
    <phoneticPr fontId="4" type="noConversion"/>
  </si>
  <si>
    <t>4487</t>
  </si>
  <si>
    <t>2단계 부지조성공사 사업관리 용역</t>
    <phoneticPr fontId="4" type="noConversion"/>
  </si>
  <si>
    <t>교육도시처</t>
    <phoneticPr fontId="4" type="noConversion"/>
  </si>
  <si>
    <t>진영인</t>
    <phoneticPr fontId="4" type="noConversion"/>
  </si>
  <si>
    <t>064-797-5629</t>
    <phoneticPr fontId="4" type="noConversion"/>
  </si>
  <si>
    <t>4488</t>
  </si>
  <si>
    <t>2단계 부지조성공사 실시설계 용역</t>
    <phoneticPr fontId="4" type="noConversion"/>
  </si>
  <si>
    <t>064-797-5710</t>
    <phoneticPr fontId="4" type="noConversion"/>
  </si>
  <si>
    <t>4489</t>
  </si>
  <si>
    <t>(2단계) 교통영향개선대책수립 변경용역</t>
    <phoneticPr fontId="4" type="noConversion"/>
  </si>
  <si>
    <t>한영태</t>
    <phoneticPr fontId="4" type="noConversion"/>
  </si>
  <si>
    <t>064-797-5560</t>
    <phoneticPr fontId="4" type="noConversion"/>
  </si>
  <si>
    <t>4490</t>
  </si>
  <si>
    <t>사후환경영향조사용역</t>
    <phoneticPr fontId="4" type="noConversion"/>
  </si>
  <si>
    <t>4491</t>
  </si>
  <si>
    <t>조경관리용역</t>
    <phoneticPr fontId="4" type="noConversion"/>
  </si>
  <si>
    <t>4492</t>
  </si>
  <si>
    <t>영어교육도시 대표 문화행사 개최</t>
    <phoneticPr fontId="4" type="noConversion"/>
  </si>
  <si>
    <t>양윤호</t>
    <phoneticPr fontId="4" type="noConversion"/>
  </si>
  <si>
    <t>064-797-5639</t>
    <phoneticPr fontId="4" type="noConversion"/>
  </si>
  <si>
    <t>4493</t>
  </si>
  <si>
    <t>외벽방수 공사 실시설계</t>
    <phoneticPr fontId="4" type="noConversion"/>
  </si>
  <si>
    <t>최시원</t>
    <phoneticPr fontId="4" type="noConversion"/>
  </si>
  <si>
    <t>064-797-5675</t>
    <phoneticPr fontId="4" type="noConversion"/>
  </si>
  <si>
    <t>4494</t>
  </si>
  <si>
    <t>SJA Jeju 국제학교(건물) 시설 보강공사 관리 용역</t>
    <phoneticPr fontId="4" type="noConversion"/>
  </si>
  <si>
    <t>4495</t>
  </si>
  <si>
    <t xml:space="preserve"> 기숙사 정밀 안전점검</t>
    <phoneticPr fontId="4" type="noConversion"/>
  </si>
  <si>
    <t>4496</t>
  </si>
  <si>
    <t>기본계획(적정성검토) 및 실시계획 수립에 따른 인허가 변경용역</t>
    <phoneticPr fontId="4" type="noConversion"/>
  </si>
  <si>
    <t>4497</t>
  </si>
  <si>
    <t>도시개발사업(2단계) 측량 용역</t>
    <phoneticPr fontId="4" type="noConversion"/>
  </si>
  <si>
    <t>4498</t>
  </si>
  <si>
    <t>(2단계 환경영향평가 변경용역</t>
    <phoneticPr fontId="4" type="noConversion"/>
  </si>
  <si>
    <t>4499</t>
  </si>
  <si>
    <t>(가칭)국제화사업(평화사업) 전략수립 용역</t>
    <phoneticPr fontId="4" type="noConversion"/>
  </si>
  <si>
    <t>국제협력처</t>
    <phoneticPr fontId="4" type="noConversion"/>
  </si>
  <si>
    <t>조은성</t>
    <phoneticPr fontId="4" type="noConversion"/>
  </si>
  <si>
    <t>064-797-5601</t>
    <phoneticPr fontId="4" type="noConversion"/>
  </si>
  <si>
    <t>4500</t>
  </si>
  <si>
    <t>입찰 또는 수의계약</t>
    <phoneticPr fontId="4" type="noConversion"/>
  </si>
  <si>
    <t>중기경영목표
고도화 용역</t>
    <phoneticPr fontId="4" type="noConversion"/>
  </si>
  <si>
    <t>기획조정실</t>
    <phoneticPr fontId="4" type="noConversion"/>
  </si>
  <si>
    <t>김가민</t>
    <phoneticPr fontId="4" type="noConversion"/>
  </si>
  <si>
    <t>064-797-5774</t>
    <phoneticPr fontId="4" type="noConversion"/>
  </si>
  <si>
    <t>4501</t>
  </si>
  <si>
    <t>유상광고 제작 및 설치</t>
    <phoneticPr fontId="4" type="noConversion"/>
  </si>
  <si>
    <t>면세기획처</t>
    <phoneticPr fontId="4" type="noConversion"/>
  </si>
  <si>
    <t>이대로</t>
    <phoneticPr fontId="4" type="noConversion"/>
  </si>
  <si>
    <t>064-740-9940</t>
    <phoneticPr fontId="4" type="noConversion"/>
  </si>
  <si>
    <t>4502</t>
  </si>
  <si>
    <t>고객 브랜드 선호조사 설문</t>
    <phoneticPr fontId="4" type="noConversion"/>
  </si>
  <si>
    <t>오재협</t>
    <phoneticPr fontId="4" type="noConversion"/>
  </si>
  <si>
    <t>064-740-9952</t>
    <phoneticPr fontId="4" type="noConversion"/>
  </si>
  <si>
    <t>4503</t>
  </si>
  <si>
    <t>면세점 운영 시스템 재구축</t>
    <phoneticPr fontId="4" type="noConversion"/>
  </si>
  <si>
    <t>정보관리실</t>
    <phoneticPr fontId="4" type="noConversion"/>
  </si>
  <si>
    <t>박민수</t>
    <phoneticPr fontId="4" type="noConversion"/>
  </si>
  <si>
    <t>064-740-9972</t>
    <phoneticPr fontId="4" type="noConversion"/>
  </si>
  <si>
    <t>4504</t>
  </si>
  <si>
    <t>전산기기 관리 및 시스템운영 지원</t>
    <phoneticPr fontId="4" type="noConversion"/>
  </si>
  <si>
    <t>4505</t>
  </si>
  <si>
    <t>POS 시스템 유지관리 용역</t>
    <phoneticPr fontId="4" type="noConversion"/>
  </si>
  <si>
    <t>4506</t>
  </si>
  <si>
    <t>박물관 조경관리 용역</t>
    <phoneticPr fontId="4" type="noConversion"/>
  </si>
  <si>
    <t>박물관사업처</t>
    <phoneticPr fontId="4" type="noConversion"/>
  </si>
  <si>
    <t>송동윤</t>
    <phoneticPr fontId="4" type="noConversion"/>
  </si>
  <si>
    <t>064-800-2021</t>
    <phoneticPr fontId="4" type="noConversion"/>
  </si>
  <si>
    <t>4507</t>
  </si>
  <si>
    <t>창의상상공작소 인테리어 리모델링</t>
    <phoneticPr fontId="4" type="noConversion"/>
  </si>
  <si>
    <t>064-800-2035</t>
    <phoneticPr fontId="4" type="noConversion"/>
  </si>
  <si>
    <t>재산종합, 가스, 고압가스냉동 보험 등</t>
    <phoneticPr fontId="4" type="noConversion"/>
  </si>
  <si>
    <t>4509</t>
  </si>
  <si>
    <t xml:space="preserve">1층 로비 (균열, 바닥면 도장 등) 점검 </t>
    <phoneticPr fontId="4" type="noConversion"/>
  </si>
  <si>
    <t>야외 항공기 수선유지 및 도색</t>
    <phoneticPr fontId="4" type="noConversion"/>
  </si>
  <si>
    <t>백선황</t>
    <phoneticPr fontId="4" type="noConversion"/>
  </si>
  <si>
    <t>064-800-2036</t>
    <phoneticPr fontId="4" type="noConversion"/>
  </si>
  <si>
    <t>4511</t>
  </si>
  <si>
    <t>주거복지 사업계획 수립용역</t>
    <phoneticPr fontId="4" type="noConversion"/>
  </si>
  <si>
    <t>시설관리처</t>
    <phoneticPr fontId="4" type="noConversion"/>
  </si>
  <si>
    <t>이재혁</t>
    <phoneticPr fontId="4" type="noConversion"/>
  </si>
  <si>
    <t>064-797-5606</t>
    <phoneticPr fontId="4" type="noConversion"/>
  </si>
  <si>
    <t>주택 임대운영 등 고도화용역</t>
    <phoneticPr fontId="4" type="noConversion"/>
  </si>
  <si>
    <t>4513</t>
  </si>
  <si>
    <t>일반입찰</t>
    <phoneticPr fontId="4" type="noConversion"/>
  </si>
  <si>
    <t>공공임대주택 조경유지 
관리용역</t>
    <phoneticPr fontId="4" type="noConversion"/>
  </si>
  <si>
    <t>4514</t>
  </si>
  <si>
    <t>행복 및 10년임대주택 재산종합보험 용역</t>
    <phoneticPr fontId="4" type="noConversion"/>
  </si>
  <si>
    <t>4515</t>
  </si>
  <si>
    <t>시설종합관리용역</t>
    <phoneticPr fontId="4" type="noConversion"/>
  </si>
  <si>
    <t>김동진</t>
    <phoneticPr fontId="4" type="noConversion"/>
  </si>
  <si>
    <t>064-797-5680</t>
    <phoneticPr fontId="4" type="noConversion"/>
  </si>
  <si>
    <t>4516</t>
  </si>
  <si>
    <t>외벽 및 유리창 청소 용역</t>
    <phoneticPr fontId="4" type="noConversion"/>
  </si>
  <si>
    <t>4517</t>
  </si>
  <si>
    <t>조경관리 용역</t>
    <phoneticPr fontId="4" type="noConversion"/>
  </si>
  <si>
    <t>4518</t>
  </si>
  <si>
    <t>세미양빌딩 외벽 보수</t>
    <phoneticPr fontId="4" type="noConversion"/>
  </si>
  <si>
    <t>4519</t>
  </si>
  <si>
    <t>옥탑구조물 및 야외구조물 도색</t>
    <phoneticPr fontId="4" type="noConversion"/>
  </si>
  <si>
    <t>JDC지정면세점 프로모션 마케팅 행사대행 용역</t>
    <phoneticPr fontId="4" type="noConversion"/>
  </si>
  <si>
    <t>영업처</t>
    <phoneticPr fontId="4" type="noConversion"/>
  </si>
  <si>
    <t>곽지영</t>
    <phoneticPr fontId="4" type="noConversion"/>
  </si>
  <si>
    <t>064-740-9922</t>
    <phoneticPr fontId="4" type="noConversion"/>
  </si>
  <si>
    <t>4521</t>
  </si>
  <si>
    <t>JDC공항면세점 디스플레이 연출</t>
    <phoneticPr fontId="4" type="noConversion"/>
  </si>
  <si>
    <t>4522</t>
  </si>
  <si>
    <t>광고시안</t>
    <phoneticPr fontId="4" type="noConversion"/>
  </si>
  <si>
    <t>4523</t>
  </si>
  <si>
    <t>한국언론진흥재단 의뢰</t>
    <phoneticPr fontId="4" type="noConversion"/>
  </si>
  <si>
    <t>공항 주요광고면 광고</t>
    <phoneticPr fontId="4" type="noConversion"/>
  </si>
  <si>
    <t>조윤희</t>
    <phoneticPr fontId="4" type="noConversion"/>
  </si>
  <si>
    <t>064-740-9986</t>
    <phoneticPr fontId="4" type="noConversion"/>
  </si>
  <si>
    <t>4524</t>
  </si>
  <si>
    <t>공항면세점 마케팅 프로모션 공간임차</t>
    <phoneticPr fontId="4" type="noConversion"/>
  </si>
  <si>
    <t>4525</t>
  </si>
  <si>
    <t>JDC인터넷면세점 운영사 선정</t>
    <phoneticPr fontId="4" type="noConversion"/>
  </si>
  <si>
    <t>이승철</t>
    <phoneticPr fontId="4" type="noConversion"/>
  </si>
  <si>
    <t>064-740-9916</t>
    <phoneticPr fontId="4" type="noConversion"/>
  </si>
  <si>
    <t>4526</t>
  </si>
  <si>
    <t>산타루치노 선박 홍보 관련 계약</t>
    <phoneticPr fontId="4" type="noConversion"/>
  </si>
  <si>
    <t>064-740-9935</t>
    <phoneticPr fontId="4" type="noConversion"/>
  </si>
  <si>
    <t>4527</t>
  </si>
  <si>
    <t>헬스케어타운 전략수립 용역</t>
    <phoneticPr fontId="4" type="noConversion"/>
  </si>
  <si>
    <t>의료사업처</t>
    <phoneticPr fontId="4" type="noConversion"/>
  </si>
  <si>
    <t>김진아</t>
    <phoneticPr fontId="4" type="noConversion"/>
  </si>
  <si>
    <t>064-797-5797</t>
    <phoneticPr fontId="4" type="noConversion"/>
  </si>
  <si>
    <t>4528</t>
  </si>
  <si>
    <t>헬스케어타운 의료서비스센터 착공식 개최 용역</t>
    <phoneticPr fontId="4" type="noConversion"/>
  </si>
  <si>
    <t>강영욱</t>
    <phoneticPr fontId="4" type="noConversion"/>
  </si>
  <si>
    <t>064-797-5510</t>
    <phoneticPr fontId="4" type="noConversion"/>
  </si>
  <si>
    <t>4529</t>
  </si>
  <si>
    <t xml:space="preserve">중앙조달 </t>
    <phoneticPr fontId="4" type="noConversion"/>
  </si>
  <si>
    <t>정보시스템 위탁운영및통합유지보수 사업자선정</t>
    <phoneticPr fontId="4" type="noConversion"/>
  </si>
  <si>
    <t>강효석</t>
    <phoneticPr fontId="4" type="noConversion"/>
  </si>
  <si>
    <t>02-2642-9734</t>
    <phoneticPr fontId="4" type="noConversion"/>
  </si>
  <si>
    <t>4530</t>
  </si>
  <si>
    <t>본사 통신실 이전 용역</t>
    <phoneticPr fontId="4" type="noConversion"/>
  </si>
  <si>
    <t>양성보</t>
    <phoneticPr fontId="4" type="noConversion"/>
  </si>
  <si>
    <t>064-797-5594</t>
    <phoneticPr fontId="4" type="noConversion"/>
  </si>
  <si>
    <t>4531</t>
  </si>
  <si>
    <t>JDC지정면세점 수입화물 항공 운송사 선정</t>
    <phoneticPr fontId="4" type="noConversion"/>
  </si>
  <si>
    <t>통관물류팀</t>
    <phoneticPr fontId="4" type="noConversion"/>
  </si>
  <si>
    <t>손미영</t>
    <phoneticPr fontId="4" type="noConversion"/>
  </si>
  <si>
    <t>064-740-9914</t>
    <phoneticPr fontId="4" type="noConversion"/>
  </si>
  <si>
    <t>4532</t>
  </si>
  <si>
    <t>JDC지정면세점 수입화물 해상 운송사 선정</t>
    <phoneticPr fontId="4" type="noConversion"/>
  </si>
  <si>
    <t>064-740-9915</t>
    <phoneticPr fontId="4" type="noConversion"/>
  </si>
  <si>
    <t>4533</t>
  </si>
  <si>
    <t>JDC지정면세점 수입화물 적하보험사 선정</t>
    <phoneticPr fontId="4" type="noConversion"/>
  </si>
  <si>
    <t>4534</t>
  </si>
  <si>
    <t>JDC지정면세점 수입화물 통관 및 검수 대행업체 선정</t>
    <phoneticPr fontId="4" type="noConversion"/>
  </si>
  <si>
    <t>064-740-9978</t>
    <phoneticPr fontId="4" type="noConversion"/>
  </si>
  <si>
    <t>4535</t>
  </si>
  <si>
    <t>JDC지정면세점 사업장 폐기물 위탁처리 용역</t>
    <phoneticPr fontId="4" type="noConversion"/>
  </si>
  <si>
    <t>김태진</t>
    <phoneticPr fontId="4" type="noConversion"/>
  </si>
  <si>
    <t>064-740-9970</t>
    <phoneticPr fontId="4" type="noConversion"/>
  </si>
  <si>
    <t>4536</t>
  </si>
  <si>
    <t>JDC지정면세점 X-Ray 검색업무 위탁 용역</t>
    <phoneticPr fontId="4" type="noConversion"/>
  </si>
  <si>
    <t>4537</t>
  </si>
  <si>
    <t>064-740-9971</t>
    <phoneticPr fontId="4" type="noConversion"/>
  </si>
  <si>
    <t>4538</t>
  </si>
  <si>
    <t>JDC지정면세점 수입보세화물 관리 협정</t>
    <phoneticPr fontId="4" type="noConversion"/>
  </si>
  <si>
    <t>4539</t>
  </si>
  <si>
    <t>미래농업 구상(안) 수립</t>
    <phoneticPr fontId="4" type="noConversion"/>
  </si>
  <si>
    <t>4540</t>
  </si>
  <si>
    <t>사업타당성조사 용역</t>
    <phoneticPr fontId="4" type="noConversion"/>
  </si>
  <si>
    <t>휴양단지처</t>
    <phoneticPr fontId="4" type="noConversion"/>
  </si>
  <si>
    <t>4541</t>
  </si>
  <si>
    <t>임시주차장 유지관리</t>
    <phoneticPr fontId="4" type="noConversion"/>
  </si>
  <si>
    <t>첨단사업처</t>
    <phoneticPr fontId="4" type="noConversion"/>
  </si>
  <si>
    <t>김상석</t>
    <phoneticPr fontId="4" type="noConversion"/>
  </si>
  <si>
    <t>064-797-5583</t>
    <phoneticPr fontId="4" type="noConversion"/>
  </si>
  <si>
    <t>4542</t>
  </si>
  <si>
    <t>혁신성장센터 성과공유회</t>
    <phoneticPr fontId="4" type="noConversion"/>
  </si>
  <si>
    <t>오주아</t>
    <phoneticPr fontId="4" type="noConversion"/>
  </si>
  <si>
    <t>064-797-5505</t>
    <phoneticPr fontId="4" type="noConversion"/>
  </si>
  <si>
    <t>4543</t>
  </si>
  <si>
    <t>국비지원사업 신청서 디자인 고도화</t>
    <phoneticPr fontId="4" type="noConversion"/>
  </si>
  <si>
    <t>전민군</t>
    <phoneticPr fontId="4" type="noConversion"/>
  </si>
  <si>
    <t>064-797-5562</t>
    <phoneticPr fontId="4" type="noConversion"/>
  </si>
  <si>
    <t>4544</t>
  </si>
  <si>
    <t xml:space="preserve">홍보물 자료(PT 등)제작 및 업데이트 </t>
    <phoneticPr fontId="4" type="noConversion"/>
  </si>
  <si>
    <t>4545</t>
  </si>
  <si>
    <t>브로슈어 및 리플릿 제작</t>
    <phoneticPr fontId="4" type="noConversion"/>
  </si>
  <si>
    <t>4546</t>
  </si>
  <si>
    <t>혁신성장센터 파급효과 분석 용역</t>
    <phoneticPr fontId="4" type="noConversion"/>
  </si>
  <si>
    <t>김진호</t>
    <phoneticPr fontId="4" type="noConversion"/>
  </si>
  <si>
    <t>064-797-5595</t>
    <phoneticPr fontId="4" type="noConversion"/>
  </si>
  <si>
    <t>4547</t>
  </si>
  <si>
    <t>제주첨단과학기술단지 홍보 브로슈어 제작</t>
    <phoneticPr fontId="4" type="noConversion"/>
  </si>
  <si>
    <t>강유림</t>
    <phoneticPr fontId="4" type="noConversion"/>
  </si>
  <si>
    <t>064-797-5621</t>
    <phoneticPr fontId="4" type="noConversion"/>
  </si>
  <si>
    <t>4548</t>
  </si>
  <si>
    <t>정부지원사업 매칭 및 컨설팅</t>
    <phoneticPr fontId="4" type="noConversion"/>
  </si>
  <si>
    <t>문대영</t>
    <phoneticPr fontId="4" type="noConversion"/>
  </si>
  <si>
    <t>064-797-5660</t>
    <phoneticPr fontId="4" type="noConversion"/>
  </si>
  <si>
    <t>4549</t>
  </si>
  <si>
    <t>단지 10주년 기념 백서 제작</t>
    <phoneticPr fontId="4" type="noConversion"/>
  </si>
  <si>
    <t>4550</t>
  </si>
  <si>
    <t>ASPA 개최 Main Visual 디자인 개발</t>
    <phoneticPr fontId="4" type="noConversion"/>
  </si>
  <si>
    <t>황인교</t>
    <phoneticPr fontId="4" type="noConversion"/>
  </si>
  <si>
    <t>064-797-5525</t>
    <phoneticPr fontId="4" type="noConversion"/>
  </si>
  <si>
    <t>4551</t>
  </si>
  <si>
    <t>ASPA 개최 안내 홈페이지 제작</t>
    <phoneticPr fontId="4" type="noConversion"/>
  </si>
  <si>
    <t>4552</t>
  </si>
  <si>
    <t>ASPA 개최 홍보 박람회 참가, 부스 설치</t>
    <phoneticPr fontId="4" type="noConversion"/>
  </si>
  <si>
    <t>4553</t>
  </si>
  <si>
    <t>입주기업 송년행사 운영</t>
    <phoneticPr fontId="4" type="noConversion"/>
  </si>
  <si>
    <t>4554</t>
  </si>
  <si>
    <r>
      <rPr>
        <sz val="9"/>
        <rFont val="돋움"/>
        <family val="3"/>
        <charset val="129"/>
      </rPr>
      <t>한국토지주택공사</t>
    </r>
    <r>
      <rPr>
        <sz val="9"/>
        <rFont val="Arial"/>
        <family val="2"/>
      </rPr>
      <t xml:space="preserve"> </t>
    </r>
    <r>
      <rPr>
        <sz val="9"/>
        <rFont val="돋움"/>
        <family val="3"/>
        <charset val="129"/>
      </rPr>
      <t>광주전남지역본부</t>
    </r>
    <phoneticPr fontId="4" type="noConversion"/>
  </si>
  <si>
    <t>고흥남계 1BL 아파트건설공사 1공구</t>
    <phoneticPr fontId="4" type="noConversion"/>
  </si>
  <si>
    <t>M2</t>
    <phoneticPr fontId="4" type="noConversion"/>
  </si>
  <si>
    <t>주택사업1부</t>
    <phoneticPr fontId="4" type="noConversion"/>
  </si>
  <si>
    <t>고은재</t>
    <phoneticPr fontId="4" type="noConversion"/>
  </si>
  <si>
    <t>062-360-3365</t>
    <phoneticPr fontId="4" type="noConversion"/>
  </si>
  <si>
    <t>4555</t>
  </si>
  <si>
    <t>4556</t>
  </si>
  <si>
    <t>양승호</t>
    <phoneticPr fontId="4" type="noConversion"/>
  </si>
  <si>
    <t>062-360-3312</t>
    <phoneticPr fontId="4" type="noConversion"/>
  </si>
  <si>
    <t>4557</t>
  </si>
  <si>
    <t>장성삼계 1BL 아파트 건설공사1공구</t>
    <phoneticPr fontId="4" type="noConversion"/>
  </si>
  <si>
    <t>4558</t>
  </si>
  <si>
    <t>4559</t>
  </si>
  <si>
    <t>4560</t>
  </si>
  <si>
    <t>3017169501
3017158801</t>
    <phoneticPr fontId="4" type="noConversion"/>
  </si>
  <si>
    <t>4561</t>
  </si>
  <si>
    <t>3017150401
3017999801</t>
    <phoneticPr fontId="4" type="noConversion"/>
  </si>
  <si>
    <t>4562</t>
  </si>
  <si>
    <t>3013170401
3013170402</t>
    <phoneticPr fontId="4" type="noConversion"/>
  </si>
  <si>
    <t>m2</t>
    <phoneticPr fontId="4" type="noConversion"/>
  </si>
  <si>
    <t>4563</t>
  </si>
  <si>
    <t>4564</t>
  </si>
  <si>
    <t>4565</t>
  </si>
  <si>
    <t>4566</t>
  </si>
  <si>
    <t>장성삼계 1BL 전기공사</t>
    <phoneticPr fontId="4" type="noConversion"/>
  </si>
  <si>
    <t>하태욱</t>
    <phoneticPr fontId="4" type="noConversion"/>
  </si>
  <si>
    <t>062-360-3389</t>
    <phoneticPr fontId="4" type="noConversion"/>
  </si>
  <si>
    <t>4567</t>
  </si>
  <si>
    <t>4568</t>
  </si>
  <si>
    <t>4569</t>
  </si>
  <si>
    <t>4570</t>
  </si>
  <si>
    <t>면</t>
    <phoneticPr fontId="4" type="noConversion"/>
  </si>
  <si>
    <t>4571</t>
  </si>
  <si>
    <t>장성삼계 1BL 통신공사</t>
    <phoneticPr fontId="4" type="noConversion"/>
  </si>
  <si>
    <t>4572</t>
  </si>
  <si>
    <t>여수서교 행복주택 건설공사 1공구</t>
    <phoneticPr fontId="4" type="noConversion"/>
  </si>
  <si>
    <t>송강욱</t>
    <phoneticPr fontId="4" type="noConversion"/>
  </si>
  <si>
    <t>061-662-0931</t>
    <phoneticPr fontId="4" type="noConversion"/>
  </si>
  <si>
    <t>4573</t>
  </si>
  <si>
    <t>4574</t>
  </si>
  <si>
    <t>4575</t>
  </si>
  <si>
    <t>4576</t>
  </si>
  <si>
    <t>4577</t>
  </si>
  <si>
    <t>4578</t>
  </si>
  <si>
    <t>4579</t>
  </si>
  <si>
    <t>여수서교 행복주택 전기공사 1공구</t>
    <phoneticPr fontId="4" type="noConversion"/>
  </si>
  <si>
    <t>김동찬</t>
    <phoneticPr fontId="4" type="noConversion"/>
  </si>
  <si>
    <t>4580</t>
  </si>
  <si>
    <t>4581</t>
  </si>
  <si>
    <t>4582</t>
  </si>
  <si>
    <t>4583</t>
  </si>
  <si>
    <t>여수서교 행복주택 정보통신공사 1공구</t>
    <phoneticPr fontId="4" type="noConversion"/>
  </si>
  <si>
    <t>4584</t>
  </si>
  <si>
    <t>4585</t>
  </si>
  <si>
    <t>4586</t>
  </si>
  <si>
    <t>여수관문 행복주택 건설공사 1공구</t>
    <phoneticPr fontId="4" type="noConversion"/>
  </si>
  <si>
    <t>4587</t>
  </si>
  <si>
    <t>4588</t>
  </si>
  <si>
    <t>4589</t>
  </si>
  <si>
    <t>4590</t>
  </si>
  <si>
    <t>4591</t>
  </si>
  <si>
    <t>여수관문 행복주택 전기공사 1공구</t>
    <phoneticPr fontId="4" type="noConversion"/>
  </si>
  <si>
    <t>4592</t>
  </si>
  <si>
    <t>여수관문 행복주택 정보통신공사 1공구</t>
    <phoneticPr fontId="4" type="noConversion"/>
  </si>
  <si>
    <t>4593</t>
  </si>
  <si>
    <t>광양와우 A-2BL 및 광양중동지구 아파트 건설공사 1공구</t>
    <phoneticPr fontId="4" type="noConversion"/>
  </si>
  <si>
    <t>4594</t>
  </si>
  <si>
    <t>4595</t>
  </si>
  <si>
    <t>23209425
23265818
23265804</t>
    <phoneticPr fontId="4" type="noConversion"/>
  </si>
  <si>
    <t>4596</t>
  </si>
  <si>
    <t>4597</t>
  </si>
  <si>
    <t>4598</t>
  </si>
  <si>
    <t>4599</t>
  </si>
  <si>
    <t>5215165001
4810209601
5215220401
4810209901
5610153801</t>
    <phoneticPr fontId="4" type="noConversion"/>
  </si>
  <si>
    <t>4600</t>
  </si>
  <si>
    <t>4601</t>
  </si>
  <si>
    <t>4602</t>
  </si>
  <si>
    <t>4603</t>
  </si>
  <si>
    <t>4604</t>
  </si>
  <si>
    <t>4605</t>
  </si>
  <si>
    <t>4606</t>
  </si>
  <si>
    <t>정기형</t>
    <phoneticPr fontId="4" type="noConversion"/>
  </si>
  <si>
    <t>4607</t>
  </si>
  <si>
    <t>4608</t>
  </si>
  <si>
    <t>4609</t>
  </si>
  <si>
    <t>4610</t>
  </si>
  <si>
    <t>4611</t>
  </si>
  <si>
    <t>4612</t>
  </si>
  <si>
    <t>광양와우 A-2BL 및 광양중동지구 아파트 전기공사 1공구</t>
    <phoneticPr fontId="4" type="noConversion"/>
  </si>
  <si>
    <t>4613</t>
  </si>
  <si>
    <t>4614</t>
  </si>
  <si>
    <t>4615</t>
  </si>
  <si>
    <t>4616</t>
  </si>
  <si>
    <t>광양와우 A-2BL 및 광양중동지구 아파트 정보통신공사 1공구</t>
    <phoneticPr fontId="4" type="noConversion"/>
  </si>
  <si>
    <t>4617</t>
  </si>
  <si>
    <t>4618</t>
  </si>
  <si>
    <t>4619</t>
  </si>
  <si>
    <t>진도쌍정 및 목포법원 아파트건설공사 2공구</t>
    <phoneticPr fontId="4" type="noConversion"/>
  </si>
  <si>
    <t>윤창민</t>
    <phoneticPr fontId="4" type="noConversion"/>
  </si>
  <si>
    <t>061-273-9606</t>
    <phoneticPr fontId="4" type="noConversion"/>
  </si>
  <si>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</si>
  <si>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</si>
  <si>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</si>
  <si>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</si>
  <si>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</si>
  <si>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</si>
  <si>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</si>
  <si>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</si>
  <si>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</si>
  <si>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</si>
  <si>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</si>
  <si>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</si>
  <si>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</si>
  <si>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</si>
  <si>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</si>
  <si>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</si>
  <si>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</si>
  <si>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</si>
  <si>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</si>
  <si>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</si>
  <si>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</si>
  <si>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</si>
  <si>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</si>
  <si>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</si>
  <si>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</si>
  <si>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</si>
  <si>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</si>
  <si>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</si>
  <si>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</si>
  <si>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</si>
  <si>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</si>
  <si>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</si>
  <si>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</si>
  <si>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</si>
  <si>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</si>
  <si>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</si>
  <si>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</si>
  <si>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</si>
  <si>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</si>
  <si>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</si>
  <si>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</si>
  <si>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</si>
  <si>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</si>
  <si>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</si>
  <si>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</si>
  <si>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</si>
  <si>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</si>
  <si>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</si>
  <si>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</si>
  <si>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</si>
  <si>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</si>
  <si>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</si>
  <si>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</si>
  <si>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</si>
  <si>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</si>
  <si>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</si>
  <si>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</si>
  <si>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</si>
  <si>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</si>
  <si>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</si>
  <si>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</si>
  <si>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</si>
  <si>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</si>
  <si>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</si>
  <si>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</si>
  <si>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</si>
  <si>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</si>
  <si>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</si>
  <si>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</si>
  <si>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</si>
  <si>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</si>
  <si>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</si>
  <si>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</si>
  <si>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</si>
  <si>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</si>
  <si>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</si>
  <si>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</si>
  <si>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</si>
  <si>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t</t>
    <phoneticPr fontId="4" type="noConversion"/>
  </si>
  <si>
    <t>김동식</t>
    <phoneticPr fontId="4" type="noConversion"/>
  </si>
  <si>
    <t>4698</t>
  </si>
  <si>
    <t>4699</t>
  </si>
  <si>
    <t>임춘기</t>
    <phoneticPr fontId="4" type="noConversion"/>
  </si>
  <si>
    <t>4700</t>
  </si>
  <si>
    <t>4701</t>
  </si>
  <si>
    <t>4702</t>
  </si>
  <si>
    <t>4703</t>
  </si>
  <si>
    <t>4704</t>
  </si>
  <si>
    <t>4705</t>
  </si>
  <si>
    <t>4706</t>
  </si>
  <si>
    <t>진도쌍정 및 목포법원 아파트 전기공사 2공구</t>
    <phoneticPr fontId="4" type="noConversion"/>
  </si>
  <si>
    <t>장성필</t>
    <phoneticPr fontId="4" type="noConversion"/>
  </si>
  <si>
    <t>4707</t>
  </si>
  <si>
    <t>4708</t>
  </si>
  <si>
    <t>4709</t>
  </si>
  <si>
    <t>4711</t>
  </si>
  <si>
    <t>4712</t>
  </si>
  <si>
    <t>4713</t>
  </si>
  <si>
    <t>4714</t>
  </si>
  <si>
    <t>4715</t>
  </si>
  <si>
    <t>4716</t>
  </si>
  <si>
    <t>4717</t>
  </si>
  <si>
    <t>4718</t>
  </si>
  <si>
    <t>4719</t>
  </si>
  <si>
    <t>4720</t>
  </si>
  <si>
    <t>4721</t>
  </si>
  <si>
    <t>4722</t>
  </si>
  <si>
    <t>4723</t>
  </si>
  <si>
    <t>4724</t>
  </si>
  <si>
    <t>4725</t>
  </si>
  <si>
    <t>4726</t>
  </si>
  <si>
    <t>4727</t>
  </si>
  <si>
    <t>기</t>
    <phoneticPr fontId="4" type="noConversion"/>
  </si>
  <si>
    <t>4728</t>
  </si>
  <si>
    <t>4729</t>
  </si>
  <si>
    <t>4730</t>
  </si>
  <si>
    <t>4731</t>
  </si>
  <si>
    <t>4732</t>
  </si>
  <si>
    <t>4733</t>
  </si>
  <si>
    <t>4734</t>
  </si>
  <si>
    <t>4735</t>
  </si>
  <si>
    <t>4736</t>
  </si>
  <si>
    <t>4737</t>
  </si>
  <si>
    <t>4738</t>
  </si>
  <si>
    <t>4739</t>
  </si>
  <si>
    <t>4740</t>
  </si>
  <si>
    <t>4741</t>
  </si>
  <si>
    <t>4742</t>
  </si>
  <si>
    <t>4743</t>
  </si>
  <si>
    <t>4744</t>
  </si>
  <si>
    <t>진도쌍정 및 목포법원 아파트정보통신공사 2공구</t>
    <phoneticPr fontId="4" type="noConversion"/>
  </si>
  <si>
    <t>4745</t>
  </si>
  <si>
    <t>4746</t>
  </si>
  <si>
    <t xml:space="preserve">광주효천1 A-BL, 광주월산1BL 및 광주쌍촌1BL 아파트 건설공사 2공구 </t>
    <phoneticPr fontId="4" type="noConversion"/>
  </si>
  <si>
    <t>김대성</t>
    <phoneticPr fontId="4" type="noConversion"/>
  </si>
  <si>
    <t>062-674-2510</t>
    <phoneticPr fontId="4" type="noConversion"/>
  </si>
  <si>
    <t>4747</t>
  </si>
  <si>
    <t>박명규</t>
    <phoneticPr fontId="4" type="noConversion"/>
  </si>
  <si>
    <t>4748</t>
  </si>
  <si>
    <t>4749</t>
  </si>
  <si>
    <t>4750</t>
  </si>
  <si>
    <t>4751</t>
  </si>
  <si>
    <t>4752</t>
  </si>
  <si>
    <t xml:space="preserve">광주효천1 A-BL, 광주월산1BL 및 광주쌍촌1BL 전기 및 정보통신공사 2공구 </t>
    <phoneticPr fontId="4" type="noConversion"/>
  </si>
  <si>
    <t>최지환</t>
    <phoneticPr fontId="4" type="noConversion"/>
  </si>
  <si>
    <t>4753</t>
  </si>
  <si>
    <t>4754</t>
  </si>
  <si>
    <t>4755</t>
  </si>
  <si>
    <t>4756</t>
  </si>
  <si>
    <t>빛그린 산업단지 조성공사 
1-1공구</t>
    <phoneticPr fontId="4" type="noConversion"/>
  </si>
  <si>
    <t>빛그린사업단</t>
    <phoneticPr fontId="4" type="noConversion"/>
  </si>
  <si>
    <t>김혜린</t>
    <phoneticPr fontId="4" type="noConversion"/>
  </si>
  <si>
    <t>061-322-7043</t>
    <phoneticPr fontId="4" type="noConversion"/>
  </si>
  <si>
    <t>4757</t>
  </si>
  <si>
    <t>4758</t>
  </si>
  <si>
    <t>4759</t>
  </si>
  <si>
    <t>4760</t>
  </si>
  <si>
    <t>빛그린산업단지 조성공사 
2공구</t>
    <phoneticPr fontId="4" type="noConversion"/>
  </si>
  <si>
    <t>이인수</t>
    <phoneticPr fontId="4" type="noConversion"/>
  </si>
  <si>
    <t>062-946-2964</t>
    <phoneticPr fontId="4" type="noConversion"/>
  </si>
  <si>
    <t>4761</t>
  </si>
  <si>
    <t>4762</t>
  </si>
  <si>
    <t>4763</t>
  </si>
  <si>
    <t>4764</t>
  </si>
  <si>
    <t>4765</t>
  </si>
  <si>
    <t>4766</t>
  </si>
  <si>
    <t>4767</t>
  </si>
  <si>
    <t>4768</t>
  </si>
  <si>
    <t>4769</t>
  </si>
  <si>
    <t>4770</t>
  </si>
  <si>
    <t>4771</t>
  </si>
  <si>
    <t>4772</t>
  </si>
  <si>
    <t>4773</t>
  </si>
  <si>
    <t>4774</t>
  </si>
  <si>
    <t>4775</t>
  </si>
  <si>
    <t>4776</t>
  </si>
  <si>
    <t>4777</t>
  </si>
  <si>
    <t>4778</t>
  </si>
  <si>
    <t>빛그린산업단지 개발사업
(1단계) 전기공사</t>
    <phoneticPr fontId="4" type="noConversion"/>
  </si>
  <si>
    <t>백용석</t>
    <phoneticPr fontId="4" type="noConversion"/>
  </si>
  <si>
    <t>061-322-4493</t>
    <phoneticPr fontId="4" type="noConversion"/>
  </si>
  <si>
    <t>4779</t>
  </si>
  <si>
    <t>4780</t>
  </si>
  <si>
    <t>4781</t>
  </si>
  <si>
    <t>4782</t>
  </si>
  <si>
    <t>광주전남 1단계 조경공사</t>
    <phoneticPr fontId="4" type="noConversion"/>
  </si>
  <si>
    <t>이나라</t>
    <phoneticPr fontId="4" type="noConversion"/>
  </si>
  <si>
    <t>4783</t>
  </si>
  <si>
    <t>4784</t>
  </si>
  <si>
    <t>4785</t>
  </si>
  <si>
    <t>4786</t>
  </si>
  <si>
    <t>4787</t>
  </si>
  <si>
    <t>4788</t>
  </si>
  <si>
    <t>4789</t>
  </si>
  <si>
    <t>4790</t>
  </si>
  <si>
    <t>4791</t>
  </si>
  <si>
    <t>광주전남 복도창호 설치공사</t>
    <phoneticPr fontId="4" type="noConversion"/>
  </si>
  <si>
    <t>주거자산</t>
    <phoneticPr fontId="4" type="noConversion"/>
  </si>
  <si>
    <t>최태봉</t>
    <phoneticPr fontId="4" type="noConversion"/>
  </si>
  <si>
    <t>062-360-3241</t>
    <phoneticPr fontId="4" type="noConversion"/>
  </si>
  <si>
    <t>4792</t>
  </si>
  <si>
    <t>광주전남 임대주택 분말 소화기 교체공사</t>
    <phoneticPr fontId="4" type="noConversion"/>
  </si>
  <si>
    <t>최홍규</t>
    <phoneticPr fontId="4" type="noConversion"/>
  </si>
  <si>
    <t>062-360-3117</t>
    <phoneticPr fontId="4" type="noConversion"/>
  </si>
  <si>
    <t>4793</t>
  </si>
  <si>
    <t>매입임대(전남권) CCTV 설치공사</t>
    <phoneticPr fontId="4" type="noConversion"/>
  </si>
  <si>
    <t>이정영</t>
    <phoneticPr fontId="4" type="noConversion"/>
  </si>
  <si>
    <t>062-360-3034</t>
    <phoneticPr fontId="4" type="noConversion"/>
  </si>
  <si>
    <t>4794</t>
  </si>
  <si>
    <t>목포포미3 조명기구 교체공사</t>
    <phoneticPr fontId="4" type="noConversion"/>
  </si>
  <si>
    <t>4795</t>
  </si>
  <si>
    <t>목포옥암 조명기구 교체공사</t>
    <phoneticPr fontId="4" type="noConversion"/>
  </si>
  <si>
    <t>4796</t>
  </si>
  <si>
    <t>순천연향 조명기구 교체공사</t>
    <phoneticPr fontId="4" type="noConversion"/>
  </si>
  <si>
    <t>4797</t>
  </si>
  <si>
    <t>담양백동 조명기구 교체공사</t>
    <phoneticPr fontId="4" type="noConversion"/>
  </si>
  <si>
    <t>4798</t>
  </si>
  <si>
    <t>장성영천 조명기구 교체공사</t>
    <phoneticPr fontId="4" type="noConversion"/>
  </si>
  <si>
    <t>4799</t>
  </si>
  <si>
    <t>광주죽림 조명기구 교체공사</t>
    <phoneticPr fontId="4" type="noConversion"/>
  </si>
  <si>
    <t>4800</t>
  </si>
  <si>
    <t>광주동천6 조명기구 교체공사</t>
    <phoneticPr fontId="4" type="noConversion"/>
  </si>
  <si>
    <t>4801</t>
  </si>
  <si>
    <t>광주두암2 조명기구 교체공사</t>
    <phoneticPr fontId="4" type="noConversion"/>
  </si>
  <si>
    <t>4802</t>
  </si>
  <si>
    <t>광주각화 조명기구 교체공사</t>
    <phoneticPr fontId="4" type="noConversion"/>
  </si>
  <si>
    <t>4803</t>
  </si>
  <si>
    <t>광주효천1지구 도시개발사업 조성공사 개발공사</t>
    <phoneticPr fontId="4" type="noConversion"/>
  </si>
  <si>
    <t>단지사업부</t>
    <phoneticPr fontId="4" type="noConversion"/>
  </si>
  <si>
    <t>윤이신</t>
    <phoneticPr fontId="4" type="noConversion"/>
  </si>
  <si>
    <t>062-672-9822</t>
    <phoneticPr fontId="4" type="noConversion"/>
  </si>
  <si>
    <t>4804</t>
  </si>
  <si>
    <t>4805</t>
  </si>
  <si>
    <t>4806</t>
  </si>
  <si>
    <t>4807</t>
  </si>
  <si>
    <t>4808</t>
  </si>
  <si>
    <t>4809</t>
  </si>
  <si>
    <t>㎥</t>
    <phoneticPr fontId="4" type="noConversion"/>
  </si>
  <si>
    <t>4811</t>
  </si>
  <si>
    <t>4812</t>
  </si>
  <si>
    <t>4813</t>
  </si>
  <si>
    <t>광주효천2 
대로1-5호선 
지하차도 개설공사</t>
    <phoneticPr fontId="4" type="noConversion"/>
  </si>
  <si>
    <t>박제환</t>
    <phoneticPr fontId="4" type="noConversion"/>
  </si>
  <si>
    <t>062-672-4524</t>
    <phoneticPr fontId="4" type="noConversion"/>
  </si>
  <si>
    <r>
      <t>2020</t>
    </r>
    <r>
      <rPr>
        <b/>
        <sz val="14"/>
        <rFont val="돋움"/>
        <family val="3"/>
        <charset val="129"/>
      </rPr>
      <t>년</t>
    </r>
    <r>
      <rPr>
        <b/>
        <sz val="14"/>
        <rFont val="Arial"/>
        <family val="2"/>
      </rPr>
      <t xml:space="preserve"> </t>
    </r>
    <r>
      <rPr>
        <b/>
        <sz val="14"/>
        <rFont val="돋움"/>
        <family val="3"/>
        <charset val="129"/>
      </rPr>
      <t>공공기관</t>
    </r>
    <r>
      <rPr>
        <b/>
        <sz val="14"/>
        <rFont val="Arial"/>
        <family val="2"/>
      </rPr>
      <t>(</t>
    </r>
    <r>
      <rPr>
        <b/>
        <sz val="14"/>
        <rFont val="돋움"/>
        <family val="3"/>
        <charset val="129"/>
      </rPr>
      <t>수요기관</t>
    </r>
    <r>
      <rPr>
        <b/>
        <sz val="14"/>
        <rFont val="Arial"/>
        <family val="2"/>
      </rPr>
      <t xml:space="preserve">) </t>
    </r>
    <r>
      <rPr>
        <b/>
        <sz val="14"/>
        <rFont val="돋움"/>
        <family val="3"/>
        <charset val="129"/>
      </rPr>
      <t>발주계획</t>
    </r>
    <r>
      <rPr>
        <b/>
        <sz val="14"/>
        <rFont val="Arial"/>
        <family val="2"/>
      </rPr>
      <t xml:space="preserve"> </t>
    </r>
    <r>
      <rPr>
        <b/>
        <sz val="14"/>
        <rFont val="돋움"/>
        <family val="3"/>
        <charset val="129"/>
      </rPr>
      <t>현황</t>
    </r>
    <phoneticPr fontId="4" type="noConversion"/>
  </si>
  <si>
    <t>2020년도 국방상용물자 발주계획</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</si>
</sst>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quot;₩&quot;* #,##0_-;_-&quot;₩&quot;* &quot;-&quot;_-;_-@_-"/>
    <numFmt numFmtId="41" formatCode="_-* #,##0_-;\-* #,##0_-;_-* &quot;-&quot;_-;_-@_-"/>
    <numFmt numFmtId="176" formatCode="0_);[Red]\(0\)"/>
    <numFmt numFmtId="177" formatCode="0_ "/>
    <numFmt numFmtId="178" formatCode="_(&quot;$&quot;* #,##0_);_(&quot;$&quot;* \(#,##0\);_(&quot;$&quot;* &quot;-&quot;_);_(@_)"/>
    <numFmt numFmtId="179" formatCode="#,##0_);[Red]\(#,##0\)"/>
    <numFmt numFmtId="180" formatCode="#,##0_ "/>
  </numFmts>
  <fonts count="36" x14ac:knownFonts="1">
    <font>
      <sz val="10"/>
      <name val="Arial"/>
      <family val="2"/>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8"/>
      <name val="돋움"/>
      <family val="3"/>
      <charset val="129"/>
    </font>
    <font>
      <sz val="11"/>
      <name val="돋움"/>
      <family val="3"/>
      <charset val="129"/>
    </font>
    <font>
      <sz val="8"/>
      <name val="맑은 고딕"/>
      <family val="3"/>
      <charset val="129"/>
    </font>
    <font>
      <sz val="11"/>
      <name val="바탕체"/>
      <family val="1"/>
      <charset val="129"/>
    </font>
    <font>
      <sz val="11"/>
      <color theme="1"/>
      <name val="맑은 고딕"/>
      <family val="3"/>
      <charset val="129"/>
      <scheme val="minor"/>
    </font>
    <font>
      <sz val="10"/>
      <color theme="1"/>
      <name val="맑은 고딕"/>
      <family val="3"/>
      <charset val="129"/>
      <scheme val="minor"/>
    </font>
    <font>
      <sz val="10"/>
      <color theme="1"/>
      <name val="맑은 고딕"/>
      <family val="3"/>
      <charset val="129"/>
      <scheme val="major"/>
    </font>
    <font>
      <b/>
      <sz val="10"/>
      <color theme="1"/>
      <name val="맑은 고딕"/>
      <family val="3"/>
      <charset val="129"/>
      <scheme val="major"/>
    </font>
    <font>
      <sz val="20"/>
      <name val="맑은 고딕"/>
      <family val="3"/>
      <charset val="129"/>
      <scheme val="major"/>
    </font>
    <font>
      <sz val="10"/>
      <name val="Arial"/>
      <family val="2"/>
    </font>
    <font>
      <sz val="10"/>
      <color theme="1"/>
      <name val="맑은 고딕"/>
      <family val="3"/>
      <charset val="129"/>
    </font>
    <font>
      <sz val="10"/>
      <color theme="1"/>
      <name val="Arial"/>
      <family val="2"/>
    </font>
    <font>
      <sz val="10"/>
      <color theme="1"/>
      <name val="돋움"/>
      <family val="3"/>
      <charset val="129"/>
    </font>
    <font>
      <b/>
      <sz val="10"/>
      <color theme="1"/>
      <name val="맑은 고딕"/>
      <family val="3"/>
      <charset val="129"/>
      <scheme val="minor"/>
    </font>
    <font>
      <sz val="8"/>
      <name val="맑은 고딕"/>
      <family val="2"/>
      <charset val="129"/>
      <scheme val="minor"/>
    </font>
    <font>
      <b/>
      <sz val="14"/>
      <name val="Arial"/>
      <family val="2"/>
    </font>
    <font>
      <sz val="9"/>
      <name val="굴림"/>
      <family val="3"/>
      <charset val="129"/>
    </font>
    <font>
      <sz val="9"/>
      <name val="Arial"/>
      <family val="2"/>
    </font>
    <font>
      <b/>
      <sz val="11"/>
      <name val="맑은 고딕"/>
      <family val="3"/>
      <charset val="129"/>
    </font>
    <font>
      <b/>
      <sz val="11"/>
      <name val="굴림"/>
      <family val="3"/>
      <charset val="129"/>
    </font>
    <font>
      <sz val="9"/>
      <name val="돋움"/>
      <family val="3"/>
      <charset val="129"/>
    </font>
    <font>
      <sz val="11"/>
      <color indexed="8"/>
      <name val="맑은 고딕"/>
      <family val="3"/>
      <charset val="129"/>
    </font>
    <font>
      <b/>
      <sz val="11"/>
      <color indexed="8"/>
      <name val="맑은 고딕"/>
      <family val="3"/>
      <charset val="129"/>
    </font>
    <font>
      <b/>
      <sz val="11"/>
      <color indexed="8"/>
      <name val="굴림"/>
      <family val="3"/>
      <charset val="129"/>
    </font>
    <font>
      <b/>
      <sz val="9"/>
      <color indexed="81"/>
      <name val="돋움"/>
      <family val="3"/>
      <charset val="129"/>
    </font>
    <font>
      <b/>
      <sz val="9"/>
      <color indexed="81"/>
      <name val="Tahoma"/>
      <family val="2"/>
    </font>
    <font>
      <b/>
      <sz val="10"/>
      <color indexed="81"/>
      <name val="돋움"/>
      <family val="3"/>
      <charset val="129"/>
    </font>
    <font>
      <b/>
      <sz val="10"/>
      <color indexed="81"/>
      <name val="Tahoma"/>
      <family val="2"/>
    </font>
    <font>
      <sz val="12"/>
      <color indexed="81"/>
      <name val="Tahoma"/>
      <family val="2"/>
    </font>
    <font>
      <sz val="12"/>
      <color indexed="81"/>
      <name val="돋움"/>
      <family val="3"/>
      <charset val="129"/>
    </font>
    <font>
      <b/>
      <sz val="14"/>
      <name val="돋움"/>
      <family val="3"/>
      <charset val="129"/>
    </font>
    <font>
      <sz val="24"/>
      <color theme="1"/>
      <name val="맑은 고딕"/>
      <family val="3"/>
      <charset val="129"/>
      <scheme val="minor"/>
    </font>
  </fonts>
  <fills count="5">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indexed="2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s>
  <cellStyleXfs count="16">
    <xf numFmtId="0" fontId="0" fillId="0" borderId="0"/>
    <xf numFmtId="41" fontId="5" fillId="0" borderId="0" applyFont="0" applyFill="0" applyBorder="0" applyAlignment="0" applyProtection="0">
      <alignment vertical="center"/>
    </xf>
    <xf numFmtId="41" fontId="7" fillId="0" borderId="0" applyFont="0" applyFill="0" applyBorder="0" applyAlignment="0" applyProtection="0"/>
    <xf numFmtId="41" fontId="8" fillId="0" borderId="0" applyFont="0" applyFill="0" applyBorder="0" applyAlignment="0" applyProtection="0">
      <alignment vertical="center"/>
    </xf>
    <xf numFmtId="0" fontId="5" fillId="0" borderId="0"/>
    <xf numFmtId="0" fontId="7" fillId="0" borderId="0"/>
    <xf numFmtId="0" fontId="9" fillId="0" borderId="0">
      <alignment vertical="center"/>
    </xf>
    <xf numFmtId="0" fontId="3" fillId="0" borderId="0">
      <alignment vertical="center"/>
    </xf>
    <xf numFmtId="41" fontId="3" fillId="0" borderId="0" applyFont="0" applyFill="0" applyBorder="0" applyAlignment="0" applyProtection="0">
      <alignment vertical="center"/>
    </xf>
    <xf numFmtId="41" fontId="13" fillId="0" borderId="0" applyFont="0" applyFill="0" applyBorder="0" applyAlignment="0" applyProtection="0">
      <alignment vertical="center"/>
    </xf>
    <xf numFmtId="178" fontId="13" fillId="0" borderId="0" applyFont="0" applyFill="0" applyBorder="0" applyAlignment="0" applyProtection="0"/>
    <xf numFmtId="0" fontId="5" fillId="0" borderId="0">
      <alignment vertical="center"/>
    </xf>
    <xf numFmtId="42" fontId="5" fillId="0" borderId="0" applyFont="0" applyFill="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0" fontId="1" fillId="0" borderId="0">
      <alignment vertical="center"/>
    </xf>
  </cellStyleXfs>
  <cellXfs count="51">
    <xf numFmtId="0" fontId="0" fillId="0" borderId="0" xfId="0"/>
    <xf numFmtId="0"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0" fillId="0" borderId="0" xfId="0" applyAlignment="1">
      <alignment horizontal="center"/>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center" vertical="center"/>
    </xf>
    <xf numFmtId="41" fontId="10" fillId="0" borderId="1" xfId="3"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1" xfId="0" applyFont="1" applyFill="1" applyBorder="1" applyAlignment="1">
      <alignment horizontal="center"/>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center"/>
    </xf>
    <xf numFmtId="49" fontId="15" fillId="0" borderId="1" xfId="0" applyNumberFormat="1" applyFont="1" applyFill="1" applyBorder="1" applyAlignment="1">
      <alignment horizontal="center" vertical="center"/>
    </xf>
    <xf numFmtId="0" fontId="15" fillId="0" borderId="1" xfId="0" applyFont="1" applyFill="1" applyBorder="1" applyAlignment="1">
      <alignment horizontal="center"/>
    </xf>
    <xf numFmtId="0" fontId="14" fillId="0" borderId="1" xfId="0" applyFont="1" applyFill="1" applyBorder="1" applyAlignment="1">
      <alignment horizontal="center"/>
    </xf>
    <xf numFmtId="176" fontId="10" fillId="0" borderId="1" xfId="3" applyNumberFormat="1" applyFont="1" applyFill="1" applyBorder="1" applyAlignment="1">
      <alignment horizontal="center" vertical="center"/>
    </xf>
    <xf numFmtId="41" fontId="10" fillId="0" borderId="1" xfId="9" applyFont="1" applyFill="1" applyBorder="1" applyAlignment="1">
      <alignment horizontal="center"/>
    </xf>
    <xf numFmtId="41" fontId="10" fillId="0" borderId="1" xfId="9" applyFont="1" applyFill="1" applyBorder="1" applyAlignment="1">
      <alignment horizontal="center" wrapText="1"/>
    </xf>
    <xf numFmtId="41" fontId="15" fillId="0" borderId="1" xfId="9" applyFont="1" applyFill="1" applyBorder="1" applyAlignment="1">
      <alignment horizontal="center"/>
    </xf>
    <xf numFmtId="0" fontId="15"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shrinkToFit="1"/>
    </xf>
    <xf numFmtId="0" fontId="10" fillId="0" borderId="1" xfId="0" applyNumberFormat="1" applyFont="1" applyFill="1" applyBorder="1" applyAlignment="1">
      <alignment horizontal="center" vertical="center"/>
    </xf>
    <xf numFmtId="41" fontId="10" fillId="0" borderId="1" xfId="9" applyFont="1" applyFill="1" applyBorder="1" applyAlignment="1">
      <alignment horizontal="center" vertical="center"/>
    </xf>
    <xf numFmtId="41" fontId="11" fillId="2" borderId="1" xfId="9" applyFont="1" applyFill="1" applyBorder="1" applyAlignment="1">
      <alignment horizontal="center" vertical="center"/>
    </xf>
    <xf numFmtId="41" fontId="10" fillId="0" borderId="1" xfId="9" applyFont="1" applyFill="1" applyBorder="1" applyAlignment="1">
      <alignment horizontal="right" vertical="center"/>
    </xf>
    <xf numFmtId="41" fontId="10" fillId="0" borderId="1" xfId="9" applyFont="1" applyFill="1" applyBorder="1" applyAlignment="1">
      <alignment horizontal="right" wrapText="1"/>
    </xf>
    <xf numFmtId="41" fontId="15" fillId="0" borderId="1" xfId="9" applyFont="1" applyFill="1" applyBorder="1" applyAlignment="1">
      <alignment horizontal="right"/>
    </xf>
    <xf numFmtId="41" fontId="10" fillId="0" borderId="1" xfId="9" applyFont="1" applyFill="1" applyBorder="1" applyAlignment="1">
      <alignment horizontal="right"/>
    </xf>
    <xf numFmtId="41" fontId="0" fillId="0" borderId="0" xfId="9" applyFont="1" applyAlignment="1">
      <alignment horizontal="center"/>
    </xf>
    <xf numFmtId="41" fontId="11" fillId="2" borderId="1" xfId="9" applyFont="1" applyFill="1" applyBorder="1" applyAlignment="1">
      <alignment horizontal="center" vertical="center" wrapText="1"/>
    </xf>
    <xf numFmtId="49" fontId="17" fillId="3" borderId="3" xfId="15" applyNumberFormat="1" applyFont="1" applyFill="1" applyBorder="1" applyAlignment="1">
      <alignment horizontal="center" vertical="center" wrapText="1"/>
    </xf>
    <xf numFmtId="179" fontId="17" fillId="3" borderId="3" xfId="15" applyNumberFormat="1" applyFont="1" applyFill="1" applyBorder="1" applyAlignment="1">
      <alignment horizontal="center" vertical="center" wrapText="1"/>
    </xf>
    <xf numFmtId="0" fontId="9" fillId="0" borderId="0" xfId="15" applyFont="1" applyAlignment="1">
      <alignment horizontal="center" vertical="center"/>
    </xf>
    <xf numFmtId="49" fontId="9" fillId="0" borderId="1" xfId="15" applyNumberFormat="1" applyFont="1" applyBorder="1" applyAlignment="1">
      <alignment horizontal="center" vertical="center"/>
    </xf>
    <xf numFmtId="179" fontId="9" fillId="0" borderId="1" xfId="15" applyNumberFormat="1" applyFont="1" applyBorder="1" applyAlignment="1">
      <alignment horizontal="center" vertical="center"/>
    </xf>
    <xf numFmtId="49" fontId="9" fillId="0" borderId="1" xfId="15" applyNumberFormat="1" applyFont="1" applyFill="1" applyBorder="1" applyAlignment="1">
      <alignment horizontal="center" vertical="center"/>
    </xf>
    <xf numFmtId="0" fontId="9" fillId="0" borderId="1" xfId="15" applyFont="1" applyFill="1" applyBorder="1" applyAlignment="1">
      <alignment horizontal="center" vertical="center"/>
    </xf>
    <xf numFmtId="49" fontId="9" fillId="0" borderId="1" xfId="15" applyNumberFormat="1" applyFont="1" applyFill="1" applyBorder="1" applyAlignment="1">
      <alignment horizontal="center" vertical="center" wrapText="1"/>
    </xf>
    <xf numFmtId="49" fontId="9" fillId="0" borderId="1" xfId="15" applyNumberFormat="1" applyFont="1" applyBorder="1" applyAlignment="1">
      <alignment horizontal="center" vertical="center" wrapText="1"/>
    </xf>
    <xf numFmtId="179" fontId="9" fillId="0" borderId="0" xfId="15" applyNumberFormat="1" applyFont="1" applyAlignment="1">
      <alignment horizontal="center" vertical="center"/>
    </xf>
    <xf numFmtId="180" fontId="0" fillId="0" borderId="0" xfId="0" applyNumberFormat="1"/>
    <xf numFmtId="0" fontId="0" fillId="0" borderId="0" xfId="0" applyBorder="1"/>
    <xf numFmtId="0" fontId="20" fillId="4" borderId="4" xfId="0" applyFont="1" applyFill="1" applyBorder="1" applyAlignment="1">
      <alignment horizontal="center" vertical="center"/>
    </xf>
    <xf numFmtId="180" fontId="20" fillId="4" borderId="4" xfId="0" applyNumberFormat="1" applyFont="1" applyFill="1" applyBorder="1" applyAlignment="1">
      <alignment horizontal="center" vertical="center"/>
    </xf>
    <xf numFmtId="0" fontId="21" fillId="0" borderId="4" xfId="0" applyFont="1" applyBorder="1" applyAlignment="1">
      <alignment horizontal="left" vertical="center"/>
    </xf>
    <xf numFmtId="0" fontId="21" fillId="0" borderId="4" xfId="0" applyFont="1" applyBorder="1" applyAlignment="1">
      <alignment horizontal="center" vertical="center"/>
    </xf>
    <xf numFmtId="180" fontId="21" fillId="0" borderId="4" xfId="0" applyNumberFormat="1" applyFont="1" applyBorder="1" applyAlignment="1">
      <alignment horizontal="right" vertical="center"/>
    </xf>
    <xf numFmtId="0" fontId="24" fillId="0" borderId="4" xfId="0" applyFont="1" applyBorder="1" applyAlignment="1">
      <alignment horizontal="left" vertical="center"/>
    </xf>
    <xf numFmtId="0" fontId="12" fillId="0" borderId="2" xfId="5" applyFont="1" applyBorder="1" applyAlignment="1">
      <alignment horizontal="center" vertical="center"/>
    </xf>
    <xf numFmtId="0" fontId="19" fillId="0" borderId="0" xfId="0" applyFont="1" applyAlignment="1">
      <alignment horizontal="center" vertical="center"/>
    </xf>
    <xf numFmtId="0" fontId="35" fillId="0" borderId="0" xfId="15" applyFont="1" applyAlignment="1">
      <alignment horizontal="center" vertical="center"/>
    </xf>
  </cellXfs>
  <cellStyles count="16">
    <cellStyle name="쉼표 [0]" xfId="9" builtinId="6"/>
    <cellStyle name="쉼표 [0] 2" xfId="1"/>
    <cellStyle name="쉼표 [0] 2 2" xfId="2"/>
    <cellStyle name="쉼표 [0] 3" xfId="8"/>
    <cellStyle name="쉼표 [0] 3 2" xfId="14"/>
    <cellStyle name="쉼표 [0] 4" xfId="10"/>
    <cellStyle name="쉼표 [0] 5" xfId="3"/>
    <cellStyle name="통화 [0] 2 2" xfId="12"/>
    <cellStyle name="표준" xfId="0" builtinId="0"/>
    <cellStyle name="표준 2" xfId="4"/>
    <cellStyle name="표준 3" xfId="5"/>
    <cellStyle name="표준 3 2" xfId="11"/>
    <cellStyle name="표준 4" xfId="7"/>
    <cellStyle name="표준 4 2" xfId="13"/>
    <cellStyle name="표준 5" xfId="6"/>
    <cellStyle name="표준 6" xfId="15"/>
  </cellStyles>
  <dxfs count="0"/>
  <tableStyles count="0" defaultTableStyle="TableStyleMedium9"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21"/>
  <sheetViews>
    <sheetView workbookViewId="0">
      <selection activeCell="D26" sqref="D26"/>
    </sheetView>
  </sheetViews>
  <sheetFormatPr defaultRowHeight="12.75" x14ac:dyDescent="0.2"/>
  <cols>
    <col min="1" max="1" width="26.42578125" customWidth="1"/>
    <col min="2" max="2" width="12.28515625" customWidth="1"/>
    <col min="3" max="3" width="13.140625" style="3" bestFit="1" customWidth="1"/>
    <col min="4" max="4" width="32" style="3" bestFit="1" customWidth="1"/>
    <col min="5" max="5" width="13.85546875" style="28" bestFit="1" customWidth="1"/>
    <col min="6" max="6" width="12.85546875" style="3" bestFit="1" customWidth="1"/>
    <col min="7" max="7" width="13.85546875" style="28" customWidth="1"/>
    <col min="8" max="8" width="9.140625" style="3"/>
    <col min="9" max="9" width="17.85546875" style="3" bestFit="1" customWidth="1"/>
    <col min="10" max="10" width="9.140625" style="3"/>
  </cols>
  <sheetData>
    <row r="2" spans="1:10" ht="31.5" x14ac:dyDescent="0.2">
      <c r="A2" s="48" t="s">
        <v>356</v>
      </c>
      <c r="B2" s="48"/>
      <c r="C2" s="48"/>
      <c r="D2" s="48"/>
      <c r="E2" s="48"/>
      <c r="F2" s="48"/>
      <c r="G2" s="48"/>
      <c r="H2" s="48"/>
      <c r="I2" s="48"/>
      <c r="J2" s="48"/>
    </row>
    <row r="3" spans="1:10" ht="27" x14ac:dyDescent="0.2">
      <c r="A3" s="1" t="s">
        <v>10</v>
      </c>
      <c r="B3" s="1" t="s">
        <v>81</v>
      </c>
      <c r="C3" s="1" t="s">
        <v>82</v>
      </c>
      <c r="D3" s="1" t="s">
        <v>11</v>
      </c>
      <c r="E3" s="23" t="s">
        <v>83</v>
      </c>
      <c r="F3" s="1" t="s">
        <v>84</v>
      </c>
      <c r="G3" s="29" t="s">
        <v>198</v>
      </c>
      <c r="H3" s="2" t="s">
        <v>85</v>
      </c>
      <c r="I3" s="2" t="s">
        <v>86</v>
      </c>
      <c r="J3" s="2" t="s">
        <v>87</v>
      </c>
    </row>
    <row r="4" spans="1:10" ht="13.5" x14ac:dyDescent="0.2">
      <c r="A4" s="19" t="s">
        <v>202</v>
      </c>
      <c r="B4" s="19" t="s">
        <v>76</v>
      </c>
      <c r="C4" s="21">
        <v>15101505</v>
      </c>
      <c r="D4" s="4" t="s">
        <v>9</v>
      </c>
      <c r="E4" s="24">
        <v>560700000</v>
      </c>
      <c r="F4" s="19" t="s">
        <v>203</v>
      </c>
      <c r="G4" s="22">
        <v>346074</v>
      </c>
      <c r="H4" s="5" t="s">
        <v>71</v>
      </c>
      <c r="I4" s="20" t="s">
        <v>204</v>
      </c>
      <c r="J4" s="5" t="s">
        <v>73</v>
      </c>
    </row>
    <row r="5" spans="1:10" ht="13.5" x14ac:dyDescent="0.2">
      <c r="A5" s="19" t="s">
        <v>202</v>
      </c>
      <c r="B5" s="19" t="s">
        <v>76</v>
      </c>
      <c r="C5" s="21">
        <v>15101505</v>
      </c>
      <c r="D5" s="4" t="s">
        <v>9</v>
      </c>
      <c r="E5" s="24">
        <v>73800000</v>
      </c>
      <c r="F5" s="19" t="s">
        <v>203</v>
      </c>
      <c r="G5" s="22">
        <v>87453</v>
      </c>
      <c r="H5" s="5" t="s">
        <v>71</v>
      </c>
      <c r="I5" s="20" t="s">
        <v>205</v>
      </c>
      <c r="J5" s="5" t="s">
        <v>141</v>
      </c>
    </row>
    <row r="6" spans="1:10" ht="13.5" x14ac:dyDescent="0.2">
      <c r="A6" s="19" t="s">
        <v>202</v>
      </c>
      <c r="B6" s="19" t="s">
        <v>76</v>
      </c>
      <c r="C6" s="21">
        <v>15101502</v>
      </c>
      <c r="D6" s="4" t="s">
        <v>6</v>
      </c>
      <c r="E6" s="24">
        <v>5700000</v>
      </c>
      <c r="F6" s="19" t="s">
        <v>203</v>
      </c>
      <c r="G6" s="22">
        <v>3603</v>
      </c>
      <c r="H6" s="5" t="s">
        <v>71</v>
      </c>
      <c r="I6" s="20" t="s">
        <v>204</v>
      </c>
      <c r="J6" s="5" t="s">
        <v>73</v>
      </c>
    </row>
    <row r="7" spans="1:10" ht="13.5" x14ac:dyDescent="0.25">
      <c r="A7" s="19" t="s">
        <v>202</v>
      </c>
      <c r="B7" s="19" t="s">
        <v>75</v>
      </c>
      <c r="C7" s="21">
        <v>46191607</v>
      </c>
      <c r="D7" s="4" t="s">
        <v>21</v>
      </c>
      <c r="E7" s="25">
        <v>110000</v>
      </c>
      <c r="F7" s="6" t="s">
        <v>78</v>
      </c>
      <c r="G7" s="16">
        <v>69223</v>
      </c>
      <c r="H7" s="5" t="s">
        <v>71</v>
      </c>
      <c r="I7" s="20" t="s">
        <v>72</v>
      </c>
      <c r="J7" s="5" t="s">
        <v>73</v>
      </c>
    </row>
    <row r="8" spans="1:10" ht="13.5" x14ac:dyDescent="0.25">
      <c r="A8" s="19" t="s">
        <v>202</v>
      </c>
      <c r="B8" s="19" t="s">
        <v>76</v>
      </c>
      <c r="C8" s="21">
        <v>53121899</v>
      </c>
      <c r="D8" s="4" t="s">
        <v>25</v>
      </c>
      <c r="E8" s="25">
        <v>15000000</v>
      </c>
      <c r="F8" s="6" t="s">
        <v>78</v>
      </c>
      <c r="G8" s="16">
        <v>6507</v>
      </c>
      <c r="H8" s="5" t="s">
        <v>71</v>
      </c>
      <c r="I8" s="20" t="s">
        <v>72</v>
      </c>
      <c r="J8" s="5" t="s">
        <v>73</v>
      </c>
    </row>
    <row r="9" spans="1:10" ht="13.5" x14ac:dyDescent="0.2">
      <c r="A9" s="19" t="s">
        <v>202</v>
      </c>
      <c r="B9" s="19" t="s">
        <v>76</v>
      </c>
      <c r="C9" s="21">
        <v>15101506</v>
      </c>
      <c r="D9" s="4" t="s">
        <v>27</v>
      </c>
      <c r="E9" s="24">
        <v>14600000</v>
      </c>
      <c r="F9" s="19" t="s">
        <v>203</v>
      </c>
      <c r="G9" s="22">
        <v>8629</v>
      </c>
      <c r="H9" s="5" t="s">
        <v>71</v>
      </c>
      <c r="I9" s="20" t="s">
        <v>204</v>
      </c>
      <c r="J9" s="5" t="s">
        <v>73</v>
      </c>
    </row>
    <row r="10" spans="1:10" ht="13.5" x14ac:dyDescent="0.2">
      <c r="A10" s="19" t="s">
        <v>202</v>
      </c>
      <c r="B10" s="19" t="s">
        <v>75</v>
      </c>
      <c r="C10" s="21">
        <v>12141901</v>
      </c>
      <c r="D10" s="19" t="s">
        <v>147</v>
      </c>
      <c r="E10" s="24">
        <v>13000000</v>
      </c>
      <c r="F10" s="14" t="s">
        <v>90</v>
      </c>
      <c r="G10" s="22">
        <v>7310.9400000000005</v>
      </c>
      <c r="H10" s="5" t="s">
        <v>71</v>
      </c>
      <c r="I10" s="5" t="s">
        <v>72</v>
      </c>
      <c r="J10" s="5" t="s">
        <v>73</v>
      </c>
    </row>
    <row r="11" spans="1:10" ht="13.5" x14ac:dyDescent="0.25">
      <c r="A11" s="5" t="s">
        <v>210</v>
      </c>
      <c r="B11" s="5" t="s">
        <v>28</v>
      </c>
      <c r="C11" s="21">
        <v>40101709</v>
      </c>
      <c r="D11" s="7" t="s">
        <v>60</v>
      </c>
      <c r="E11" s="25">
        <v>2300</v>
      </c>
      <c r="F11" s="5" t="s">
        <v>3</v>
      </c>
      <c r="G11" s="16">
        <v>21090</v>
      </c>
      <c r="H11" s="5" t="s">
        <v>71</v>
      </c>
      <c r="I11" s="20" t="s">
        <v>30</v>
      </c>
      <c r="J11" s="5" t="s">
        <v>0</v>
      </c>
    </row>
    <row r="12" spans="1:10" ht="13.5" x14ac:dyDescent="0.25">
      <c r="A12" s="5" t="s">
        <v>210</v>
      </c>
      <c r="B12" s="5" t="s">
        <v>28</v>
      </c>
      <c r="C12" s="21">
        <v>47101506</v>
      </c>
      <c r="D12" s="7" t="s">
        <v>48</v>
      </c>
      <c r="E12" s="25">
        <v>230</v>
      </c>
      <c r="F12" s="5" t="s">
        <v>5</v>
      </c>
      <c r="G12" s="16">
        <v>6740</v>
      </c>
      <c r="H12" s="5" t="s">
        <v>71</v>
      </c>
      <c r="I12" s="20" t="s">
        <v>30</v>
      </c>
      <c r="J12" s="5" t="s">
        <v>0</v>
      </c>
    </row>
    <row r="13" spans="1:10" ht="13.5" x14ac:dyDescent="0.25">
      <c r="A13" s="5" t="s">
        <v>210</v>
      </c>
      <c r="B13" s="5" t="s">
        <v>28</v>
      </c>
      <c r="C13" s="21">
        <v>41112504</v>
      </c>
      <c r="D13" s="7" t="s">
        <v>45</v>
      </c>
      <c r="E13" s="25">
        <v>2061950</v>
      </c>
      <c r="F13" s="5" t="s">
        <v>4</v>
      </c>
      <c r="G13" s="16">
        <v>5193</v>
      </c>
      <c r="H13" s="5" t="s">
        <v>71</v>
      </c>
      <c r="I13" s="20" t="s">
        <v>30</v>
      </c>
      <c r="J13" s="5" t="s">
        <v>0</v>
      </c>
    </row>
    <row r="14" spans="1:10" ht="13.5" x14ac:dyDescent="0.25">
      <c r="A14" s="5" t="s">
        <v>210</v>
      </c>
      <c r="B14" s="5" t="s">
        <v>28</v>
      </c>
      <c r="C14" s="21">
        <v>47101505</v>
      </c>
      <c r="D14" s="7" t="s">
        <v>43</v>
      </c>
      <c r="E14" s="25">
        <v>2300</v>
      </c>
      <c r="F14" s="5" t="s">
        <v>3</v>
      </c>
      <c r="G14" s="16">
        <v>16911</v>
      </c>
      <c r="H14" s="5" t="s">
        <v>71</v>
      </c>
      <c r="I14" s="20" t="s">
        <v>30</v>
      </c>
      <c r="J14" s="5" t="s">
        <v>0</v>
      </c>
    </row>
    <row r="15" spans="1:10" ht="13.5" x14ac:dyDescent="0.25">
      <c r="A15" s="5" t="s">
        <v>210</v>
      </c>
      <c r="B15" s="5" t="s">
        <v>28</v>
      </c>
      <c r="C15" s="21">
        <v>41112501</v>
      </c>
      <c r="D15" s="7" t="s">
        <v>39</v>
      </c>
      <c r="E15" s="25">
        <v>11500</v>
      </c>
      <c r="F15" s="5" t="s">
        <v>4</v>
      </c>
      <c r="G15" s="16">
        <v>6967</v>
      </c>
      <c r="H15" s="5" t="s">
        <v>71</v>
      </c>
      <c r="I15" s="20" t="s">
        <v>30</v>
      </c>
      <c r="J15" s="5" t="s">
        <v>0</v>
      </c>
    </row>
    <row r="16" spans="1:10" ht="13.5" x14ac:dyDescent="0.2">
      <c r="A16" s="19" t="s">
        <v>286</v>
      </c>
      <c r="B16" s="19" t="s">
        <v>287</v>
      </c>
      <c r="C16" s="11" t="s">
        <v>288</v>
      </c>
      <c r="D16" s="9" t="s">
        <v>221</v>
      </c>
      <c r="E16" s="26">
        <v>25000</v>
      </c>
      <c r="F16" s="10" t="s">
        <v>289</v>
      </c>
      <c r="G16" s="17">
        <v>1744.8524</v>
      </c>
      <c r="H16" s="5" t="s">
        <v>71</v>
      </c>
      <c r="I16" s="10" t="s">
        <v>290</v>
      </c>
      <c r="J16" s="5" t="s">
        <v>291</v>
      </c>
    </row>
    <row r="17" spans="1:10" ht="13.5" x14ac:dyDescent="0.2">
      <c r="A17" s="19" t="s">
        <v>202</v>
      </c>
      <c r="B17" s="19" t="s">
        <v>77</v>
      </c>
      <c r="C17" s="11" t="s">
        <v>292</v>
      </c>
      <c r="D17" s="11" t="s">
        <v>224</v>
      </c>
      <c r="E17" s="26">
        <v>48000</v>
      </c>
      <c r="F17" s="10" t="s">
        <v>225</v>
      </c>
      <c r="G17" s="17">
        <v>2711.6989699999999</v>
      </c>
      <c r="H17" s="5" t="s">
        <v>71</v>
      </c>
      <c r="I17" s="12" t="s">
        <v>293</v>
      </c>
      <c r="J17" s="5" t="s">
        <v>73</v>
      </c>
    </row>
    <row r="18" spans="1:10" ht="13.5" x14ac:dyDescent="0.2">
      <c r="A18" s="19" t="s">
        <v>294</v>
      </c>
      <c r="B18" s="19" t="s">
        <v>77</v>
      </c>
      <c r="C18" s="11" t="s">
        <v>295</v>
      </c>
      <c r="D18" s="11" t="s">
        <v>23</v>
      </c>
      <c r="E18" s="26">
        <v>66000</v>
      </c>
      <c r="F18" s="10" t="s">
        <v>296</v>
      </c>
      <c r="G18" s="17">
        <v>2084.21083</v>
      </c>
      <c r="H18" s="5" t="s">
        <v>71</v>
      </c>
      <c r="I18" s="12" t="s">
        <v>285</v>
      </c>
      <c r="J18" s="5" t="s">
        <v>291</v>
      </c>
    </row>
    <row r="19" spans="1:10" ht="13.5" x14ac:dyDescent="0.2">
      <c r="A19" s="19" t="s">
        <v>202</v>
      </c>
      <c r="B19" s="19" t="s">
        <v>77</v>
      </c>
      <c r="C19" s="11" t="s">
        <v>297</v>
      </c>
      <c r="D19" s="11" t="s">
        <v>8</v>
      </c>
      <c r="E19" s="26">
        <v>92000</v>
      </c>
      <c r="F19" s="10" t="s">
        <v>226</v>
      </c>
      <c r="G19" s="17">
        <v>715.14391000000001</v>
      </c>
      <c r="H19" s="5" t="s">
        <v>71</v>
      </c>
      <c r="I19" s="12" t="s">
        <v>298</v>
      </c>
      <c r="J19" s="5" t="s">
        <v>73</v>
      </c>
    </row>
    <row r="20" spans="1:10" ht="13.5" x14ac:dyDescent="0.2">
      <c r="A20" s="19" t="s">
        <v>294</v>
      </c>
      <c r="B20" s="19" t="s">
        <v>77</v>
      </c>
      <c r="C20" s="11" t="s">
        <v>299</v>
      </c>
      <c r="D20" s="11" t="s">
        <v>227</v>
      </c>
      <c r="E20" s="26">
        <v>1770000</v>
      </c>
      <c r="F20" s="10" t="s">
        <v>296</v>
      </c>
      <c r="G20" s="17">
        <v>4773.5190110000003</v>
      </c>
      <c r="H20" s="5" t="s">
        <v>71</v>
      </c>
      <c r="I20" s="10" t="s">
        <v>228</v>
      </c>
      <c r="J20" s="5" t="s">
        <v>291</v>
      </c>
    </row>
    <row r="21" spans="1:10" ht="13.5" x14ac:dyDescent="0.2">
      <c r="A21" s="19" t="s">
        <v>294</v>
      </c>
      <c r="B21" s="19" t="s">
        <v>300</v>
      </c>
      <c r="C21" s="11" t="s">
        <v>301</v>
      </c>
      <c r="D21" s="11" t="s">
        <v>14</v>
      </c>
      <c r="E21" s="26">
        <v>140000</v>
      </c>
      <c r="F21" s="10" t="s">
        <v>226</v>
      </c>
      <c r="G21" s="17">
        <v>11234.745940000001</v>
      </c>
      <c r="H21" s="5" t="s">
        <v>71</v>
      </c>
      <c r="I21" s="12" t="s">
        <v>293</v>
      </c>
      <c r="J21" s="5" t="s">
        <v>73</v>
      </c>
    </row>
    <row r="22" spans="1:10" ht="13.5" x14ac:dyDescent="0.2">
      <c r="A22" s="19" t="s">
        <v>294</v>
      </c>
      <c r="B22" s="19" t="s">
        <v>77</v>
      </c>
      <c r="C22" s="11" t="s">
        <v>302</v>
      </c>
      <c r="D22" s="11" t="s">
        <v>229</v>
      </c>
      <c r="E22" s="26">
        <v>11000</v>
      </c>
      <c r="F22" s="10" t="s">
        <v>226</v>
      </c>
      <c r="G22" s="17">
        <v>940.29472999999996</v>
      </c>
      <c r="H22" s="5" t="s">
        <v>71</v>
      </c>
      <c r="I22" s="12" t="s">
        <v>303</v>
      </c>
      <c r="J22" s="5" t="s">
        <v>73</v>
      </c>
    </row>
    <row r="23" spans="1:10" ht="13.5" x14ac:dyDescent="0.2">
      <c r="A23" s="19" t="s">
        <v>202</v>
      </c>
      <c r="B23" s="19" t="s">
        <v>287</v>
      </c>
      <c r="C23" s="11" t="s">
        <v>304</v>
      </c>
      <c r="D23" s="11" t="s">
        <v>18</v>
      </c>
      <c r="E23" s="26">
        <v>56000</v>
      </c>
      <c r="F23" s="10" t="s">
        <v>230</v>
      </c>
      <c r="G23" s="17">
        <v>1303.1449600000001</v>
      </c>
      <c r="H23" s="5" t="s">
        <v>71</v>
      </c>
      <c r="I23" s="10" t="s">
        <v>228</v>
      </c>
      <c r="J23" s="5" t="s">
        <v>291</v>
      </c>
    </row>
    <row r="24" spans="1:10" ht="13.5" x14ac:dyDescent="0.2">
      <c r="A24" s="19" t="s">
        <v>294</v>
      </c>
      <c r="B24" s="19" t="s">
        <v>77</v>
      </c>
      <c r="C24" s="11" t="s">
        <v>305</v>
      </c>
      <c r="D24" s="11" t="s">
        <v>231</v>
      </c>
      <c r="E24" s="26">
        <v>65000</v>
      </c>
      <c r="F24" s="10" t="s">
        <v>306</v>
      </c>
      <c r="G24" s="17">
        <v>299.67685999999998</v>
      </c>
      <c r="H24" s="5" t="s">
        <v>71</v>
      </c>
      <c r="I24" s="10" t="s">
        <v>228</v>
      </c>
      <c r="J24" s="5" t="s">
        <v>291</v>
      </c>
    </row>
    <row r="25" spans="1:10" ht="13.5" x14ac:dyDescent="0.2">
      <c r="A25" s="19" t="s">
        <v>294</v>
      </c>
      <c r="B25" s="19" t="s">
        <v>287</v>
      </c>
      <c r="C25" s="11" t="s">
        <v>307</v>
      </c>
      <c r="D25" s="9" t="s">
        <v>308</v>
      </c>
      <c r="E25" s="26">
        <v>60000</v>
      </c>
      <c r="F25" s="10" t="s">
        <v>207</v>
      </c>
      <c r="G25" s="17">
        <v>2342.6865440000001</v>
      </c>
      <c r="H25" s="5" t="s">
        <v>71</v>
      </c>
      <c r="I25" s="10" t="s">
        <v>309</v>
      </c>
      <c r="J25" s="5" t="s">
        <v>291</v>
      </c>
    </row>
    <row r="26" spans="1:10" ht="13.5" x14ac:dyDescent="0.2">
      <c r="A26" s="19" t="s">
        <v>294</v>
      </c>
      <c r="B26" s="19" t="s">
        <v>77</v>
      </c>
      <c r="C26" s="11" t="s">
        <v>310</v>
      </c>
      <c r="D26" s="11" t="s">
        <v>24</v>
      </c>
      <c r="E26" s="26">
        <v>3500000</v>
      </c>
      <c r="F26" s="10" t="s">
        <v>222</v>
      </c>
      <c r="G26" s="17">
        <v>12870.699654</v>
      </c>
      <c r="H26" s="5" t="s">
        <v>71</v>
      </c>
      <c r="I26" s="10" t="s">
        <v>309</v>
      </c>
      <c r="J26" s="5" t="s">
        <v>291</v>
      </c>
    </row>
    <row r="27" spans="1:10" ht="13.5" x14ac:dyDescent="0.2">
      <c r="A27" s="19" t="s">
        <v>294</v>
      </c>
      <c r="B27" s="19" t="s">
        <v>287</v>
      </c>
      <c r="C27" s="11" t="s">
        <v>311</v>
      </c>
      <c r="D27" s="9" t="s">
        <v>232</v>
      </c>
      <c r="E27" s="26">
        <v>23000</v>
      </c>
      <c r="F27" s="10" t="s">
        <v>226</v>
      </c>
      <c r="G27" s="17">
        <v>1214.2864200000001</v>
      </c>
      <c r="H27" s="5" t="s">
        <v>71</v>
      </c>
      <c r="I27" s="12" t="s">
        <v>293</v>
      </c>
      <c r="J27" s="5" t="s">
        <v>291</v>
      </c>
    </row>
    <row r="28" spans="1:10" ht="13.5" x14ac:dyDescent="0.2">
      <c r="A28" s="19" t="s">
        <v>202</v>
      </c>
      <c r="B28" s="19" t="s">
        <v>287</v>
      </c>
      <c r="C28" s="11" t="s">
        <v>312</v>
      </c>
      <c r="D28" s="9" t="s">
        <v>313</v>
      </c>
      <c r="E28" s="26">
        <v>350000</v>
      </c>
      <c r="F28" s="10" t="s">
        <v>296</v>
      </c>
      <c r="G28" s="17">
        <v>11593.062402</v>
      </c>
      <c r="H28" s="5" t="s">
        <v>71</v>
      </c>
      <c r="I28" s="12" t="s">
        <v>314</v>
      </c>
      <c r="J28" s="5" t="s">
        <v>291</v>
      </c>
    </row>
    <row r="29" spans="1:10" ht="13.5" x14ac:dyDescent="0.2">
      <c r="A29" s="19" t="s">
        <v>294</v>
      </c>
      <c r="B29" s="19" t="s">
        <v>287</v>
      </c>
      <c r="C29" s="11" t="s">
        <v>315</v>
      </c>
      <c r="D29" s="11" t="s">
        <v>12</v>
      </c>
      <c r="E29" s="26">
        <v>30000</v>
      </c>
      <c r="F29" s="10" t="s">
        <v>226</v>
      </c>
      <c r="G29" s="17">
        <v>880.14559999999994</v>
      </c>
      <c r="H29" s="5" t="s">
        <v>71</v>
      </c>
      <c r="I29" s="10" t="s">
        <v>233</v>
      </c>
      <c r="J29" s="5" t="s">
        <v>73</v>
      </c>
    </row>
    <row r="30" spans="1:10" ht="13.5" x14ac:dyDescent="0.2">
      <c r="A30" s="19" t="s">
        <v>294</v>
      </c>
      <c r="B30" s="19" t="s">
        <v>77</v>
      </c>
      <c r="C30" s="11" t="s">
        <v>316</v>
      </c>
      <c r="D30" s="11" t="s">
        <v>15</v>
      </c>
      <c r="E30" s="26">
        <v>40000</v>
      </c>
      <c r="F30" s="10" t="s">
        <v>226</v>
      </c>
      <c r="G30" s="17">
        <v>861.67709200000002</v>
      </c>
      <c r="H30" s="5" t="s">
        <v>71</v>
      </c>
      <c r="I30" s="10" t="s">
        <v>228</v>
      </c>
      <c r="J30" s="5" t="s">
        <v>73</v>
      </c>
    </row>
    <row r="31" spans="1:10" ht="13.5" x14ac:dyDescent="0.2">
      <c r="A31" s="19" t="s">
        <v>294</v>
      </c>
      <c r="B31" s="19" t="s">
        <v>77</v>
      </c>
      <c r="C31" s="11" t="s">
        <v>317</v>
      </c>
      <c r="D31" s="11" t="s">
        <v>17</v>
      </c>
      <c r="E31" s="26">
        <v>40000</v>
      </c>
      <c r="F31" s="10" t="s">
        <v>296</v>
      </c>
      <c r="G31" s="17">
        <v>182.52</v>
      </c>
      <c r="H31" s="5" t="s">
        <v>71</v>
      </c>
      <c r="I31" s="10" t="s">
        <v>318</v>
      </c>
      <c r="J31" s="5" t="s">
        <v>291</v>
      </c>
    </row>
    <row r="32" spans="1:10" ht="13.5" x14ac:dyDescent="0.2">
      <c r="A32" s="19" t="s">
        <v>294</v>
      </c>
      <c r="B32" s="19" t="s">
        <v>77</v>
      </c>
      <c r="C32" s="11" t="s">
        <v>319</v>
      </c>
      <c r="D32" s="11" t="s">
        <v>13</v>
      </c>
      <c r="E32" s="26">
        <v>1000000</v>
      </c>
      <c r="F32" s="10" t="s">
        <v>320</v>
      </c>
      <c r="G32" s="17">
        <v>4128.5000989999999</v>
      </c>
      <c r="H32" s="5" t="s">
        <v>71</v>
      </c>
      <c r="I32" s="12" t="s">
        <v>321</v>
      </c>
      <c r="J32" s="5" t="s">
        <v>73</v>
      </c>
    </row>
    <row r="33" spans="1:10" ht="13.5" x14ac:dyDescent="0.2">
      <c r="A33" s="19" t="s">
        <v>202</v>
      </c>
      <c r="B33" s="19" t="s">
        <v>287</v>
      </c>
      <c r="C33" s="11" t="s">
        <v>322</v>
      </c>
      <c r="D33" s="11" t="s">
        <v>16</v>
      </c>
      <c r="E33" s="26">
        <v>850000</v>
      </c>
      <c r="F33" s="10" t="s">
        <v>320</v>
      </c>
      <c r="G33" s="17">
        <v>20225.309851999999</v>
      </c>
      <c r="H33" s="5" t="s">
        <v>71</v>
      </c>
      <c r="I33" s="10" t="s">
        <v>309</v>
      </c>
      <c r="J33" s="5" t="s">
        <v>291</v>
      </c>
    </row>
    <row r="34" spans="1:10" ht="13.5" x14ac:dyDescent="0.2">
      <c r="A34" s="19" t="s">
        <v>294</v>
      </c>
      <c r="B34" s="19" t="s">
        <v>287</v>
      </c>
      <c r="C34" s="11" t="s">
        <v>323</v>
      </c>
      <c r="D34" s="11" t="s">
        <v>234</v>
      </c>
      <c r="E34" s="26">
        <v>300000</v>
      </c>
      <c r="F34" s="10" t="s">
        <v>306</v>
      </c>
      <c r="G34" s="17">
        <v>9976.6329000000005</v>
      </c>
      <c r="H34" s="5" t="s">
        <v>71</v>
      </c>
      <c r="I34" s="10" t="s">
        <v>309</v>
      </c>
      <c r="J34" s="5" t="s">
        <v>73</v>
      </c>
    </row>
    <row r="35" spans="1:10" ht="13.5" x14ac:dyDescent="0.2">
      <c r="A35" s="19" t="s">
        <v>294</v>
      </c>
      <c r="B35" s="19" t="s">
        <v>287</v>
      </c>
      <c r="C35" s="11" t="s">
        <v>324</v>
      </c>
      <c r="D35" s="11" t="s">
        <v>2</v>
      </c>
      <c r="E35" s="26">
        <v>70000</v>
      </c>
      <c r="F35" s="10" t="s">
        <v>207</v>
      </c>
      <c r="G35" s="17">
        <v>5495.9729799999996</v>
      </c>
      <c r="H35" s="5" t="s">
        <v>71</v>
      </c>
      <c r="I35" s="10" t="s">
        <v>228</v>
      </c>
      <c r="J35" s="5" t="s">
        <v>291</v>
      </c>
    </row>
    <row r="36" spans="1:10" ht="13.5" x14ac:dyDescent="0.2">
      <c r="A36" s="19" t="s">
        <v>294</v>
      </c>
      <c r="B36" s="19" t="s">
        <v>287</v>
      </c>
      <c r="C36" s="11" t="s">
        <v>325</v>
      </c>
      <c r="D36" s="11" t="s">
        <v>20</v>
      </c>
      <c r="E36" s="26">
        <v>23000</v>
      </c>
      <c r="F36" s="10" t="s">
        <v>225</v>
      </c>
      <c r="G36" s="17">
        <v>1856.5730000000001</v>
      </c>
      <c r="H36" s="5" t="s">
        <v>71</v>
      </c>
      <c r="I36" s="10" t="s">
        <v>223</v>
      </c>
      <c r="J36" s="5" t="s">
        <v>73</v>
      </c>
    </row>
    <row r="37" spans="1:10" ht="13.5" x14ac:dyDescent="0.2">
      <c r="A37" s="19" t="s">
        <v>294</v>
      </c>
      <c r="B37" s="19" t="s">
        <v>287</v>
      </c>
      <c r="C37" s="11" t="s">
        <v>326</v>
      </c>
      <c r="D37" s="11" t="s">
        <v>235</v>
      </c>
      <c r="E37" s="26">
        <v>20000</v>
      </c>
      <c r="F37" s="10" t="s">
        <v>306</v>
      </c>
      <c r="G37" s="17">
        <v>658.55359999999996</v>
      </c>
      <c r="H37" s="5" t="s">
        <v>71</v>
      </c>
      <c r="I37" s="10" t="s">
        <v>223</v>
      </c>
      <c r="J37" s="5" t="s">
        <v>73</v>
      </c>
    </row>
    <row r="38" spans="1:10" ht="13.5" x14ac:dyDescent="0.2">
      <c r="A38" s="19" t="s">
        <v>202</v>
      </c>
      <c r="B38" s="19" t="s">
        <v>77</v>
      </c>
      <c r="C38" s="11" t="s">
        <v>327</v>
      </c>
      <c r="D38" s="9" t="s">
        <v>328</v>
      </c>
      <c r="E38" s="26">
        <v>400000</v>
      </c>
      <c r="F38" s="10" t="s">
        <v>226</v>
      </c>
      <c r="G38" s="17">
        <v>2903.90236</v>
      </c>
      <c r="H38" s="5" t="s">
        <v>71</v>
      </c>
      <c r="I38" s="12" t="s">
        <v>298</v>
      </c>
      <c r="J38" s="5" t="s">
        <v>73</v>
      </c>
    </row>
    <row r="39" spans="1:10" ht="13.5" x14ac:dyDescent="0.2">
      <c r="A39" s="19" t="s">
        <v>202</v>
      </c>
      <c r="B39" s="19" t="s">
        <v>77</v>
      </c>
      <c r="C39" s="11" t="s">
        <v>329</v>
      </c>
      <c r="D39" s="11" t="s">
        <v>236</v>
      </c>
      <c r="E39" s="26">
        <v>1000</v>
      </c>
      <c r="F39" s="10" t="s">
        <v>289</v>
      </c>
      <c r="G39" s="17">
        <v>43.813000000000002</v>
      </c>
      <c r="H39" s="5" t="s">
        <v>71</v>
      </c>
      <c r="I39" s="12" t="s">
        <v>298</v>
      </c>
      <c r="J39" s="5" t="s">
        <v>73</v>
      </c>
    </row>
    <row r="40" spans="1:10" ht="13.5" x14ac:dyDescent="0.2">
      <c r="A40" s="19" t="s">
        <v>286</v>
      </c>
      <c r="B40" s="19" t="s">
        <v>77</v>
      </c>
      <c r="C40" s="11" t="s">
        <v>330</v>
      </c>
      <c r="D40" s="11" t="s">
        <v>237</v>
      </c>
      <c r="E40" s="26">
        <v>1000</v>
      </c>
      <c r="F40" s="10" t="s">
        <v>207</v>
      </c>
      <c r="G40" s="17">
        <v>297.04750000000001</v>
      </c>
      <c r="H40" s="5" t="s">
        <v>71</v>
      </c>
      <c r="I40" s="12" t="s">
        <v>298</v>
      </c>
      <c r="J40" s="5" t="s">
        <v>73</v>
      </c>
    </row>
    <row r="41" spans="1:10" ht="13.5" x14ac:dyDescent="0.2">
      <c r="A41" s="19" t="s">
        <v>294</v>
      </c>
      <c r="B41" s="19" t="s">
        <v>287</v>
      </c>
      <c r="C41" s="11" t="s">
        <v>331</v>
      </c>
      <c r="D41" s="11" t="s">
        <v>238</v>
      </c>
      <c r="E41" s="26">
        <v>1200</v>
      </c>
      <c r="F41" s="10" t="s">
        <v>332</v>
      </c>
      <c r="G41" s="17">
        <v>2941.819</v>
      </c>
      <c r="H41" s="5" t="s">
        <v>71</v>
      </c>
      <c r="I41" s="12" t="s">
        <v>298</v>
      </c>
      <c r="J41" s="5" t="s">
        <v>73</v>
      </c>
    </row>
    <row r="42" spans="1:10" ht="13.5" x14ac:dyDescent="0.2">
      <c r="A42" s="19" t="s">
        <v>202</v>
      </c>
      <c r="B42" s="19" t="s">
        <v>287</v>
      </c>
      <c r="C42" s="11" t="s">
        <v>333</v>
      </c>
      <c r="D42" s="11" t="s">
        <v>239</v>
      </c>
      <c r="E42" s="26">
        <v>1000</v>
      </c>
      <c r="F42" s="10" t="s">
        <v>320</v>
      </c>
      <c r="G42" s="17">
        <v>48.033000000000001</v>
      </c>
      <c r="H42" s="5" t="s">
        <v>71</v>
      </c>
      <c r="I42" s="12" t="s">
        <v>285</v>
      </c>
      <c r="J42" s="5" t="s">
        <v>73</v>
      </c>
    </row>
    <row r="43" spans="1:10" ht="13.5" x14ac:dyDescent="0.2">
      <c r="A43" s="19" t="s">
        <v>294</v>
      </c>
      <c r="B43" s="19" t="s">
        <v>77</v>
      </c>
      <c r="C43" s="11" t="s">
        <v>334</v>
      </c>
      <c r="D43" s="11" t="s">
        <v>240</v>
      </c>
      <c r="E43" s="26">
        <v>50000</v>
      </c>
      <c r="F43" s="10" t="s">
        <v>296</v>
      </c>
      <c r="G43" s="17">
        <v>913.34375999999997</v>
      </c>
      <c r="H43" s="5" t="s">
        <v>71</v>
      </c>
      <c r="I43" s="12" t="s">
        <v>298</v>
      </c>
      <c r="J43" s="5" t="s">
        <v>73</v>
      </c>
    </row>
    <row r="44" spans="1:10" ht="13.5" x14ac:dyDescent="0.2">
      <c r="A44" s="19" t="s">
        <v>202</v>
      </c>
      <c r="B44" s="19" t="s">
        <v>287</v>
      </c>
      <c r="C44" s="11" t="s">
        <v>335</v>
      </c>
      <c r="D44" s="11" t="s">
        <v>19</v>
      </c>
      <c r="E44" s="26">
        <v>60000</v>
      </c>
      <c r="F44" s="10" t="s">
        <v>296</v>
      </c>
      <c r="G44" s="17">
        <v>1482.986795</v>
      </c>
      <c r="H44" s="5" t="s">
        <v>71</v>
      </c>
      <c r="I44" s="10" t="s">
        <v>309</v>
      </c>
      <c r="J44" s="5" t="s">
        <v>73</v>
      </c>
    </row>
    <row r="45" spans="1:10" ht="13.5" x14ac:dyDescent="0.2">
      <c r="A45" s="19" t="s">
        <v>202</v>
      </c>
      <c r="B45" s="19" t="s">
        <v>77</v>
      </c>
      <c r="C45" s="11" t="s">
        <v>336</v>
      </c>
      <c r="D45" s="11" t="s">
        <v>241</v>
      </c>
      <c r="E45" s="26">
        <v>150000</v>
      </c>
      <c r="F45" s="10" t="s">
        <v>296</v>
      </c>
      <c r="G45" s="17">
        <v>3807.2808500000001</v>
      </c>
      <c r="H45" s="5" t="s">
        <v>71</v>
      </c>
      <c r="I45" s="10" t="s">
        <v>228</v>
      </c>
      <c r="J45" s="5" t="s">
        <v>291</v>
      </c>
    </row>
    <row r="46" spans="1:10" ht="13.5" x14ac:dyDescent="0.2">
      <c r="A46" s="19" t="s">
        <v>202</v>
      </c>
      <c r="B46" s="19" t="s">
        <v>77</v>
      </c>
      <c r="C46" s="11" t="s">
        <v>337</v>
      </c>
      <c r="D46" s="9" t="s">
        <v>242</v>
      </c>
      <c r="E46" s="26">
        <v>120000</v>
      </c>
      <c r="F46" s="10" t="s">
        <v>296</v>
      </c>
      <c r="G46" s="17">
        <v>1740.760033</v>
      </c>
      <c r="H46" s="5" t="s">
        <v>71</v>
      </c>
      <c r="I46" s="10" t="s">
        <v>228</v>
      </c>
      <c r="J46" s="5" t="s">
        <v>73</v>
      </c>
    </row>
    <row r="47" spans="1:10" ht="13.5" x14ac:dyDescent="0.2">
      <c r="A47" s="19" t="s">
        <v>294</v>
      </c>
      <c r="B47" s="19" t="s">
        <v>77</v>
      </c>
      <c r="C47" s="11" t="s">
        <v>338</v>
      </c>
      <c r="D47" s="11" t="s">
        <v>243</v>
      </c>
      <c r="E47" s="26">
        <v>900000</v>
      </c>
      <c r="F47" s="10" t="s">
        <v>296</v>
      </c>
      <c r="G47" s="17">
        <v>1441.494723</v>
      </c>
      <c r="H47" s="5" t="s">
        <v>71</v>
      </c>
      <c r="I47" s="12" t="s">
        <v>298</v>
      </c>
      <c r="J47" s="5" t="s">
        <v>73</v>
      </c>
    </row>
    <row r="48" spans="1:10" ht="13.5" x14ac:dyDescent="0.25">
      <c r="A48" s="19" t="s">
        <v>202</v>
      </c>
      <c r="B48" s="19" t="s">
        <v>77</v>
      </c>
      <c r="C48" s="11" t="s">
        <v>339</v>
      </c>
      <c r="D48" s="11" t="s">
        <v>26</v>
      </c>
      <c r="E48" s="26">
        <v>72000</v>
      </c>
      <c r="F48" s="13" t="s">
        <v>206</v>
      </c>
      <c r="G48" s="17">
        <v>2523.7152700000001</v>
      </c>
      <c r="H48" s="5" t="s">
        <v>71</v>
      </c>
      <c r="I48" s="12" t="s">
        <v>298</v>
      </c>
      <c r="J48" s="5" t="s">
        <v>73</v>
      </c>
    </row>
    <row r="49" spans="1:10" ht="13.5" x14ac:dyDescent="0.25">
      <c r="A49" s="19" t="s">
        <v>294</v>
      </c>
      <c r="B49" s="19" t="s">
        <v>77</v>
      </c>
      <c r="C49" s="11" t="s">
        <v>340</v>
      </c>
      <c r="D49" s="11" t="s">
        <v>65</v>
      </c>
      <c r="E49" s="26">
        <v>300000</v>
      </c>
      <c r="F49" s="13" t="s">
        <v>341</v>
      </c>
      <c r="G49" s="17">
        <v>11051.797906</v>
      </c>
      <c r="H49" s="5" t="s">
        <v>71</v>
      </c>
      <c r="I49" s="12" t="s">
        <v>298</v>
      </c>
      <c r="J49" s="5" t="s">
        <v>291</v>
      </c>
    </row>
    <row r="50" spans="1:10" ht="13.5" x14ac:dyDescent="0.2">
      <c r="A50" s="19" t="s">
        <v>294</v>
      </c>
      <c r="B50" s="19" t="s">
        <v>77</v>
      </c>
      <c r="C50" s="11" t="s">
        <v>342</v>
      </c>
      <c r="D50" s="11" t="s">
        <v>244</v>
      </c>
      <c r="E50" s="26">
        <v>3200</v>
      </c>
      <c r="F50" s="10" t="s">
        <v>220</v>
      </c>
      <c r="G50" s="17">
        <v>1063.0768</v>
      </c>
      <c r="H50" s="5" t="s">
        <v>71</v>
      </c>
      <c r="I50" s="12" t="s">
        <v>298</v>
      </c>
      <c r="J50" s="5" t="s">
        <v>73</v>
      </c>
    </row>
    <row r="51" spans="1:10" ht="13.5" x14ac:dyDescent="0.2">
      <c r="A51" s="19" t="s">
        <v>294</v>
      </c>
      <c r="B51" s="19" t="s">
        <v>77</v>
      </c>
      <c r="C51" s="11" t="s">
        <v>343</v>
      </c>
      <c r="D51" s="11" t="s">
        <v>245</v>
      </c>
      <c r="E51" s="26">
        <v>3100</v>
      </c>
      <c r="F51" s="10" t="s">
        <v>226</v>
      </c>
      <c r="G51" s="17">
        <v>732.79232000000002</v>
      </c>
      <c r="H51" s="5" t="s">
        <v>71</v>
      </c>
      <c r="I51" s="12" t="s">
        <v>284</v>
      </c>
      <c r="J51" s="5" t="s">
        <v>291</v>
      </c>
    </row>
    <row r="52" spans="1:10" ht="13.5" x14ac:dyDescent="0.2">
      <c r="A52" s="19" t="s">
        <v>294</v>
      </c>
      <c r="B52" s="19" t="s">
        <v>287</v>
      </c>
      <c r="C52" s="11" t="s">
        <v>344</v>
      </c>
      <c r="D52" s="11" t="s">
        <v>246</v>
      </c>
      <c r="E52" s="26">
        <v>3000</v>
      </c>
      <c r="F52" s="10" t="s">
        <v>296</v>
      </c>
      <c r="G52" s="17">
        <v>63.728099999999998</v>
      </c>
      <c r="H52" s="5" t="s">
        <v>71</v>
      </c>
      <c r="I52" s="12" t="s">
        <v>293</v>
      </c>
      <c r="J52" s="5" t="s">
        <v>73</v>
      </c>
    </row>
    <row r="53" spans="1:10" ht="13.5" x14ac:dyDescent="0.2">
      <c r="A53" s="19" t="s">
        <v>202</v>
      </c>
      <c r="B53" s="19" t="s">
        <v>77</v>
      </c>
      <c r="C53" s="11" t="s">
        <v>345</v>
      </c>
      <c r="D53" s="11" t="s">
        <v>247</v>
      </c>
      <c r="E53" s="26">
        <v>4000000</v>
      </c>
      <c r="F53" s="10" t="s">
        <v>226</v>
      </c>
      <c r="G53" s="17">
        <v>8738.3803250000001</v>
      </c>
      <c r="H53" s="5" t="s">
        <v>71</v>
      </c>
      <c r="I53" s="10" t="s">
        <v>309</v>
      </c>
      <c r="J53" s="5" t="s">
        <v>291</v>
      </c>
    </row>
    <row r="54" spans="1:10" ht="13.5" x14ac:dyDescent="0.2">
      <c r="A54" s="19" t="s">
        <v>202</v>
      </c>
      <c r="B54" s="19" t="s">
        <v>77</v>
      </c>
      <c r="C54" s="11" t="s">
        <v>346</v>
      </c>
      <c r="D54" s="9" t="s">
        <v>347</v>
      </c>
      <c r="E54" s="26">
        <v>1500000</v>
      </c>
      <c r="F54" s="10" t="s">
        <v>226</v>
      </c>
      <c r="G54" s="17">
        <v>3146.419981</v>
      </c>
      <c r="H54" s="5" t="s">
        <v>71</v>
      </c>
      <c r="I54" s="10" t="s">
        <v>228</v>
      </c>
      <c r="J54" s="5" t="s">
        <v>73</v>
      </c>
    </row>
    <row r="55" spans="1:10" ht="13.5" x14ac:dyDescent="0.2">
      <c r="A55" s="19" t="s">
        <v>294</v>
      </c>
      <c r="B55" s="19" t="s">
        <v>77</v>
      </c>
      <c r="C55" s="11" t="s">
        <v>348</v>
      </c>
      <c r="D55" s="11" t="s">
        <v>22</v>
      </c>
      <c r="E55" s="26">
        <v>1700000</v>
      </c>
      <c r="F55" s="10" t="s">
        <v>222</v>
      </c>
      <c r="G55" s="17">
        <v>5754.4092719999999</v>
      </c>
      <c r="H55" s="5" t="s">
        <v>71</v>
      </c>
      <c r="I55" s="10" t="s">
        <v>228</v>
      </c>
      <c r="J55" s="5" t="s">
        <v>73</v>
      </c>
    </row>
    <row r="56" spans="1:10" ht="13.5" x14ac:dyDescent="0.2">
      <c r="A56" s="19" t="s">
        <v>294</v>
      </c>
      <c r="B56" s="19" t="s">
        <v>77</v>
      </c>
      <c r="C56" s="11" t="s">
        <v>349</v>
      </c>
      <c r="D56" s="11" t="s">
        <v>1</v>
      </c>
      <c r="E56" s="26">
        <v>650000</v>
      </c>
      <c r="F56" s="10" t="s">
        <v>226</v>
      </c>
      <c r="G56" s="17">
        <v>1110.479932</v>
      </c>
      <c r="H56" s="5" t="s">
        <v>71</v>
      </c>
      <c r="I56" s="10" t="s">
        <v>309</v>
      </c>
      <c r="J56" s="5" t="s">
        <v>291</v>
      </c>
    </row>
    <row r="57" spans="1:10" ht="13.5" x14ac:dyDescent="0.2">
      <c r="A57" s="19" t="s">
        <v>294</v>
      </c>
      <c r="B57" s="19" t="s">
        <v>77</v>
      </c>
      <c r="C57" s="11" t="s">
        <v>350</v>
      </c>
      <c r="D57" s="9" t="s">
        <v>248</v>
      </c>
      <c r="E57" s="26">
        <v>86000</v>
      </c>
      <c r="F57" s="10" t="s">
        <v>351</v>
      </c>
      <c r="G57" s="17">
        <v>11000</v>
      </c>
      <c r="H57" s="5" t="s">
        <v>71</v>
      </c>
      <c r="I57" s="10" t="s">
        <v>290</v>
      </c>
      <c r="J57" s="5" t="s">
        <v>291</v>
      </c>
    </row>
    <row r="58" spans="1:10" ht="13.5" x14ac:dyDescent="0.2">
      <c r="A58" s="19" t="s">
        <v>294</v>
      </c>
      <c r="B58" s="19" t="s">
        <v>77</v>
      </c>
      <c r="C58" s="11" t="s">
        <v>352</v>
      </c>
      <c r="D58" s="11" t="s">
        <v>249</v>
      </c>
      <c r="E58" s="26">
        <v>160000</v>
      </c>
      <c r="F58" s="10" t="s">
        <v>306</v>
      </c>
      <c r="G58" s="17">
        <v>2402.5960799999998</v>
      </c>
      <c r="H58" s="5" t="s">
        <v>71</v>
      </c>
      <c r="I58" s="10" t="s">
        <v>228</v>
      </c>
      <c r="J58" s="5" t="s">
        <v>73</v>
      </c>
    </row>
    <row r="59" spans="1:10" ht="13.5" x14ac:dyDescent="0.2">
      <c r="A59" s="19" t="s">
        <v>202</v>
      </c>
      <c r="B59" s="19" t="s">
        <v>77</v>
      </c>
      <c r="C59" s="18">
        <v>55121796</v>
      </c>
      <c r="D59" s="11" t="s">
        <v>250</v>
      </c>
      <c r="E59" s="26">
        <v>8000</v>
      </c>
      <c r="F59" s="10" t="s">
        <v>207</v>
      </c>
      <c r="G59" s="17">
        <v>51.032400000000003</v>
      </c>
      <c r="H59" s="5" t="s">
        <v>71</v>
      </c>
      <c r="I59" s="12" t="s">
        <v>285</v>
      </c>
      <c r="J59" s="5" t="s">
        <v>73</v>
      </c>
    </row>
    <row r="60" spans="1:10" ht="13.5" x14ac:dyDescent="0.25">
      <c r="A60" s="5" t="s">
        <v>202</v>
      </c>
      <c r="B60" s="5" t="s">
        <v>28</v>
      </c>
      <c r="C60" s="21">
        <v>26111607</v>
      </c>
      <c r="D60" s="7" t="s">
        <v>31</v>
      </c>
      <c r="E60" s="25">
        <v>23000</v>
      </c>
      <c r="F60" s="5" t="s">
        <v>3</v>
      </c>
      <c r="G60" s="16">
        <v>642000</v>
      </c>
      <c r="H60" s="5" t="s">
        <v>71</v>
      </c>
      <c r="I60" s="20" t="s">
        <v>30</v>
      </c>
      <c r="J60" s="5" t="s">
        <v>0</v>
      </c>
    </row>
    <row r="61" spans="1:10" ht="13.5" customHeight="1" x14ac:dyDescent="0.25">
      <c r="A61" s="5" t="s">
        <v>294</v>
      </c>
      <c r="B61" s="5" t="s">
        <v>28</v>
      </c>
      <c r="C61" s="5">
        <v>26111692</v>
      </c>
      <c r="D61" s="7" t="s">
        <v>353</v>
      </c>
      <c r="E61" s="25">
        <v>497000</v>
      </c>
      <c r="F61" s="5" t="s">
        <v>354</v>
      </c>
      <c r="G61" s="16">
        <v>76400</v>
      </c>
      <c r="H61" s="5" t="s">
        <v>71</v>
      </c>
      <c r="I61" s="20" t="s">
        <v>355</v>
      </c>
      <c r="J61" s="5" t="s">
        <v>0</v>
      </c>
    </row>
    <row r="62" spans="1:10" ht="13.5" x14ac:dyDescent="0.25">
      <c r="A62" s="5" t="s">
        <v>92</v>
      </c>
      <c r="B62" s="5" t="s">
        <v>28</v>
      </c>
      <c r="C62" s="21">
        <v>30171503</v>
      </c>
      <c r="D62" s="7" t="s">
        <v>55</v>
      </c>
      <c r="E62" s="25">
        <v>5700</v>
      </c>
      <c r="F62" s="5" t="s">
        <v>220</v>
      </c>
      <c r="G62" s="16">
        <v>34200</v>
      </c>
      <c r="H62" s="5" t="s">
        <v>71</v>
      </c>
      <c r="I62" s="20" t="s">
        <v>30</v>
      </c>
      <c r="J62" s="5" t="s">
        <v>0</v>
      </c>
    </row>
    <row r="63" spans="1:10" ht="13.5" customHeight="1" x14ac:dyDescent="0.2">
      <c r="A63" s="19" t="s">
        <v>92</v>
      </c>
      <c r="B63" s="19" t="s">
        <v>77</v>
      </c>
      <c r="C63" s="19">
        <v>21102302</v>
      </c>
      <c r="D63" s="19" t="s">
        <v>194</v>
      </c>
      <c r="E63" s="24">
        <v>160000</v>
      </c>
      <c r="F63" s="14" t="s">
        <v>78</v>
      </c>
      <c r="G63" s="22">
        <v>5300</v>
      </c>
      <c r="H63" s="5" t="s">
        <v>71</v>
      </c>
      <c r="I63" s="5" t="s">
        <v>72</v>
      </c>
      <c r="J63" s="5" t="s">
        <v>73</v>
      </c>
    </row>
    <row r="64" spans="1:10" ht="13.5" x14ac:dyDescent="0.25">
      <c r="A64" s="19" t="s">
        <v>92</v>
      </c>
      <c r="B64" s="19" t="s">
        <v>77</v>
      </c>
      <c r="C64" s="21">
        <v>10161699</v>
      </c>
      <c r="D64" s="4" t="s">
        <v>64</v>
      </c>
      <c r="E64" s="27">
        <v>46859517</v>
      </c>
      <c r="F64" s="19" t="s">
        <v>80</v>
      </c>
      <c r="G64" s="15">
        <v>47725</v>
      </c>
      <c r="H64" s="5" t="s">
        <v>71</v>
      </c>
      <c r="I64" s="20" t="s">
        <v>72</v>
      </c>
      <c r="J64" s="5" t="s">
        <v>73</v>
      </c>
    </row>
    <row r="65" spans="1:10" ht="13.5" x14ac:dyDescent="0.25">
      <c r="A65" s="19" t="s">
        <v>92</v>
      </c>
      <c r="B65" s="19" t="s">
        <v>77</v>
      </c>
      <c r="C65" s="21">
        <v>10121599</v>
      </c>
      <c r="D65" s="4" t="s">
        <v>66</v>
      </c>
      <c r="E65" s="27">
        <v>832891</v>
      </c>
      <c r="F65" s="19" t="s">
        <v>90</v>
      </c>
      <c r="G65" s="15">
        <v>23681</v>
      </c>
      <c r="H65" s="5" t="s">
        <v>71</v>
      </c>
      <c r="I65" s="20" t="s">
        <v>72</v>
      </c>
      <c r="J65" s="5" t="s">
        <v>73</v>
      </c>
    </row>
    <row r="66" spans="1:10" ht="13.5" x14ac:dyDescent="0.25">
      <c r="A66" s="19" t="s">
        <v>92</v>
      </c>
      <c r="B66" s="19" t="s">
        <v>77</v>
      </c>
      <c r="C66" s="21">
        <v>30151802</v>
      </c>
      <c r="D66" s="4" t="s">
        <v>67</v>
      </c>
      <c r="E66" s="27">
        <v>164386.97</v>
      </c>
      <c r="F66" s="19" t="s">
        <v>50</v>
      </c>
      <c r="G66" s="15">
        <v>3391.79</v>
      </c>
      <c r="H66" s="5" t="s">
        <v>71</v>
      </c>
      <c r="I66" s="20" t="s">
        <v>72</v>
      </c>
      <c r="J66" s="5" t="s">
        <v>73</v>
      </c>
    </row>
    <row r="67" spans="1:10" ht="13.5" x14ac:dyDescent="0.25">
      <c r="A67" s="19" t="s">
        <v>92</v>
      </c>
      <c r="B67" s="19" t="s">
        <v>77</v>
      </c>
      <c r="C67" s="21">
        <v>10161601</v>
      </c>
      <c r="D67" s="4" t="s">
        <v>200</v>
      </c>
      <c r="E67" s="27">
        <v>426587</v>
      </c>
      <c r="F67" s="19" t="s">
        <v>201</v>
      </c>
      <c r="G67" s="15">
        <v>4275</v>
      </c>
      <c r="H67" s="5" t="s">
        <v>71</v>
      </c>
      <c r="I67" s="20" t="s">
        <v>72</v>
      </c>
      <c r="J67" s="5" t="s">
        <v>73</v>
      </c>
    </row>
    <row r="68" spans="1:10" ht="13.5" customHeight="1" x14ac:dyDescent="0.25">
      <c r="A68" s="19" t="s">
        <v>92</v>
      </c>
      <c r="B68" s="19" t="s">
        <v>77</v>
      </c>
      <c r="C68" s="21">
        <v>11111698</v>
      </c>
      <c r="D68" s="4" t="s">
        <v>68</v>
      </c>
      <c r="E68" s="27">
        <v>26000000</v>
      </c>
      <c r="F68" s="19" t="s">
        <v>79</v>
      </c>
      <c r="G68" s="15">
        <v>709090</v>
      </c>
      <c r="H68" s="5" t="s">
        <v>71</v>
      </c>
      <c r="I68" s="20" t="s">
        <v>72</v>
      </c>
      <c r="J68" s="5" t="s">
        <v>73</v>
      </c>
    </row>
    <row r="69" spans="1:10" ht="13.5" customHeight="1" x14ac:dyDescent="0.25">
      <c r="A69" s="19" t="s">
        <v>92</v>
      </c>
      <c r="B69" s="19" t="s">
        <v>77</v>
      </c>
      <c r="C69" s="21">
        <v>10161599</v>
      </c>
      <c r="D69" s="4" t="s">
        <v>69</v>
      </c>
      <c r="E69" s="27">
        <v>53721</v>
      </c>
      <c r="F69" s="19" t="s">
        <v>80</v>
      </c>
      <c r="G69" s="15">
        <v>125</v>
      </c>
      <c r="H69" s="5" t="s">
        <v>71</v>
      </c>
      <c r="I69" s="20" t="s">
        <v>72</v>
      </c>
      <c r="J69" s="5" t="s">
        <v>73</v>
      </c>
    </row>
    <row r="70" spans="1:10" ht="13.5" x14ac:dyDescent="0.2">
      <c r="A70" s="19" t="s">
        <v>92</v>
      </c>
      <c r="B70" s="19" t="s">
        <v>77</v>
      </c>
      <c r="C70" s="21">
        <v>23261507</v>
      </c>
      <c r="D70" s="19" t="s">
        <v>93</v>
      </c>
      <c r="E70" s="24" t="s">
        <v>94</v>
      </c>
      <c r="F70" s="19" t="s">
        <v>95</v>
      </c>
      <c r="G70" s="22">
        <v>1100</v>
      </c>
      <c r="H70" s="5" t="s">
        <v>71</v>
      </c>
      <c r="I70" s="5" t="s">
        <v>72</v>
      </c>
      <c r="J70" s="5" t="s">
        <v>73</v>
      </c>
    </row>
    <row r="71" spans="1:10" ht="13.5" x14ac:dyDescent="0.2">
      <c r="A71" s="19" t="s">
        <v>92</v>
      </c>
      <c r="B71" s="19" t="s">
        <v>77</v>
      </c>
      <c r="C71" s="21">
        <v>43211902</v>
      </c>
      <c r="D71" s="19" t="s">
        <v>96</v>
      </c>
      <c r="E71" s="24">
        <v>206000</v>
      </c>
      <c r="F71" s="14" t="s">
        <v>97</v>
      </c>
      <c r="G71" s="22">
        <v>47473.603825000006</v>
      </c>
      <c r="H71" s="5" t="s">
        <v>71</v>
      </c>
      <c r="I71" s="5" t="s">
        <v>72</v>
      </c>
      <c r="J71" s="5" t="s">
        <v>73</v>
      </c>
    </row>
    <row r="72" spans="1:10" ht="13.5" x14ac:dyDescent="0.2">
      <c r="A72" s="19" t="s">
        <v>92</v>
      </c>
      <c r="B72" s="19" t="s">
        <v>77</v>
      </c>
      <c r="C72" s="21">
        <v>43222615</v>
      </c>
      <c r="D72" s="19" t="s">
        <v>98</v>
      </c>
      <c r="E72" s="24">
        <v>4660</v>
      </c>
      <c r="F72" s="14" t="s">
        <v>78</v>
      </c>
      <c r="G72" s="22">
        <v>232.78</v>
      </c>
      <c r="H72" s="5" t="s">
        <v>71</v>
      </c>
      <c r="I72" s="5" t="s">
        <v>72</v>
      </c>
      <c r="J72" s="5" t="s">
        <v>73</v>
      </c>
    </row>
    <row r="73" spans="1:10" ht="13.5" x14ac:dyDescent="0.2">
      <c r="A73" s="19" t="s">
        <v>92</v>
      </c>
      <c r="B73" s="19" t="s">
        <v>77</v>
      </c>
      <c r="C73" s="21">
        <v>52141601</v>
      </c>
      <c r="D73" s="19" t="s">
        <v>99</v>
      </c>
      <c r="E73" s="24">
        <v>10000</v>
      </c>
      <c r="F73" s="14" t="s">
        <v>97</v>
      </c>
      <c r="G73" s="22">
        <v>3269.1170000000002</v>
      </c>
      <c r="H73" s="5" t="s">
        <v>71</v>
      </c>
      <c r="I73" s="5" t="s">
        <v>72</v>
      </c>
      <c r="J73" s="5" t="s">
        <v>73</v>
      </c>
    </row>
    <row r="74" spans="1:10" ht="13.5" x14ac:dyDescent="0.2">
      <c r="A74" s="19" t="s">
        <v>92</v>
      </c>
      <c r="B74" s="19" t="s">
        <v>77</v>
      </c>
      <c r="C74" s="21">
        <v>52141803</v>
      </c>
      <c r="D74" s="19" t="s">
        <v>100</v>
      </c>
      <c r="E74" s="24">
        <v>5000</v>
      </c>
      <c r="F74" s="14" t="s">
        <v>97</v>
      </c>
      <c r="G74" s="22">
        <v>3468.01</v>
      </c>
      <c r="H74" s="5" t="s">
        <v>71</v>
      </c>
      <c r="I74" s="5" t="s">
        <v>72</v>
      </c>
      <c r="J74" s="5" t="s">
        <v>73</v>
      </c>
    </row>
    <row r="75" spans="1:10" ht="13.5" x14ac:dyDescent="0.2">
      <c r="A75" s="19" t="s">
        <v>92</v>
      </c>
      <c r="B75" s="19" t="s">
        <v>75</v>
      </c>
      <c r="C75" s="21">
        <v>50221102</v>
      </c>
      <c r="D75" s="19" t="s">
        <v>101</v>
      </c>
      <c r="E75" s="24">
        <v>214280</v>
      </c>
      <c r="F75" s="19" t="s">
        <v>90</v>
      </c>
      <c r="G75" s="22">
        <v>110</v>
      </c>
      <c r="H75" s="5" t="s">
        <v>71</v>
      </c>
      <c r="I75" s="5" t="s">
        <v>72</v>
      </c>
      <c r="J75" s="5" t="s">
        <v>73</v>
      </c>
    </row>
    <row r="76" spans="1:10" ht="13.5" x14ac:dyDescent="0.2">
      <c r="A76" s="19" t="s">
        <v>92</v>
      </c>
      <c r="B76" s="19" t="s">
        <v>77</v>
      </c>
      <c r="C76" s="21">
        <v>43211729</v>
      </c>
      <c r="D76" s="19" t="s">
        <v>102</v>
      </c>
      <c r="E76" s="24">
        <v>500</v>
      </c>
      <c r="F76" s="14" t="s">
        <v>97</v>
      </c>
      <c r="G76" s="22">
        <v>1095.2814000000001</v>
      </c>
      <c r="H76" s="5" t="s">
        <v>71</v>
      </c>
      <c r="I76" s="5" t="s">
        <v>72</v>
      </c>
      <c r="J76" s="5" t="s">
        <v>73</v>
      </c>
    </row>
    <row r="77" spans="1:10" ht="13.5" x14ac:dyDescent="0.2">
      <c r="A77" s="19" t="s">
        <v>92</v>
      </c>
      <c r="B77" s="19" t="s">
        <v>77</v>
      </c>
      <c r="C77" s="21">
        <v>60102799</v>
      </c>
      <c r="D77" s="19" t="s">
        <v>103</v>
      </c>
      <c r="E77" s="24">
        <v>500</v>
      </c>
      <c r="F77" s="19" t="s">
        <v>89</v>
      </c>
      <c r="G77" s="22">
        <v>1674.3164999999999</v>
      </c>
      <c r="H77" s="5" t="s">
        <v>71</v>
      </c>
      <c r="I77" s="5" t="s">
        <v>72</v>
      </c>
      <c r="J77" s="5" t="s">
        <v>73</v>
      </c>
    </row>
    <row r="78" spans="1:10" ht="13.5" x14ac:dyDescent="0.2">
      <c r="A78" s="19" t="s">
        <v>92</v>
      </c>
      <c r="B78" s="19" t="s">
        <v>77</v>
      </c>
      <c r="C78" s="21">
        <v>51310402</v>
      </c>
      <c r="D78" s="19" t="s">
        <v>105</v>
      </c>
      <c r="E78" s="24">
        <v>261793</v>
      </c>
      <c r="F78" s="19" t="s">
        <v>91</v>
      </c>
      <c r="G78" s="22">
        <v>4150</v>
      </c>
      <c r="H78" s="5" t="s">
        <v>71</v>
      </c>
      <c r="I78" s="5" t="s">
        <v>72</v>
      </c>
      <c r="J78" s="5" t="s">
        <v>73</v>
      </c>
    </row>
    <row r="79" spans="1:10" ht="13.5" x14ac:dyDescent="0.2">
      <c r="A79" s="19" t="s">
        <v>92</v>
      </c>
      <c r="B79" s="19" t="s">
        <v>77</v>
      </c>
      <c r="C79" s="21">
        <v>30102903</v>
      </c>
      <c r="D79" s="4" t="s">
        <v>106</v>
      </c>
      <c r="E79" s="24">
        <v>27663</v>
      </c>
      <c r="F79" s="14" t="s">
        <v>107</v>
      </c>
      <c r="G79" s="22">
        <v>2610</v>
      </c>
      <c r="H79" s="5" t="s">
        <v>71</v>
      </c>
      <c r="I79" s="5" t="s">
        <v>72</v>
      </c>
      <c r="J79" s="5" t="s">
        <v>73</v>
      </c>
    </row>
    <row r="80" spans="1:10" ht="13.5" x14ac:dyDescent="0.2">
      <c r="A80" s="19" t="s">
        <v>92</v>
      </c>
      <c r="B80" s="19" t="s">
        <v>77</v>
      </c>
      <c r="C80" s="19">
        <v>24131501</v>
      </c>
      <c r="D80" s="19" t="s">
        <v>108</v>
      </c>
      <c r="E80" s="24">
        <v>210000</v>
      </c>
      <c r="F80" s="14" t="s">
        <v>97</v>
      </c>
      <c r="G80" s="22">
        <v>15400</v>
      </c>
      <c r="H80" s="5" t="s">
        <v>71</v>
      </c>
      <c r="I80" s="5" t="s">
        <v>72</v>
      </c>
      <c r="J80" s="5" t="s">
        <v>73</v>
      </c>
    </row>
    <row r="81" spans="1:10" ht="13.5" x14ac:dyDescent="0.2">
      <c r="A81" s="19" t="s">
        <v>92</v>
      </c>
      <c r="B81" s="19" t="s">
        <v>77</v>
      </c>
      <c r="C81" s="21">
        <v>43222612</v>
      </c>
      <c r="D81" s="19" t="s">
        <v>109</v>
      </c>
      <c r="E81" s="24">
        <v>19800</v>
      </c>
      <c r="F81" s="14" t="s">
        <v>97</v>
      </c>
      <c r="G81" s="22">
        <v>30456.439254999998</v>
      </c>
      <c r="H81" s="5" t="s">
        <v>71</v>
      </c>
      <c r="I81" s="5" t="s">
        <v>72</v>
      </c>
      <c r="J81" s="5" t="s">
        <v>73</v>
      </c>
    </row>
    <row r="82" spans="1:10" ht="13.5" x14ac:dyDescent="0.2">
      <c r="A82" s="19" t="s">
        <v>92</v>
      </c>
      <c r="B82" s="19" t="s">
        <v>77</v>
      </c>
      <c r="C82" s="21">
        <v>43211503</v>
      </c>
      <c r="D82" s="19" t="s">
        <v>110</v>
      </c>
      <c r="E82" s="24">
        <v>59400</v>
      </c>
      <c r="F82" s="14" t="s">
        <v>97</v>
      </c>
      <c r="G82" s="22">
        <v>59975.457999999999</v>
      </c>
      <c r="H82" s="5" t="s">
        <v>71</v>
      </c>
      <c r="I82" s="5" t="s">
        <v>72</v>
      </c>
      <c r="J82" s="5" t="s">
        <v>73</v>
      </c>
    </row>
    <row r="83" spans="1:10" ht="13.5" x14ac:dyDescent="0.2">
      <c r="A83" s="19" t="s">
        <v>92</v>
      </c>
      <c r="B83" s="19" t="s">
        <v>77</v>
      </c>
      <c r="C83" s="21">
        <v>44101503</v>
      </c>
      <c r="D83" s="19" t="s">
        <v>112</v>
      </c>
      <c r="E83" s="24">
        <v>2500</v>
      </c>
      <c r="F83" s="19" t="s">
        <v>95</v>
      </c>
      <c r="G83" s="22">
        <v>3179.8937650000003</v>
      </c>
      <c r="H83" s="5" t="s">
        <v>71</v>
      </c>
      <c r="I83" s="5" t="s">
        <v>72</v>
      </c>
      <c r="J83" s="5" t="s">
        <v>73</v>
      </c>
    </row>
    <row r="84" spans="1:10" ht="13.5" x14ac:dyDescent="0.2">
      <c r="A84" s="19" t="s">
        <v>92</v>
      </c>
      <c r="B84" s="19" t="s">
        <v>77</v>
      </c>
      <c r="C84" s="21">
        <v>43211507</v>
      </c>
      <c r="D84" s="19" t="s">
        <v>113</v>
      </c>
      <c r="E84" s="24">
        <v>587100</v>
      </c>
      <c r="F84" s="14" t="s">
        <v>97</v>
      </c>
      <c r="G84" s="22">
        <v>587100</v>
      </c>
      <c r="H84" s="5" t="s">
        <v>71</v>
      </c>
      <c r="I84" s="5" t="s">
        <v>72</v>
      </c>
      <c r="J84" s="5" t="s">
        <v>73</v>
      </c>
    </row>
    <row r="85" spans="1:10" ht="13.5" x14ac:dyDescent="0.2">
      <c r="A85" s="19" t="s">
        <v>92</v>
      </c>
      <c r="B85" s="19" t="s">
        <v>77</v>
      </c>
      <c r="C85" s="21">
        <v>43211797</v>
      </c>
      <c r="D85" s="19" t="s">
        <v>114</v>
      </c>
      <c r="E85" s="24">
        <v>2484000</v>
      </c>
      <c r="F85" s="14" t="s">
        <v>115</v>
      </c>
      <c r="G85" s="22">
        <v>27452.5099175</v>
      </c>
      <c r="H85" s="5" t="s">
        <v>71</v>
      </c>
      <c r="I85" s="5" t="s">
        <v>72</v>
      </c>
      <c r="J85" s="5" t="s">
        <v>73</v>
      </c>
    </row>
    <row r="86" spans="1:10" ht="13.5" x14ac:dyDescent="0.2">
      <c r="A86" s="19" t="s">
        <v>92</v>
      </c>
      <c r="B86" s="19" t="s">
        <v>77</v>
      </c>
      <c r="C86" s="21">
        <v>45121516</v>
      </c>
      <c r="D86" s="19" t="s">
        <v>116</v>
      </c>
      <c r="E86" s="24">
        <v>10000</v>
      </c>
      <c r="F86" s="14" t="s">
        <v>97</v>
      </c>
      <c r="G86" s="22">
        <v>10012.501250000001</v>
      </c>
      <c r="H86" s="5" t="s">
        <v>71</v>
      </c>
      <c r="I86" s="5" t="s">
        <v>72</v>
      </c>
      <c r="J86" s="5" t="s">
        <v>73</v>
      </c>
    </row>
    <row r="87" spans="1:10" ht="13.5" x14ac:dyDescent="0.2">
      <c r="A87" s="19" t="s">
        <v>92</v>
      </c>
      <c r="B87" s="19" t="s">
        <v>77</v>
      </c>
      <c r="C87" s="21">
        <v>45121504</v>
      </c>
      <c r="D87" s="19" t="s">
        <v>117</v>
      </c>
      <c r="E87" s="24">
        <v>20000</v>
      </c>
      <c r="F87" s="14" t="s">
        <v>97</v>
      </c>
      <c r="G87" s="22">
        <v>11397.081325000001</v>
      </c>
      <c r="H87" s="5" t="s">
        <v>71</v>
      </c>
      <c r="I87" s="5" t="s">
        <v>72</v>
      </c>
      <c r="J87" s="5" t="s">
        <v>73</v>
      </c>
    </row>
    <row r="88" spans="1:10" ht="13.5" x14ac:dyDescent="0.2">
      <c r="A88" s="19" t="s">
        <v>92</v>
      </c>
      <c r="B88" s="19" t="s">
        <v>77</v>
      </c>
      <c r="C88" s="21">
        <v>51280508</v>
      </c>
      <c r="D88" s="19" t="s">
        <v>118</v>
      </c>
      <c r="E88" s="24">
        <v>1437402</v>
      </c>
      <c r="F88" s="19" t="s">
        <v>91</v>
      </c>
      <c r="G88" s="22">
        <v>22140</v>
      </c>
      <c r="H88" s="5" t="s">
        <v>71</v>
      </c>
      <c r="I88" s="5" t="s">
        <v>72</v>
      </c>
      <c r="J88" s="5" t="s">
        <v>73</v>
      </c>
    </row>
    <row r="89" spans="1:10" ht="13.5" x14ac:dyDescent="0.2">
      <c r="A89" s="19" t="s">
        <v>92</v>
      </c>
      <c r="B89" s="19" t="s">
        <v>77</v>
      </c>
      <c r="C89" s="21">
        <v>43212105</v>
      </c>
      <c r="D89" s="19" t="s">
        <v>119</v>
      </c>
      <c r="E89" s="24">
        <v>11950</v>
      </c>
      <c r="F89" s="14" t="s">
        <v>97</v>
      </c>
      <c r="G89" s="22">
        <v>12669.360500000001</v>
      </c>
      <c r="H89" s="5" t="s">
        <v>71</v>
      </c>
      <c r="I89" s="5" t="s">
        <v>72</v>
      </c>
      <c r="J89" s="5" t="s">
        <v>73</v>
      </c>
    </row>
    <row r="90" spans="1:10" ht="13.5" x14ac:dyDescent="0.2">
      <c r="A90" s="19" t="s">
        <v>92</v>
      </c>
      <c r="B90" s="19" t="s">
        <v>77</v>
      </c>
      <c r="C90" s="21">
        <v>60109399</v>
      </c>
      <c r="D90" s="19" t="s">
        <v>120</v>
      </c>
      <c r="E90" s="24" t="s">
        <v>94</v>
      </c>
      <c r="F90" s="19" t="s">
        <v>95</v>
      </c>
      <c r="G90" s="22">
        <v>6830.0263050000003</v>
      </c>
      <c r="H90" s="5" t="s">
        <v>71</v>
      </c>
      <c r="I90" s="5" t="s">
        <v>72</v>
      </c>
      <c r="J90" s="5" t="s">
        <v>73</v>
      </c>
    </row>
    <row r="91" spans="1:10" ht="13.5" x14ac:dyDescent="0.2">
      <c r="A91" s="19" t="s">
        <v>92</v>
      </c>
      <c r="B91" s="19" t="s">
        <v>77</v>
      </c>
      <c r="C91" s="21">
        <v>51320205</v>
      </c>
      <c r="D91" s="19" t="s">
        <v>121</v>
      </c>
      <c r="E91" s="24">
        <v>11961</v>
      </c>
      <c r="F91" s="19" t="s">
        <v>95</v>
      </c>
      <c r="G91" s="22">
        <v>9589</v>
      </c>
      <c r="H91" s="5" t="s">
        <v>71</v>
      </c>
      <c r="I91" s="5" t="s">
        <v>72</v>
      </c>
      <c r="J91" s="5" t="s">
        <v>73</v>
      </c>
    </row>
    <row r="92" spans="1:10" ht="13.5" x14ac:dyDescent="0.2">
      <c r="A92" s="19" t="s">
        <v>92</v>
      </c>
      <c r="B92" s="19" t="s">
        <v>75</v>
      </c>
      <c r="C92" s="21">
        <v>12352305</v>
      </c>
      <c r="D92" s="19" t="s">
        <v>122</v>
      </c>
      <c r="E92" s="24" t="s">
        <v>94</v>
      </c>
      <c r="F92" s="19" t="s">
        <v>95</v>
      </c>
      <c r="G92" s="22">
        <v>767</v>
      </c>
      <c r="H92" s="5" t="s">
        <v>71</v>
      </c>
      <c r="I92" s="5" t="s">
        <v>72</v>
      </c>
      <c r="J92" s="5" t="s">
        <v>73</v>
      </c>
    </row>
    <row r="93" spans="1:10" ht="13.5" x14ac:dyDescent="0.2">
      <c r="A93" s="19" t="s">
        <v>92</v>
      </c>
      <c r="B93" s="19" t="s">
        <v>77</v>
      </c>
      <c r="C93" s="21">
        <v>43222640</v>
      </c>
      <c r="D93" s="19" t="s">
        <v>123</v>
      </c>
      <c r="E93" s="24">
        <v>14900</v>
      </c>
      <c r="F93" s="14" t="s">
        <v>97</v>
      </c>
      <c r="G93" s="22">
        <v>10858.26</v>
      </c>
      <c r="H93" s="5" t="s">
        <v>71</v>
      </c>
      <c r="I93" s="5" t="s">
        <v>72</v>
      </c>
      <c r="J93" s="5" t="s">
        <v>73</v>
      </c>
    </row>
    <row r="94" spans="1:10" ht="13.5" x14ac:dyDescent="0.2">
      <c r="A94" s="19" t="s">
        <v>92</v>
      </c>
      <c r="B94" s="19" t="s">
        <v>77</v>
      </c>
      <c r="C94" s="21">
        <v>44101603</v>
      </c>
      <c r="D94" s="4" t="s">
        <v>124</v>
      </c>
      <c r="E94" s="24">
        <v>1790</v>
      </c>
      <c r="F94" s="14" t="s">
        <v>97</v>
      </c>
      <c r="G94" s="22">
        <v>1434</v>
      </c>
      <c r="H94" s="5" t="s">
        <v>71</v>
      </c>
      <c r="I94" s="5" t="s">
        <v>72</v>
      </c>
      <c r="J94" s="5" t="s">
        <v>73</v>
      </c>
    </row>
    <row r="95" spans="1:10" ht="13.5" x14ac:dyDescent="0.2">
      <c r="A95" s="19" t="s">
        <v>92</v>
      </c>
      <c r="B95" s="19" t="s">
        <v>77</v>
      </c>
      <c r="C95" s="21">
        <v>30121787</v>
      </c>
      <c r="D95" s="4" t="s">
        <v>125</v>
      </c>
      <c r="E95" s="24">
        <v>190163</v>
      </c>
      <c r="F95" s="14" t="s">
        <v>126</v>
      </c>
      <c r="G95" s="22">
        <v>14863</v>
      </c>
      <c r="H95" s="5" t="s">
        <v>71</v>
      </c>
      <c r="I95" s="5" t="s">
        <v>72</v>
      </c>
      <c r="J95" s="5" t="s">
        <v>73</v>
      </c>
    </row>
    <row r="96" spans="1:10" ht="13.5" x14ac:dyDescent="0.2">
      <c r="A96" s="19" t="s">
        <v>92</v>
      </c>
      <c r="B96" s="19" t="s">
        <v>77</v>
      </c>
      <c r="C96" s="21">
        <v>43222501</v>
      </c>
      <c r="D96" s="19" t="s">
        <v>127</v>
      </c>
      <c r="E96" s="24">
        <v>4000</v>
      </c>
      <c r="F96" s="14" t="s">
        <v>97</v>
      </c>
      <c r="G96" s="22">
        <v>100771.57053750001</v>
      </c>
      <c r="H96" s="5" t="s">
        <v>71</v>
      </c>
      <c r="I96" s="5" t="s">
        <v>72</v>
      </c>
      <c r="J96" s="5" t="s">
        <v>73</v>
      </c>
    </row>
    <row r="97" spans="1:10" ht="13.5" x14ac:dyDescent="0.2">
      <c r="A97" s="19" t="s">
        <v>92</v>
      </c>
      <c r="B97" s="19" t="s">
        <v>75</v>
      </c>
      <c r="C97" s="21">
        <v>51310301</v>
      </c>
      <c r="D97" s="19" t="s">
        <v>128</v>
      </c>
      <c r="E97" s="24">
        <v>68780608</v>
      </c>
      <c r="F97" s="14" t="s">
        <v>78</v>
      </c>
      <c r="G97" s="22">
        <v>178059</v>
      </c>
      <c r="H97" s="5" t="s">
        <v>71</v>
      </c>
      <c r="I97" s="5" t="s">
        <v>72</v>
      </c>
      <c r="J97" s="5" t="s">
        <v>73</v>
      </c>
    </row>
    <row r="98" spans="1:10" ht="13.5" x14ac:dyDescent="0.2">
      <c r="A98" s="19" t="s">
        <v>92</v>
      </c>
      <c r="B98" s="19" t="s">
        <v>77</v>
      </c>
      <c r="C98" s="21">
        <v>24102004</v>
      </c>
      <c r="D98" s="4" t="s">
        <v>129</v>
      </c>
      <c r="E98" s="24">
        <v>7096</v>
      </c>
      <c r="F98" s="14" t="s">
        <v>97</v>
      </c>
      <c r="G98" s="22">
        <v>3312</v>
      </c>
      <c r="H98" s="5" t="s">
        <v>71</v>
      </c>
      <c r="I98" s="5" t="s">
        <v>72</v>
      </c>
      <c r="J98" s="5" t="s">
        <v>73</v>
      </c>
    </row>
    <row r="99" spans="1:10" ht="13.5" x14ac:dyDescent="0.2">
      <c r="A99" s="19" t="s">
        <v>92</v>
      </c>
      <c r="B99" s="19" t="s">
        <v>77</v>
      </c>
      <c r="C99" s="21">
        <v>44101501</v>
      </c>
      <c r="D99" s="19" t="s">
        <v>130</v>
      </c>
      <c r="E99" s="24">
        <v>19000</v>
      </c>
      <c r="F99" s="14" t="s">
        <v>97</v>
      </c>
      <c r="G99" s="22">
        <v>19383.276450000001</v>
      </c>
      <c r="H99" s="5" t="s">
        <v>71</v>
      </c>
      <c r="I99" s="5" t="s">
        <v>72</v>
      </c>
      <c r="J99" s="5" t="s">
        <v>73</v>
      </c>
    </row>
    <row r="100" spans="1:10" ht="13.5" x14ac:dyDescent="0.2">
      <c r="A100" s="19" t="s">
        <v>92</v>
      </c>
      <c r="B100" s="19" t="s">
        <v>77</v>
      </c>
      <c r="C100" s="21">
        <v>12161990</v>
      </c>
      <c r="D100" s="19" t="s">
        <v>132</v>
      </c>
      <c r="E100" s="24">
        <v>33817</v>
      </c>
      <c r="F100" s="19" t="s">
        <v>95</v>
      </c>
      <c r="G100" s="22">
        <v>1711</v>
      </c>
      <c r="H100" s="5" t="s">
        <v>71</v>
      </c>
      <c r="I100" s="5" t="s">
        <v>72</v>
      </c>
      <c r="J100" s="5" t="s">
        <v>73</v>
      </c>
    </row>
    <row r="101" spans="1:10" ht="13.5" x14ac:dyDescent="0.2">
      <c r="A101" s="19" t="s">
        <v>92</v>
      </c>
      <c r="B101" s="19" t="s">
        <v>77</v>
      </c>
      <c r="C101" s="21">
        <v>45111616</v>
      </c>
      <c r="D101" s="19" t="s">
        <v>133</v>
      </c>
      <c r="E101" s="24">
        <v>15000</v>
      </c>
      <c r="F101" s="14" t="s">
        <v>97</v>
      </c>
      <c r="G101" s="22">
        <v>25773.593695000003</v>
      </c>
      <c r="H101" s="5" t="s">
        <v>71</v>
      </c>
      <c r="I101" s="5" t="s">
        <v>72</v>
      </c>
      <c r="J101" s="5" t="s">
        <v>73</v>
      </c>
    </row>
    <row r="102" spans="1:10" ht="13.5" x14ac:dyDescent="0.2">
      <c r="A102" s="19" t="s">
        <v>92</v>
      </c>
      <c r="B102" s="19" t="s">
        <v>75</v>
      </c>
      <c r="C102" s="21">
        <v>50192902</v>
      </c>
      <c r="D102" s="19" t="s">
        <v>134</v>
      </c>
      <c r="E102" s="24">
        <v>10835130</v>
      </c>
      <c r="F102" s="14" t="s">
        <v>78</v>
      </c>
      <c r="G102" s="22">
        <v>6972</v>
      </c>
      <c r="H102" s="5" t="s">
        <v>71</v>
      </c>
      <c r="I102" s="5" t="s">
        <v>72</v>
      </c>
      <c r="J102" s="5" t="s">
        <v>73</v>
      </c>
    </row>
    <row r="103" spans="1:10" ht="13.5" x14ac:dyDescent="0.2">
      <c r="A103" s="19" t="s">
        <v>92</v>
      </c>
      <c r="B103" s="19" t="s">
        <v>77</v>
      </c>
      <c r="C103" s="21">
        <v>52141804</v>
      </c>
      <c r="D103" s="19" t="s">
        <v>135</v>
      </c>
      <c r="E103" s="24">
        <v>70000</v>
      </c>
      <c r="F103" s="14" t="s">
        <v>97</v>
      </c>
      <c r="G103" s="22">
        <v>3616.0313000000001</v>
      </c>
      <c r="H103" s="5" t="s">
        <v>71</v>
      </c>
      <c r="I103" s="5" t="s">
        <v>72</v>
      </c>
      <c r="J103" s="5" t="s">
        <v>73</v>
      </c>
    </row>
    <row r="104" spans="1:10" ht="13.5" x14ac:dyDescent="0.2">
      <c r="A104" s="19" t="s">
        <v>92</v>
      </c>
      <c r="B104" s="19" t="s">
        <v>75</v>
      </c>
      <c r="C104" s="21">
        <v>50161814</v>
      </c>
      <c r="D104" s="19" t="s">
        <v>136</v>
      </c>
      <c r="E104" s="24">
        <v>1216028</v>
      </c>
      <c r="F104" s="14" t="s">
        <v>283</v>
      </c>
      <c r="G104" s="22">
        <v>983</v>
      </c>
      <c r="H104" s="5" t="s">
        <v>71</v>
      </c>
      <c r="I104" s="5" t="s">
        <v>72</v>
      </c>
      <c r="J104" s="5" t="s">
        <v>73</v>
      </c>
    </row>
    <row r="105" spans="1:10" ht="13.5" x14ac:dyDescent="0.2">
      <c r="A105" s="19" t="s">
        <v>92</v>
      </c>
      <c r="B105" s="19" t="s">
        <v>77</v>
      </c>
      <c r="C105" s="21">
        <v>44102105</v>
      </c>
      <c r="D105" s="19" t="s">
        <v>137</v>
      </c>
      <c r="E105" s="24">
        <v>500</v>
      </c>
      <c r="F105" s="19" t="s">
        <v>97</v>
      </c>
      <c r="G105" s="22">
        <v>1430.1266750000002</v>
      </c>
      <c r="H105" s="5" t="s">
        <v>71</v>
      </c>
      <c r="I105" s="5" t="s">
        <v>72</v>
      </c>
      <c r="J105" s="5" t="s">
        <v>73</v>
      </c>
    </row>
    <row r="106" spans="1:10" ht="13.5" x14ac:dyDescent="0.2">
      <c r="A106" s="19" t="s">
        <v>92</v>
      </c>
      <c r="B106" s="19" t="s">
        <v>77</v>
      </c>
      <c r="C106" s="21">
        <v>43211711</v>
      </c>
      <c r="D106" s="19" t="s">
        <v>138</v>
      </c>
      <c r="E106" s="24">
        <v>6240</v>
      </c>
      <c r="F106" s="14" t="s">
        <v>97</v>
      </c>
      <c r="G106" s="22">
        <v>4117.5511749999996</v>
      </c>
      <c r="H106" s="5" t="s">
        <v>71</v>
      </c>
      <c r="I106" s="5" t="s">
        <v>72</v>
      </c>
      <c r="J106" s="5" t="s">
        <v>73</v>
      </c>
    </row>
    <row r="107" spans="1:10" ht="13.5" x14ac:dyDescent="0.2">
      <c r="A107" s="19" t="s">
        <v>92</v>
      </c>
      <c r="B107" s="19" t="s">
        <v>77</v>
      </c>
      <c r="C107" s="21">
        <v>52141604</v>
      </c>
      <c r="D107" s="19" t="s">
        <v>142</v>
      </c>
      <c r="E107" s="24">
        <v>2000</v>
      </c>
      <c r="F107" s="14" t="s">
        <v>97</v>
      </c>
      <c r="G107" s="22">
        <v>1632.4027100000001</v>
      </c>
      <c r="H107" s="5" t="s">
        <v>71</v>
      </c>
      <c r="I107" s="5" t="s">
        <v>72</v>
      </c>
      <c r="J107" s="5" t="s">
        <v>73</v>
      </c>
    </row>
    <row r="108" spans="1:10" ht="13.5" x14ac:dyDescent="0.2">
      <c r="A108" s="19" t="s">
        <v>92</v>
      </c>
      <c r="B108" s="19" t="s">
        <v>77</v>
      </c>
      <c r="C108" s="21">
        <v>60104101</v>
      </c>
      <c r="D108" s="19" t="s">
        <v>143</v>
      </c>
      <c r="E108" s="24" t="s">
        <v>94</v>
      </c>
      <c r="F108" s="19" t="s">
        <v>95</v>
      </c>
      <c r="G108" s="22">
        <v>603.19889999999998</v>
      </c>
      <c r="H108" s="5" t="s">
        <v>71</v>
      </c>
      <c r="I108" s="5" t="s">
        <v>72</v>
      </c>
      <c r="J108" s="5" t="s">
        <v>73</v>
      </c>
    </row>
    <row r="109" spans="1:10" ht="13.5" x14ac:dyDescent="0.2">
      <c r="A109" s="19" t="s">
        <v>92</v>
      </c>
      <c r="B109" s="19" t="s">
        <v>77</v>
      </c>
      <c r="C109" s="21">
        <v>45111810</v>
      </c>
      <c r="D109" s="19" t="s">
        <v>144</v>
      </c>
      <c r="E109" s="24">
        <v>8000</v>
      </c>
      <c r="F109" s="14" t="s">
        <v>97</v>
      </c>
      <c r="G109" s="22">
        <v>4639.8587674999999</v>
      </c>
      <c r="H109" s="5" t="s">
        <v>71</v>
      </c>
      <c r="I109" s="5" t="s">
        <v>72</v>
      </c>
      <c r="J109" s="5" t="s">
        <v>73</v>
      </c>
    </row>
    <row r="110" spans="1:10" ht="13.5" x14ac:dyDescent="0.2">
      <c r="A110" s="19" t="s">
        <v>92</v>
      </c>
      <c r="B110" s="19" t="s">
        <v>77</v>
      </c>
      <c r="C110" s="21">
        <v>43191510</v>
      </c>
      <c r="D110" s="19" t="s">
        <v>145</v>
      </c>
      <c r="E110" s="24">
        <v>60000</v>
      </c>
      <c r="F110" s="14" t="s">
        <v>97</v>
      </c>
      <c r="G110" s="22">
        <v>18000</v>
      </c>
      <c r="H110" s="5" t="s">
        <v>71</v>
      </c>
      <c r="I110" s="5" t="s">
        <v>72</v>
      </c>
      <c r="J110" s="5" t="s">
        <v>73</v>
      </c>
    </row>
    <row r="111" spans="1:10" ht="13.5" x14ac:dyDescent="0.2">
      <c r="A111" s="19" t="s">
        <v>92</v>
      </c>
      <c r="B111" s="19" t="s">
        <v>75</v>
      </c>
      <c r="C111" s="21">
        <v>14111806</v>
      </c>
      <c r="D111" s="19" t="s">
        <v>146</v>
      </c>
      <c r="E111" s="24">
        <v>570000</v>
      </c>
      <c r="F111" s="14" t="s">
        <v>88</v>
      </c>
      <c r="G111" s="22">
        <v>171</v>
      </c>
      <c r="H111" s="5" t="s">
        <v>71</v>
      </c>
      <c r="I111" s="5" t="s">
        <v>72</v>
      </c>
      <c r="J111" s="5" t="s">
        <v>73</v>
      </c>
    </row>
    <row r="112" spans="1:10" ht="13.5" x14ac:dyDescent="0.2">
      <c r="A112" s="19" t="s">
        <v>92</v>
      </c>
      <c r="B112" s="19" t="s">
        <v>77</v>
      </c>
      <c r="C112" s="21">
        <v>45111697</v>
      </c>
      <c r="D112" s="19" t="s">
        <v>148</v>
      </c>
      <c r="E112" s="24">
        <v>4000</v>
      </c>
      <c r="F112" s="14" t="s">
        <v>97</v>
      </c>
      <c r="G112" s="22">
        <v>5916.1474750000007</v>
      </c>
      <c r="H112" s="5" t="s">
        <v>71</v>
      </c>
      <c r="I112" s="5" t="s">
        <v>72</v>
      </c>
      <c r="J112" s="5" t="s">
        <v>73</v>
      </c>
    </row>
    <row r="113" spans="1:10" ht="13.5" x14ac:dyDescent="0.2">
      <c r="A113" s="19" t="s">
        <v>92</v>
      </c>
      <c r="B113" s="19" t="s">
        <v>77</v>
      </c>
      <c r="C113" s="21">
        <v>45111603</v>
      </c>
      <c r="D113" s="19" t="s">
        <v>149</v>
      </c>
      <c r="E113" s="24">
        <v>20000</v>
      </c>
      <c r="F113" s="14" t="s">
        <v>97</v>
      </c>
      <c r="G113" s="22">
        <v>14280.662630000001</v>
      </c>
      <c r="H113" s="5" t="s">
        <v>71</v>
      </c>
      <c r="I113" s="5" t="s">
        <v>72</v>
      </c>
      <c r="J113" s="5" t="s">
        <v>73</v>
      </c>
    </row>
    <row r="114" spans="1:10" ht="13.5" x14ac:dyDescent="0.2">
      <c r="A114" s="19" t="s">
        <v>92</v>
      </c>
      <c r="B114" s="19" t="s">
        <v>77</v>
      </c>
      <c r="C114" s="21">
        <v>24111897</v>
      </c>
      <c r="D114" s="19" t="s">
        <v>150</v>
      </c>
      <c r="E114" s="24">
        <v>1</v>
      </c>
      <c r="F114" s="14" t="s">
        <v>95</v>
      </c>
      <c r="G114" s="22">
        <v>35612.570330000002</v>
      </c>
      <c r="H114" s="5" t="s">
        <v>71</v>
      </c>
      <c r="I114" s="5" t="s">
        <v>72</v>
      </c>
      <c r="J114" s="5" t="s">
        <v>73</v>
      </c>
    </row>
    <row r="115" spans="1:10" ht="13.5" x14ac:dyDescent="0.2">
      <c r="A115" s="19" t="s">
        <v>92</v>
      </c>
      <c r="B115" s="19" t="s">
        <v>77</v>
      </c>
      <c r="C115" s="21">
        <v>44102103</v>
      </c>
      <c r="D115" s="19" t="s">
        <v>151</v>
      </c>
      <c r="E115" s="24">
        <v>67</v>
      </c>
      <c r="F115" s="19" t="s">
        <v>97</v>
      </c>
      <c r="G115" s="22">
        <v>2829.8992499999999</v>
      </c>
      <c r="H115" s="5" t="s">
        <v>71</v>
      </c>
      <c r="I115" s="5" t="s">
        <v>72</v>
      </c>
      <c r="J115" s="5" t="s">
        <v>73</v>
      </c>
    </row>
    <row r="116" spans="1:10" ht="13.5" x14ac:dyDescent="0.2">
      <c r="A116" s="19" t="s">
        <v>92</v>
      </c>
      <c r="B116" s="19" t="s">
        <v>77</v>
      </c>
      <c r="C116" s="21">
        <v>10171504</v>
      </c>
      <c r="D116" s="19" t="s">
        <v>152</v>
      </c>
      <c r="E116" s="24">
        <v>247917</v>
      </c>
      <c r="F116" s="19" t="s">
        <v>91</v>
      </c>
      <c r="G116" s="22">
        <v>1938</v>
      </c>
      <c r="H116" s="5" t="s">
        <v>71</v>
      </c>
      <c r="I116" s="5" t="s">
        <v>72</v>
      </c>
      <c r="J116" s="5" t="s">
        <v>73</v>
      </c>
    </row>
    <row r="117" spans="1:10" ht="13.5" x14ac:dyDescent="0.2">
      <c r="A117" s="19" t="s">
        <v>92</v>
      </c>
      <c r="B117" s="19" t="s">
        <v>77</v>
      </c>
      <c r="C117" s="21">
        <v>47101608</v>
      </c>
      <c r="D117" s="4" t="s">
        <v>153</v>
      </c>
      <c r="E117" s="24">
        <v>25366198</v>
      </c>
      <c r="F117" s="14" t="s">
        <v>154</v>
      </c>
      <c r="G117" s="22">
        <v>128972</v>
      </c>
      <c r="H117" s="5" t="s">
        <v>71</v>
      </c>
      <c r="I117" s="5" t="s">
        <v>72</v>
      </c>
      <c r="J117" s="5" t="s">
        <v>73</v>
      </c>
    </row>
    <row r="118" spans="1:10" ht="13.5" x14ac:dyDescent="0.2">
      <c r="A118" s="19" t="s">
        <v>92</v>
      </c>
      <c r="B118" s="19" t="s">
        <v>77</v>
      </c>
      <c r="C118" s="21">
        <v>51320302</v>
      </c>
      <c r="D118" s="19" t="s">
        <v>155</v>
      </c>
      <c r="E118" s="24">
        <v>93251</v>
      </c>
      <c r="F118" s="14" t="s">
        <v>175</v>
      </c>
      <c r="G118" s="22">
        <v>559</v>
      </c>
      <c r="H118" s="5" t="s">
        <v>71</v>
      </c>
      <c r="I118" s="5" t="s">
        <v>72</v>
      </c>
      <c r="J118" s="5" t="s">
        <v>73</v>
      </c>
    </row>
    <row r="119" spans="1:10" ht="13.5" x14ac:dyDescent="0.2">
      <c r="A119" s="19" t="s">
        <v>92</v>
      </c>
      <c r="B119" s="19" t="s">
        <v>77</v>
      </c>
      <c r="C119" s="21">
        <v>51320303</v>
      </c>
      <c r="D119" s="19" t="s">
        <v>156</v>
      </c>
      <c r="E119" s="24">
        <v>5440604</v>
      </c>
      <c r="F119" s="14" t="s">
        <v>175</v>
      </c>
      <c r="G119" s="22">
        <v>37793</v>
      </c>
      <c r="H119" s="5" t="s">
        <v>71</v>
      </c>
      <c r="I119" s="5" t="s">
        <v>72</v>
      </c>
      <c r="J119" s="5" t="s">
        <v>73</v>
      </c>
    </row>
    <row r="120" spans="1:10" ht="13.5" x14ac:dyDescent="0.2">
      <c r="A120" s="19" t="s">
        <v>92</v>
      </c>
      <c r="B120" s="19" t="s">
        <v>77</v>
      </c>
      <c r="C120" s="21">
        <v>45101507</v>
      </c>
      <c r="D120" s="19" t="s">
        <v>157</v>
      </c>
      <c r="E120" s="24">
        <v>3000</v>
      </c>
      <c r="F120" s="14" t="s">
        <v>97</v>
      </c>
      <c r="G120" s="22">
        <v>4177.0568499999999</v>
      </c>
      <c r="H120" s="5" t="s">
        <v>71</v>
      </c>
      <c r="I120" s="5" t="s">
        <v>72</v>
      </c>
      <c r="J120" s="5" t="s">
        <v>73</v>
      </c>
    </row>
    <row r="121" spans="1:10" ht="13.5" x14ac:dyDescent="0.2">
      <c r="A121" s="19" t="s">
        <v>92</v>
      </c>
      <c r="B121" s="19" t="s">
        <v>77</v>
      </c>
      <c r="C121" s="21">
        <v>44111911</v>
      </c>
      <c r="D121" s="4" t="s">
        <v>158</v>
      </c>
      <c r="E121" s="24">
        <v>5451</v>
      </c>
      <c r="F121" s="14" t="s">
        <v>97</v>
      </c>
      <c r="G121" s="22">
        <v>27498</v>
      </c>
      <c r="H121" s="5" t="s">
        <v>71</v>
      </c>
      <c r="I121" s="5" t="s">
        <v>72</v>
      </c>
      <c r="J121" s="5" t="s">
        <v>73</v>
      </c>
    </row>
    <row r="122" spans="1:10" ht="13.5" x14ac:dyDescent="0.2">
      <c r="A122" s="19" t="s">
        <v>92</v>
      </c>
      <c r="B122" s="19" t="s">
        <v>77</v>
      </c>
      <c r="C122" s="21">
        <v>14111899</v>
      </c>
      <c r="D122" s="19" t="s">
        <v>159</v>
      </c>
      <c r="E122" s="24">
        <v>39843</v>
      </c>
      <c r="F122" s="19" t="s">
        <v>187</v>
      </c>
      <c r="G122" s="22">
        <v>980</v>
      </c>
      <c r="H122" s="5" t="s">
        <v>71</v>
      </c>
      <c r="I122" s="5" t="s">
        <v>72</v>
      </c>
      <c r="J122" s="5" t="s">
        <v>73</v>
      </c>
    </row>
    <row r="123" spans="1:10" ht="13.5" x14ac:dyDescent="0.2">
      <c r="A123" s="19" t="s">
        <v>92</v>
      </c>
      <c r="B123" s="19" t="s">
        <v>77</v>
      </c>
      <c r="C123" s="21">
        <v>43211593</v>
      </c>
      <c r="D123" s="19" t="s">
        <v>160</v>
      </c>
      <c r="E123" s="24">
        <v>300000</v>
      </c>
      <c r="F123" s="14" t="s">
        <v>97</v>
      </c>
      <c r="G123" s="22">
        <v>257500</v>
      </c>
      <c r="H123" s="5" t="s">
        <v>71</v>
      </c>
      <c r="I123" s="5" t="s">
        <v>72</v>
      </c>
      <c r="J123" s="5" t="s">
        <v>73</v>
      </c>
    </row>
    <row r="124" spans="1:10" ht="13.5" x14ac:dyDescent="0.2">
      <c r="A124" s="19" t="s">
        <v>92</v>
      </c>
      <c r="B124" s="19" t="s">
        <v>77</v>
      </c>
      <c r="C124" s="21">
        <v>60106101</v>
      </c>
      <c r="D124" s="19" t="s">
        <v>162</v>
      </c>
      <c r="E124" s="24">
        <v>100</v>
      </c>
      <c r="F124" s="19" t="s">
        <v>89</v>
      </c>
      <c r="G124" s="22">
        <v>589.8448985</v>
      </c>
      <c r="H124" s="5" t="s">
        <v>71</v>
      </c>
      <c r="I124" s="5" t="s">
        <v>72</v>
      </c>
      <c r="J124" s="5" t="s">
        <v>73</v>
      </c>
    </row>
    <row r="125" spans="1:10" ht="13.5" x14ac:dyDescent="0.2">
      <c r="A125" s="19" t="s">
        <v>92</v>
      </c>
      <c r="B125" s="19" t="s">
        <v>77</v>
      </c>
      <c r="C125" s="21">
        <v>60109898</v>
      </c>
      <c r="D125" s="19" t="s">
        <v>163</v>
      </c>
      <c r="E125" s="24">
        <v>3000</v>
      </c>
      <c r="F125" s="19" t="s">
        <v>89</v>
      </c>
      <c r="G125" s="22">
        <v>4700.90146</v>
      </c>
      <c r="H125" s="5" t="s">
        <v>71</v>
      </c>
      <c r="I125" s="5" t="s">
        <v>72</v>
      </c>
      <c r="J125" s="5" t="s">
        <v>73</v>
      </c>
    </row>
    <row r="126" spans="1:10" ht="13.5" x14ac:dyDescent="0.2">
      <c r="A126" s="19" t="s">
        <v>92</v>
      </c>
      <c r="B126" s="19" t="s">
        <v>77</v>
      </c>
      <c r="C126" s="19">
        <v>25101999</v>
      </c>
      <c r="D126" s="19" t="s">
        <v>165</v>
      </c>
      <c r="E126" s="24">
        <v>1000</v>
      </c>
      <c r="F126" s="14" t="s">
        <v>97</v>
      </c>
      <c r="G126" s="22">
        <v>36000</v>
      </c>
      <c r="H126" s="5" t="s">
        <v>71</v>
      </c>
      <c r="I126" s="5" t="s">
        <v>72</v>
      </c>
      <c r="J126" s="5" t="s">
        <v>73</v>
      </c>
    </row>
    <row r="127" spans="1:10" ht="13.5" x14ac:dyDescent="0.2">
      <c r="A127" s="19" t="s">
        <v>92</v>
      </c>
      <c r="B127" s="19" t="s">
        <v>77</v>
      </c>
      <c r="C127" s="21">
        <v>44102805</v>
      </c>
      <c r="D127" s="19" t="s">
        <v>166</v>
      </c>
      <c r="E127" s="24">
        <v>350</v>
      </c>
      <c r="F127" s="19" t="s">
        <v>97</v>
      </c>
      <c r="G127" s="22">
        <v>2954.4723425000002</v>
      </c>
      <c r="H127" s="5" t="s">
        <v>71</v>
      </c>
      <c r="I127" s="5" t="s">
        <v>72</v>
      </c>
      <c r="J127" s="5" t="s">
        <v>73</v>
      </c>
    </row>
    <row r="128" spans="1:10" ht="13.5" x14ac:dyDescent="0.2">
      <c r="A128" s="19" t="s">
        <v>92</v>
      </c>
      <c r="B128" s="19" t="s">
        <v>77</v>
      </c>
      <c r="C128" s="21">
        <v>47131823</v>
      </c>
      <c r="D128" s="19" t="s">
        <v>167</v>
      </c>
      <c r="E128" s="24">
        <v>16824086</v>
      </c>
      <c r="F128" s="14" t="s">
        <v>79</v>
      </c>
      <c r="G128" s="22">
        <v>29153</v>
      </c>
      <c r="H128" s="5" t="s">
        <v>71</v>
      </c>
      <c r="I128" s="5" t="s">
        <v>72</v>
      </c>
      <c r="J128" s="5" t="s">
        <v>73</v>
      </c>
    </row>
    <row r="129" spans="1:10" ht="13.5" x14ac:dyDescent="0.2">
      <c r="A129" s="19" t="s">
        <v>92</v>
      </c>
      <c r="B129" s="19" t="s">
        <v>77</v>
      </c>
      <c r="C129" s="21">
        <v>60121499</v>
      </c>
      <c r="D129" s="19" t="s">
        <v>168</v>
      </c>
      <c r="E129" s="24">
        <v>550000</v>
      </c>
      <c r="F129" s="14" t="s">
        <v>169</v>
      </c>
      <c r="G129" s="22">
        <v>50000</v>
      </c>
      <c r="H129" s="5" t="s">
        <v>71</v>
      </c>
      <c r="I129" s="5" t="s">
        <v>72</v>
      </c>
      <c r="J129" s="5" t="s">
        <v>73</v>
      </c>
    </row>
    <row r="130" spans="1:10" ht="13.5" x14ac:dyDescent="0.2">
      <c r="A130" s="19" t="s">
        <v>92</v>
      </c>
      <c r="B130" s="19" t="s">
        <v>77</v>
      </c>
      <c r="C130" s="21">
        <v>44102501</v>
      </c>
      <c r="D130" s="19" t="s">
        <v>170</v>
      </c>
      <c r="E130" s="24">
        <v>1000</v>
      </c>
      <c r="F130" s="19" t="s">
        <v>97</v>
      </c>
      <c r="G130" s="22">
        <v>6476.3567500000008</v>
      </c>
      <c r="H130" s="5" t="s">
        <v>71</v>
      </c>
      <c r="I130" s="5" t="s">
        <v>72</v>
      </c>
      <c r="J130" s="5" t="s">
        <v>73</v>
      </c>
    </row>
    <row r="131" spans="1:10" ht="13.5" x14ac:dyDescent="0.2">
      <c r="A131" s="19" t="s">
        <v>92</v>
      </c>
      <c r="B131" s="19" t="s">
        <v>77</v>
      </c>
      <c r="C131" s="21">
        <v>44111906</v>
      </c>
      <c r="D131" s="19" t="s">
        <v>171</v>
      </c>
      <c r="E131" s="24">
        <v>15000</v>
      </c>
      <c r="F131" s="14" t="s">
        <v>78</v>
      </c>
      <c r="G131" s="22">
        <v>5639.7117490000001</v>
      </c>
      <c r="H131" s="5" t="s">
        <v>71</v>
      </c>
      <c r="I131" s="5" t="s">
        <v>72</v>
      </c>
      <c r="J131" s="5" t="s">
        <v>73</v>
      </c>
    </row>
    <row r="132" spans="1:10" ht="13.5" x14ac:dyDescent="0.2">
      <c r="A132" s="19" t="s">
        <v>92</v>
      </c>
      <c r="B132" s="19" t="s">
        <v>77</v>
      </c>
      <c r="C132" s="21">
        <v>43211501</v>
      </c>
      <c r="D132" s="19" t="s">
        <v>172</v>
      </c>
      <c r="E132" s="24">
        <v>3000</v>
      </c>
      <c r="F132" s="14" t="s">
        <v>97</v>
      </c>
      <c r="G132" s="22">
        <v>25500</v>
      </c>
      <c r="H132" s="5" t="s">
        <v>71</v>
      </c>
      <c r="I132" s="5" t="s">
        <v>72</v>
      </c>
      <c r="J132" s="5" t="s">
        <v>73</v>
      </c>
    </row>
    <row r="133" spans="1:10" ht="13.5" x14ac:dyDescent="0.2">
      <c r="A133" s="19" t="s">
        <v>92</v>
      </c>
      <c r="B133" s="19" t="s">
        <v>77</v>
      </c>
      <c r="C133" s="21">
        <v>43211514</v>
      </c>
      <c r="D133" s="19" t="s">
        <v>173</v>
      </c>
      <c r="E133" s="24">
        <v>1200</v>
      </c>
      <c r="F133" s="14" t="s">
        <v>97</v>
      </c>
      <c r="G133" s="22">
        <v>15164</v>
      </c>
      <c r="H133" s="5" t="s">
        <v>71</v>
      </c>
      <c r="I133" s="5" t="s">
        <v>72</v>
      </c>
      <c r="J133" s="5" t="s">
        <v>73</v>
      </c>
    </row>
    <row r="134" spans="1:10" ht="13.5" x14ac:dyDescent="0.2">
      <c r="A134" s="19" t="s">
        <v>92</v>
      </c>
      <c r="B134" s="19" t="s">
        <v>77</v>
      </c>
      <c r="C134" s="21">
        <v>47131816</v>
      </c>
      <c r="D134" s="4" t="s">
        <v>174</v>
      </c>
      <c r="E134" s="24">
        <v>143430</v>
      </c>
      <c r="F134" s="14" t="s">
        <v>175</v>
      </c>
      <c r="G134" s="22">
        <v>5959</v>
      </c>
      <c r="H134" s="5" t="s">
        <v>71</v>
      </c>
      <c r="I134" s="5" t="s">
        <v>72</v>
      </c>
      <c r="J134" s="5" t="s">
        <v>73</v>
      </c>
    </row>
    <row r="135" spans="1:10" ht="13.5" x14ac:dyDescent="0.2">
      <c r="A135" s="19" t="s">
        <v>92</v>
      </c>
      <c r="B135" s="19" t="s">
        <v>77</v>
      </c>
      <c r="C135" s="21">
        <v>43211509</v>
      </c>
      <c r="D135" s="19" t="s">
        <v>176</v>
      </c>
      <c r="E135" s="24">
        <v>3000</v>
      </c>
      <c r="F135" s="14" t="s">
        <v>97</v>
      </c>
      <c r="G135" s="22">
        <v>2990</v>
      </c>
      <c r="H135" s="5" t="s">
        <v>71</v>
      </c>
      <c r="I135" s="5" t="s">
        <v>72</v>
      </c>
      <c r="J135" s="5" t="s">
        <v>73</v>
      </c>
    </row>
    <row r="136" spans="1:10" ht="13.5" x14ac:dyDescent="0.2">
      <c r="A136" s="19" t="s">
        <v>92</v>
      </c>
      <c r="B136" s="19" t="s">
        <v>77</v>
      </c>
      <c r="C136" s="21">
        <v>52161505</v>
      </c>
      <c r="D136" s="19" t="s">
        <v>177</v>
      </c>
      <c r="E136" s="24">
        <v>80000</v>
      </c>
      <c r="F136" s="14" t="s">
        <v>97</v>
      </c>
      <c r="G136" s="22">
        <v>58672.508000000002</v>
      </c>
      <c r="H136" s="5" t="s">
        <v>71</v>
      </c>
      <c r="I136" s="5" t="s">
        <v>72</v>
      </c>
      <c r="J136" s="5" t="s">
        <v>73</v>
      </c>
    </row>
    <row r="137" spans="1:10" ht="13.5" x14ac:dyDescent="0.2">
      <c r="A137" s="19" t="s">
        <v>92</v>
      </c>
      <c r="B137" s="19" t="s">
        <v>77</v>
      </c>
      <c r="C137" s="21">
        <v>44103103</v>
      </c>
      <c r="D137" s="19" t="s">
        <v>178</v>
      </c>
      <c r="E137" s="24">
        <v>60000</v>
      </c>
      <c r="F137" s="14" t="s">
        <v>78</v>
      </c>
      <c r="G137" s="22">
        <v>10765.493049999999</v>
      </c>
      <c r="H137" s="5" t="s">
        <v>71</v>
      </c>
      <c r="I137" s="5" t="s">
        <v>72</v>
      </c>
      <c r="J137" s="5" t="s">
        <v>73</v>
      </c>
    </row>
    <row r="138" spans="1:10" ht="13.5" x14ac:dyDescent="0.2">
      <c r="A138" s="19" t="s">
        <v>92</v>
      </c>
      <c r="B138" s="19" t="s">
        <v>77</v>
      </c>
      <c r="C138" s="21">
        <v>10171501</v>
      </c>
      <c r="D138" s="19" t="s">
        <v>179</v>
      </c>
      <c r="E138" s="24">
        <v>264083</v>
      </c>
      <c r="F138" s="19" t="s">
        <v>91</v>
      </c>
      <c r="G138" s="22">
        <v>1310</v>
      </c>
      <c r="H138" s="5" t="s">
        <v>71</v>
      </c>
      <c r="I138" s="5" t="s">
        <v>72</v>
      </c>
      <c r="J138" s="5" t="s">
        <v>73</v>
      </c>
    </row>
    <row r="139" spans="1:10" ht="13.5" x14ac:dyDescent="0.2">
      <c r="A139" s="19" t="s">
        <v>92</v>
      </c>
      <c r="B139" s="19" t="s">
        <v>77</v>
      </c>
      <c r="C139" s="21">
        <v>31211599</v>
      </c>
      <c r="D139" s="19" t="s">
        <v>180</v>
      </c>
      <c r="E139" s="24">
        <v>1</v>
      </c>
      <c r="F139" s="14" t="s">
        <v>95</v>
      </c>
      <c r="G139" s="22">
        <v>48600</v>
      </c>
      <c r="H139" s="5" t="s">
        <v>71</v>
      </c>
      <c r="I139" s="5" t="s">
        <v>72</v>
      </c>
      <c r="J139" s="5" t="s">
        <v>73</v>
      </c>
    </row>
    <row r="140" spans="1:10" ht="13.5" x14ac:dyDescent="0.2">
      <c r="A140" s="19" t="s">
        <v>92</v>
      </c>
      <c r="B140" s="19" t="s">
        <v>77</v>
      </c>
      <c r="C140" s="21">
        <v>44101599</v>
      </c>
      <c r="D140" s="19" t="s">
        <v>181</v>
      </c>
      <c r="E140" s="24">
        <v>2333</v>
      </c>
      <c r="F140" s="19" t="s">
        <v>97</v>
      </c>
      <c r="G140" s="22">
        <v>1194.9802500000001</v>
      </c>
      <c r="H140" s="5" t="s">
        <v>71</v>
      </c>
      <c r="I140" s="5" t="s">
        <v>72</v>
      </c>
      <c r="J140" s="5" t="s">
        <v>73</v>
      </c>
    </row>
    <row r="141" spans="1:10" ht="13.5" x14ac:dyDescent="0.2">
      <c r="A141" s="19" t="s">
        <v>92</v>
      </c>
      <c r="B141" s="19" t="s">
        <v>77</v>
      </c>
      <c r="C141" s="21">
        <v>30129992</v>
      </c>
      <c r="D141" s="19" t="s">
        <v>182</v>
      </c>
      <c r="E141" s="24">
        <v>1</v>
      </c>
      <c r="F141" s="14" t="s">
        <v>95</v>
      </c>
      <c r="G141" s="22">
        <v>8683.5694999999996</v>
      </c>
      <c r="H141" s="5" t="s">
        <v>71</v>
      </c>
      <c r="I141" s="5" t="s">
        <v>72</v>
      </c>
      <c r="J141" s="5" t="s">
        <v>73</v>
      </c>
    </row>
    <row r="142" spans="1:10" ht="13.5" x14ac:dyDescent="0.2">
      <c r="A142" s="19" t="s">
        <v>92</v>
      </c>
      <c r="B142" s="19" t="s">
        <v>77</v>
      </c>
      <c r="C142" s="21">
        <v>44121506</v>
      </c>
      <c r="D142" s="4" t="s">
        <v>183</v>
      </c>
      <c r="E142" s="24">
        <v>19182</v>
      </c>
      <c r="F142" s="14" t="s">
        <v>184</v>
      </c>
      <c r="G142" s="22">
        <v>73</v>
      </c>
      <c r="H142" s="5" t="s">
        <v>71</v>
      </c>
      <c r="I142" s="5" t="s">
        <v>72</v>
      </c>
      <c r="J142" s="5" t="s">
        <v>73</v>
      </c>
    </row>
    <row r="143" spans="1:10" ht="13.5" x14ac:dyDescent="0.2">
      <c r="A143" s="19" t="s">
        <v>92</v>
      </c>
      <c r="B143" s="19" t="s">
        <v>77</v>
      </c>
      <c r="C143" s="21">
        <v>14111507</v>
      </c>
      <c r="D143" s="19" t="s">
        <v>185</v>
      </c>
      <c r="E143" s="24">
        <v>896934</v>
      </c>
      <c r="F143" s="14" t="s">
        <v>187</v>
      </c>
      <c r="G143" s="22">
        <v>18847</v>
      </c>
      <c r="H143" s="5" t="s">
        <v>71</v>
      </c>
      <c r="I143" s="5" t="s">
        <v>72</v>
      </c>
      <c r="J143" s="5" t="s">
        <v>73</v>
      </c>
    </row>
    <row r="144" spans="1:10" ht="13.5" x14ac:dyDescent="0.2">
      <c r="A144" s="19" t="s">
        <v>92</v>
      </c>
      <c r="B144" s="19" t="s">
        <v>75</v>
      </c>
      <c r="C144" s="21">
        <v>14111507</v>
      </c>
      <c r="D144" s="19" t="s">
        <v>186</v>
      </c>
      <c r="E144" s="24">
        <v>5470</v>
      </c>
      <c r="F144" s="14" t="s">
        <v>187</v>
      </c>
      <c r="G144" s="22">
        <v>107</v>
      </c>
      <c r="H144" s="5" t="s">
        <v>71</v>
      </c>
      <c r="I144" s="5" t="s">
        <v>72</v>
      </c>
      <c r="J144" s="5" t="s">
        <v>73</v>
      </c>
    </row>
    <row r="145" spans="1:10" ht="13.5" x14ac:dyDescent="0.2">
      <c r="A145" s="19" t="s">
        <v>92</v>
      </c>
      <c r="B145" s="19" t="s">
        <v>77</v>
      </c>
      <c r="C145" s="21">
        <v>24111503</v>
      </c>
      <c r="D145" s="4" t="s">
        <v>188</v>
      </c>
      <c r="E145" s="24">
        <v>206461</v>
      </c>
      <c r="F145" s="14" t="s">
        <v>74</v>
      </c>
      <c r="G145" s="22">
        <v>1940</v>
      </c>
      <c r="H145" s="5" t="s">
        <v>71</v>
      </c>
      <c r="I145" s="5" t="s">
        <v>72</v>
      </c>
      <c r="J145" s="5" t="s">
        <v>73</v>
      </c>
    </row>
    <row r="146" spans="1:10" ht="13.5" x14ac:dyDescent="0.2">
      <c r="A146" s="19" t="s">
        <v>92</v>
      </c>
      <c r="B146" s="19" t="s">
        <v>77</v>
      </c>
      <c r="C146" s="21">
        <v>43202005</v>
      </c>
      <c r="D146" s="19" t="s">
        <v>189</v>
      </c>
      <c r="E146" s="24">
        <v>80000</v>
      </c>
      <c r="F146" s="14" t="s">
        <v>78</v>
      </c>
      <c r="G146" s="22">
        <v>4255</v>
      </c>
      <c r="H146" s="5" t="s">
        <v>71</v>
      </c>
      <c r="I146" s="5" t="s">
        <v>72</v>
      </c>
      <c r="J146" s="5" t="s">
        <v>73</v>
      </c>
    </row>
    <row r="147" spans="1:10" ht="13.5" x14ac:dyDescent="0.2">
      <c r="A147" s="19" t="s">
        <v>92</v>
      </c>
      <c r="B147" s="19" t="s">
        <v>77</v>
      </c>
      <c r="C147" s="21">
        <v>43212107</v>
      </c>
      <c r="D147" s="19" t="s">
        <v>190</v>
      </c>
      <c r="E147" s="24">
        <v>1000</v>
      </c>
      <c r="F147" s="14" t="s">
        <v>97</v>
      </c>
      <c r="G147" s="22">
        <v>7000</v>
      </c>
      <c r="H147" s="5" t="s">
        <v>71</v>
      </c>
      <c r="I147" s="5" t="s">
        <v>72</v>
      </c>
      <c r="J147" s="5" t="s">
        <v>73</v>
      </c>
    </row>
    <row r="148" spans="1:10" ht="13.5" x14ac:dyDescent="0.2">
      <c r="A148" s="19" t="s">
        <v>92</v>
      </c>
      <c r="B148" s="19" t="s">
        <v>77</v>
      </c>
      <c r="C148" s="21">
        <v>14111511</v>
      </c>
      <c r="D148" s="19" t="s">
        <v>191</v>
      </c>
      <c r="E148" s="24">
        <v>228367</v>
      </c>
      <c r="F148" s="19" t="s">
        <v>187</v>
      </c>
      <c r="G148" s="22">
        <v>3867</v>
      </c>
      <c r="H148" s="5" t="s">
        <v>71</v>
      </c>
      <c r="I148" s="5" t="s">
        <v>72</v>
      </c>
      <c r="J148" s="5" t="s">
        <v>73</v>
      </c>
    </row>
    <row r="149" spans="1:10" ht="13.5" x14ac:dyDescent="0.2">
      <c r="A149" s="19" t="s">
        <v>92</v>
      </c>
      <c r="B149" s="19" t="s">
        <v>77</v>
      </c>
      <c r="C149" s="21">
        <v>43201802</v>
      </c>
      <c r="D149" s="19" t="s">
        <v>192</v>
      </c>
      <c r="E149" s="24">
        <v>400</v>
      </c>
      <c r="F149" s="14" t="s">
        <v>97</v>
      </c>
      <c r="G149" s="22">
        <v>1200</v>
      </c>
      <c r="H149" s="5" t="s">
        <v>71</v>
      </c>
      <c r="I149" s="5" t="s">
        <v>72</v>
      </c>
      <c r="J149" s="5" t="s">
        <v>73</v>
      </c>
    </row>
    <row r="150" spans="1:10" ht="13.5" x14ac:dyDescent="0.2">
      <c r="A150" s="19" t="s">
        <v>92</v>
      </c>
      <c r="B150" s="19" t="s">
        <v>77</v>
      </c>
      <c r="C150" s="21">
        <v>51320203</v>
      </c>
      <c r="D150" s="19" t="s">
        <v>193</v>
      </c>
      <c r="E150" s="24">
        <v>19827</v>
      </c>
      <c r="F150" s="19" t="s">
        <v>78</v>
      </c>
      <c r="G150" s="22">
        <v>449</v>
      </c>
      <c r="H150" s="5" t="s">
        <v>71</v>
      </c>
      <c r="I150" s="5" t="s">
        <v>72</v>
      </c>
      <c r="J150" s="5" t="s">
        <v>73</v>
      </c>
    </row>
    <row r="151" spans="1:10" ht="13.5" x14ac:dyDescent="0.2">
      <c r="A151" s="19" t="s">
        <v>92</v>
      </c>
      <c r="B151" s="19" t="s">
        <v>77</v>
      </c>
      <c r="C151" s="19">
        <v>21102302</v>
      </c>
      <c r="D151" s="19" t="s">
        <v>194</v>
      </c>
      <c r="E151" s="24">
        <v>2290494</v>
      </c>
      <c r="F151" s="14" t="s">
        <v>78</v>
      </c>
      <c r="G151" s="22">
        <v>5142</v>
      </c>
      <c r="H151" s="5" t="s">
        <v>71</v>
      </c>
      <c r="I151" s="5" t="s">
        <v>72</v>
      </c>
      <c r="J151" s="5" t="s">
        <v>73</v>
      </c>
    </row>
    <row r="152" spans="1:10" ht="13.5" x14ac:dyDescent="0.2">
      <c r="A152" s="19" t="s">
        <v>92</v>
      </c>
      <c r="B152" s="19" t="s">
        <v>77</v>
      </c>
      <c r="C152" s="21">
        <v>14111704</v>
      </c>
      <c r="D152" s="19" t="s">
        <v>195</v>
      </c>
      <c r="E152" s="24">
        <v>223658</v>
      </c>
      <c r="F152" s="14" t="s">
        <v>187</v>
      </c>
      <c r="G152" s="22">
        <v>7012</v>
      </c>
      <c r="H152" s="5" t="s">
        <v>71</v>
      </c>
      <c r="I152" s="5" t="s">
        <v>72</v>
      </c>
      <c r="J152" s="5" t="s">
        <v>73</v>
      </c>
    </row>
    <row r="153" spans="1:10" ht="13.5" customHeight="1" x14ac:dyDescent="0.2">
      <c r="A153" s="19" t="s">
        <v>92</v>
      </c>
      <c r="B153" s="19" t="s">
        <v>77</v>
      </c>
      <c r="C153" s="21">
        <v>11101522</v>
      </c>
      <c r="D153" s="4" t="s">
        <v>196</v>
      </c>
      <c r="E153" s="24">
        <v>181461</v>
      </c>
      <c r="F153" s="14" t="s">
        <v>197</v>
      </c>
      <c r="G153" s="22">
        <v>372</v>
      </c>
      <c r="H153" s="5" t="s">
        <v>71</v>
      </c>
      <c r="I153" s="5" t="s">
        <v>72</v>
      </c>
      <c r="J153" s="5" t="s">
        <v>73</v>
      </c>
    </row>
    <row r="154" spans="1:10" ht="13.5" x14ac:dyDescent="0.25">
      <c r="A154" s="5" t="s">
        <v>92</v>
      </c>
      <c r="B154" s="5" t="s">
        <v>28</v>
      </c>
      <c r="C154" s="21">
        <v>47121604</v>
      </c>
      <c r="D154" s="7" t="s">
        <v>63</v>
      </c>
      <c r="E154" s="25">
        <v>4600</v>
      </c>
      <c r="F154" s="5" t="s">
        <v>3</v>
      </c>
      <c r="G154" s="16">
        <v>2975</v>
      </c>
      <c r="H154" s="5" t="s">
        <v>71</v>
      </c>
      <c r="I154" s="20" t="s">
        <v>30</v>
      </c>
      <c r="J154" s="5" t="s">
        <v>0</v>
      </c>
    </row>
    <row r="155" spans="1:10" ht="13.5" x14ac:dyDescent="0.25">
      <c r="A155" s="5" t="s">
        <v>92</v>
      </c>
      <c r="B155" s="5" t="s">
        <v>28</v>
      </c>
      <c r="C155" s="21">
        <v>30161908</v>
      </c>
      <c r="D155" s="7" t="s">
        <v>62</v>
      </c>
      <c r="E155" s="25">
        <v>5750</v>
      </c>
      <c r="F155" s="5" t="s">
        <v>4</v>
      </c>
      <c r="G155" s="16">
        <v>4435</v>
      </c>
      <c r="H155" s="5" t="s">
        <v>71</v>
      </c>
      <c r="I155" s="20" t="s">
        <v>30</v>
      </c>
      <c r="J155" s="5" t="s">
        <v>0</v>
      </c>
    </row>
    <row r="156" spans="1:10" ht="13.5" x14ac:dyDescent="0.25">
      <c r="A156" s="5" t="s">
        <v>92</v>
      </c>
      <c r="B156" s="5" t="s">
        <v>28</v>
      </c>
      <c r="C156" s="21">
        <v>24112401</v>
      </c>
      <c r="D156" s="7" t="s">
        <v>61</v>
      </c>
      <c r="E156" s="25">
        <v>1150</v>
      </c>
      <c r="F156" s="5" t="s">
        <v>4</v>
      </c>
      <c r="G156" s="16">
        <v>5285</v>
      </c>
      <c r="H156" s="5" t="s">
        <v>71</v>
      </c>
      <c r="I156" s="20" t="s">
        <v>30</v>
      </c>
      <c r="J156" s="5" t="s">
        <v>0</v>
      </c>
    </row>
    <row r="157" spans="1:10" ht="13.5" x14ac:dyDescent="0.25">
      <c r="A157" s="5" t="s">
        <v>92</v>
      </c>
      <c r="B157" s="5" t="s">
        <v>28</v>
      </c>
      <c r="C157" s="21">
        <v>40161602</v>
      </c>
      <c r="D157" s="7" t="s">
        <v>59</v>
      </c>
      <c r="E157" s="25">
        <v>1150</v>
      </c>
      <c r="F157" s="5" t="s">
        <v>3</v>
      </c>
      <c r="G157" s="16">
        <v>4757</v>
      </c>
      <c r="H157" s="5" t="s">
        <v>71</v>
      </c>
      <c r="I157" s="20" t="s">
        <v>30</v>
      </c>
      <c r="J157" s="5" t="s">
        <v>0</v>
      </c>
    </row>
    <row r="158" spans="1:10" ht="13.5" x14ac:dyDescent="0.25">
      <c r="A158" s="5" t="s">
        <v>92</v>
      </c>
      <c r="B158" s="5" t="s">
        <v>28</v>
      </c>
      <c r="C158" s="21">
        <v>30179999</v>
      </c>
      <c r="D158" s="7" t="s">
        <v>58</v>
      </c>
      <c r="E158" s="25">
        <v>410000</v>
      </c>
      <c r="F158" s="5" t="s">
        <v>57</v>
      </c>
      <c r="G158" s="16">
        <v>4500</v>
      </c>
      <c r="H158" s="5" t="s">
        <v>71</v>
      </c>
      <c r="I158" s="20" t="s">
        <v>30</v>
      </c>
      <c r="J158" s="5" t="s">
        <v>0</v>
      </c>
    </row>
    <row r="159" spans="1:10" ht="13.5" x14ac:dyDescent="0.25">
      <c r="A159" s="5" t="s">
        <v>92</v>
      </c>
      <c r="B159" s="5" t="s">
        <v>28</v>
      </c>
      <c r="C159" s="21">
        <v>30171698</v>
      </c>
      <c r="D159" s="7" t="s">
        <v>56</v>
      </c>
      <c r="E159" s="25">
        <v>20000000</v>
      </c>
      <c r="F159" s="5" t="s">
        <v>57</v>
      </c>
      <c r="G159" s="16">
        <v>236000</v>
      </c>
      <c r="H159" s="5" t="s">
        <v>71</v>
      </c>
      <c r="I159" s="20" t="s">
        <v>30</v>
      </c>
      <c r="J159" s="5" t="s">
        <v>0</v>
      </c>
    </row>
    <row r="160" spans="1:10" ht="13.5" x14ac:dyDescent="0.25">
      <c r="A160" s="5" t="s">
        <v>92</v>
      </c>
      <c r="B160" s="5" t="s">
        <v>28</v>
      </c>
      <c r="C160" s="21">
        <v>30171503</v>
      </c>
      <c r="D160" s="7" t="s">
        <v>55</v>
      </c>
      <c r="E160" s="25">
        <v>1150</v>
      </c>
      <c r="F160" s="5" t="s">
        <v>4</v>
      </c>
      <c r="G160" s="16">
        <v>585</v>
      </c>
      <c r="H160" s="5" t="s">
        <v>71</v>
      </c>
      <c r="I160" s="20" t="s">
        <v>30</v>
      </c>
      <c r="J160" s="5" t="s">
        <v>0</v>
      </c>
    </row>
    <row r="161" spans="1:10" ht="13.5" x14ac:dyDescent="0.25">
      <c r="A161" s="5" t="s">
        <v>92</v>
      </c>
      <c r="B161" s="5" t="s">
        <v>28</v>
      </c>
      <c r="C161" s="21">
        <v>30161702</v>
      </c>
      <c r="D161" s="7" t="s">
        <v>54</v>
      </c>
      <c r="E161" s="25">
        <v>264500</v>
      </c>
      <c r="F161" s="5" t="s">
        <v>50</v>
      </c>
      <c r="G161" s="16">
        <v>17058</v>
      </c>
      <c r="H161" s="5" t="s">
        <v>71</v>
      </c>
      <c r="I161" s="20" t="s">
        <v>30</v>
      </c>
      <c r="J161" s="5" t="s">
        <v>0</v>
      </c>
    </row>
    <row r="162" spans="1:10" ht="13.5" x14ac:dyDescent="0.25">
      <c r="A162" s="5" t="s">
        <v>92</v>
      </c>
      <c r="B162" s="5" t="s">
        <v>28</v>
      </c>
      <c r="C162" s="21">
        <v>30103605</v>
      </c>
      <c r="D162" s="7" t="s">
        <v>52</v>
      </c>
      <c r="E162" s="25">
        <v>230000</v>
      </c>
      <c r="F162" s="5" t="s">
        <v>50</v>
      </c>
      <c r="G162" s="16">
        <v>393507</v>
      </c>
      <c r="H162" s="5" t="s">
        <v>71</v>
      </c>
      <c r="I162" s="20" t="s">
        <v>30</v>
      </c>
      <c r="J162" s="5" t="s">
        <v>0</v>
      </c>
    </row>
    <row r="163" spans="1:10" ht="13.5" x14ac:dyDescent="0.25">
      <c r="A163" s="5" t="s">
        <v>92</v>
      </c>
      <c r="B163" s="5" t="s">
        <v>28</v>
      </c>
      <c r="C163" s="21">
        <v>30161505</v>
      </c>
      <c r="D163" s="7" t="s">
        <v>49</v>
      </c>
      <c r="E163" s="25">
        <v>230000</v>
      </c>
      <c r="F163" s="5" t="s">
        <v>50</v>
      </c>
      <c r="G163" s="16">
        <v>382171</v>
      </c>
      <c r="H163" s="5" t="s">
        <v>71</v>
      </c>
      <c r="I163" s="20" t="s">
        <v>30</v>
      </c>
      <c r="J163" s="5" t="s">
        <v>0</v>
      </c>
    </row>
    <row r="164" spans="1:10" ht="13.5" x14ac:dyDescent="0.25">
      <c r="A164" s="5" t="s">
        <v>92</v>
      </c>
      <c r="B164" s="5" t="s">
        <v>28</v>
      </c>
      <c r="C164" s="21">
        <v>54111501</v>
      </c>
      <c r="D164" s="7" t="s">
        <v>47</v>
      </c>
      <c r="E164" s="25">
        <v>138000</v>
      </c>
      <c r="F164" s="5" t="s">
        <v>4</v>
      </c>
      <c r="G164" s="16">
        <v>731</v>
      </c>
      <c r="H164" s="5" t="s">
        <v>71</v>
      </c>
      <c r="I164" s="20" t="s">
        <v>30</v>
      </c>
      <c r="J164" s="5" t="s">
        <v>0</v>
      </c>
    </row>
    <row r="165" spans="1:10" ht="13.5" x14ac:dyDescent="0.25">
      <c r="A165" s="5" t="s">
        <v>92</v>
      </c>
      <c r="B165" s="5" t="s">
        <v>28</v>
      </c>
      <c r="C165" s="21">
        <v>48101819</v>
      </c>
      <c r="D165" s="7" t="s">
        <v>46</v>
      </c>
      <c r="E165" s="25">
        <v>5750</v>
      </c>
      <c r="F165" s="5" t="s">
        <v>3</v>
      </c>
      <c r="G165" s="16">
        <v>4124</v>
      </c>
      <c r="H165" s="5" t="s">
        <v>71</v>
      </c>
      <c r="I165" s="20" t="s">
        <v>30</v>
      </c>
      <c r="J165" s="5" t="s">
        <v>0</v>
      </c>
    </row>
    <row r="166" spans="1:10" ht="13.5" x14ac:dyDescent="0.25">
      <c r="A166" s="5" t="s">
        <v>92</v>
      </c>
      <c r="B166" s="5" t="s">
        <v>28</v>
      </c>
      <c r="C166" s="21">
        <v>47111502</v>
      </c>
      <c r="D166" s="7" t="s">
        <v>44</v>
      </c>
      <c r="E166" s="25">
        <v>1150</v>
      </c>
      <c r="F166" s="5" t="s">
        <v>3</v>
      </c>
      <c r="G166" s="16">
        <v>2784</v>
      </c>
      <c r="H166" s="5" t="s">
        <v>71</v>
      </c>
      <c r="I166" s="20" t="s">
        <v>30</v>
      </c>
      <c r="J166" s="5" t="s">
        <v>0</v>
      </c>
    </row>
    <row r="167" spans="1:10" ht="13.5" x14ac:dyDescent="0.25">
      <c r="A167" s="5" t="s">
        <v>92</v>
      </c>
      <c r="B167" s="5" t="s">
        <v>28</v>
      </c>
      <c r="C167" s="21">
        <v>45111893</v>
      </c>
      <c r="D167" s="7" t="s">
        <v>42</v>
      </c>
      <c r="E167" s="25">
        <v>1380</v>
      </c>
      <c r="F167" s="5" t="s">
        <v>3</v>
      </c>
      <c r="G167" s="16">
        <v>14979</v>
      </c>
      <c r="H167" s="5" t="s">
        <v>71</v>
      </c>
      <c r="I167" s="20" t="s">
        <v>30</v>
      </c>
      <c r="J167" s="5" t="s">
        <v>0</v>
      </c>
    </row>
    <row r="168" spans="1:10" ht="13.5" x14ac:dyDescent="0.25">
      <c r="A168" s="5" t="s">
        <v>92</v>
      </c>
      <c r="B168" s="5" t="s">
        <v>28</v>
      </c>
      <c r="C168" s="21">
        <v>46182401</v>
      </c>
      <c r="D168" s="7" t="s">
        <v>41</v>
      </c>
      <c r="E168" s="25">
        <v>2764</v>
      </c>
      <c r="F168" s="5" t="s">
        <v>3</v>
      </c>
      <c r="G168" s="16">
        <v>2110</v>
      </c>
      <c r="H168" s="5" t="s">
        <v>71</v>
      </c>
      <c r="I168" s="20" t="s">
        <v>30</v>
      </c>
      <c r="J168" s="5" t="s">
        <v>0</v>
      </c>
    </row>
    <row r="169" spans="1:10" ht="13.5" x14ac:dyDescent="0.25">
      <c r="A169" s="5" t="s">
        <v>92</v>
      </c>
      <c r="B169" s="5" t="s">
        <v>28</v>
      </c>
      <c r="C169" s="21">
        <v>56101605</v>
      </c>
      <c r="D169" s="7" t="s">
        <v>40</v>
      </c>
      <c r="E169" s="25">
        <v>23000</v>
      </c>
      <c r="F169" s="5" t="s">
        <v>4</v>
      </c>
      <c r="G169" s="16">
        <v>19551</v>
      </c>
      <c r="H169" s="5" t="s">
        <v>71</v>
      </c>
      <c r="I169" s="20" t="s">
        <v>30</v>
      </c>
      <c r="J169" s="5" t="s">
        <v>0</v>
      </c>
    </row>
    <row r="170" spans="1:10" ht="13.5" x14ac:dyDescent="0.25">
      <c r="A170" s="5" t="s">
        <v>92</v>
      </c>
      <c r="B170" s="5" t="s">
        <v>28</v>
      </c>
      <c r="C170" s="21">
        <v>30161717</v>
      </c>
      <c r="D170" s="7" t="s">
        <v>38</v>
      </c>
      <c r="E170" s="25">
        <v>230000</v>
      </c>
      <c r="F170" s="5" t="s">
        <v>4</v>
      </c>
      <c r="G170" s="16">
        <v>20086</v>
      </c>
      <c r="H170" s="5" t="s">
        <v>71</v>
      </c>
      <c r="I170" s="20" t="s">
        <v>30</v>
      </c>
      <c r="J170" s="5" t="s">
        <v>0</v>
      </c>
    </row>
    <row r="171" spans="1:10" ht="13.5" x14ac:dyDescent="0.25">
      <c r="A171" s="5" t="s">
        <v>92</v>
      </c>
      <c r="B171" s="5" t="s">
        <v>28</v>
      </c>
      <c r="C171" s="21">
        <v>47101514</v>
      </c>
      <c r="D171" s="7" t="s">
        <v>37</v>
      </c>
      <c r="E171" s="25">
        <v>575</v>
      </c>
      <c r="F171" s="5" t="s">
        <v>5</v>
      </c>
      <c r="G171" s="16">
        <v>3976</v>
      </c>
      <c r="H171" s="5" t="s">
        <v>71</v>
      </c>
      <c r="I171" s="20" t="s">
        <v>30</v>
      </c>
      <c r="J171" s="5" t="s">
        <v>0</v>
      </c>
    </row>
    <row r="172" spans="1:10" ht="13.5" x14ac:dyDescent="0.25">
      <c r="A172" s="5" t="s">
        <v>92</v>
      </c>
      <c r="B172" s="5" t="s">
        <v>28</v>
      </c>
      <c r="C172" s="21">
        <v>47121602</v>
      </c>
      <c r="D172" s="7" t="s">
        <v>7</v>
      </c>
      <c r="E172" s="25">
        <v>46000</v>
      </c>
      <c r="F172" s="5" t="s">
        <v>3</v>
      </c>
      <c r="G172" s="16">
        <v>4783</v>
      </c>
      <c r="H172" s="5" t="s">
        <v>71</v>
      </c>
      <c r="I172" s="20" t="s">
        <v>30</v>
      </c>
      <c r="J172" s="5" t="s">
        <v>0</v>
      </c>
    </row>
    <row r="173" spans="1:10" ht="13.5" x14ac:dyDescent="0.25">
      <c r="A173" s="5" t="s">
        <v>92</v>
      </c>
      <c r="B173" s="5" t="s">
        <v>28</v>
      </c>
      <c r="C173" s="21">
        <v>30151901</v>
      </c>
      <c r="D173" s="7" t="s">
        <v>33</v>
      </c>
      <c r="E173" s="25">
        <v>11500</v>
      </c>
      <c r="F173" s="5" t="s">
        <v>34</v>
      </c>
      <c r="G173" s="16">
        <v>33805</v>
      </c>
      <c r="H173" s="5" t="s">
        <v>71</v>
      </c>
      <c r="I173" s="20" t="s">
        <v>30</v>
      </c>
      <c r="J173" s="5" t="s">
        <v>0</v>
      </c>
    </row>
    <row r="174" spans="1:10" ht="13.5" x14ac:dyDescent="0.25">
      <c r="A174" s="5" t="s">
        <v>92</v>
      </c>
      <c r="B174" s="5" t="s">
        <v>28</v>
      </c>
      <c r="C174" s="21">
        <v>30121779</v>
      </c>
      <c r="D174" s="7" t="s">
        <v>29</v>
      </c>
      <c r="E174" s="25">
        <v>23000</v>
      </c>
      <c r="F174" s="5" t="s">
        <v>4</v>
      </c>
      <c r="G174" s="16">
        <v>5097</v>
      </c>
      <c r="H174" s="5" t="s">
        <v>71</v>
      </c>
      <c r="I174" s="20" t="s">
        <v>30</v>
      </c>
      <c r="J174" s="5" t="s">
        <v>0</v>
      </c>
    </row>
    <row r="175" spans="1:10" ht="13.5" x14ac:dyDescent="0.2">
      <c r="A175" s="19" t="s">
        <v>92</v>
      </c>
      <c r="B175" s="5" t="s">
        <v>28</v>
      </c>
      <c r="C175" s="19">
        <v>47131810</v>
      </c>
      <c r="D175" s="5" t="s">
        <v>211</v>
      </c>
      <c r="E175" s="24">
        <v>5000</v>
      </c>
      <c r="F175" s="5" t="s">
        <v>207</v>
      </c>
      <c r="G175" s="22">
        <v>10</v>
      </c>
      <c r="H175" s="5" t="s">
        <v>71</v>
      </c>
      <c r="I175" s="20" t="s">
        <v>30</v>
      </c>
      <c r="J175" s="5" t="s">
        <v>0</v>
      </c>
    </row>
    <row r="176" spans="1:10" ht="13.5" x14ac:dyDescent="0.2">
      <c r="A176" s="19" t="s">
        <v>92</v>
      </c>
      <c r="B176" s="19" t="s">
        <v>77</v>
      </c>
      <c r="C176" s="21">
        <v>31211599</v>
      </c>
      <c r="D176" s="19" t="s">
        <v>180</v>
      </c>
      <c r="E176" s="24">
        <v>15280</v>
      </c>
      <c r="F176" s="14" t="s">
        <v>91</v>
      </c>
      <c r="G176" s="22">
        <v>141</v>
      </c>
      <c r="H176" s="5" t="s">
        <v>71</v>
      </c>
      <c r="I176" s="5" t="s">
        <v>72</v>
      </c>
      <c r="J176" s="5" t="s">
        <v>73</v>
      </c>
    </row>
    <row r="177" spans="1:10" ht="13.5" x14ac:dyDescent="0.2">
      <c r="A177" s="19" t="s">
        <v>92</v>
      </c>
      <c r="B177" s="19" t="s">
        <v>77</v>
      </c>
      <c r="C177" s="21">
        <v>31211513</v>
      </c>
      <c r="D177" s="19" t="s">
        <v>212</v>
      </c>
      <c r="E177" s="24">
        <v>1305813</v>
      </c>
      <c r="F177" s="14" t="s">
        <v>91</v>
      </c>
      <c r="G177" s="22">
        <v>46554</v>
      </c>
      <c r="H177" s="5" t="s">
        <v>71</v>
      </c>
      <c r="I177" s="5" t="s">
        <v>72</v>
      </c>
      <c r="J177" s="5" t="s">
        <v>73</v>
      </c>
    </row>
    <row r="178" spans="1:10" ht="13.5" x14ac:dyDescent="0.2">
      <c r="A178" s="19" t="s">
        <v>92</v>
      </c>
      <c r="B178" s="19" t="s">
        <v>77</v>
      </c>
      <c r="C178" s="21">
        <v>51320209</v>
      </c>
      <c r="D178" s="19" t="s">
        <v>213</v>
      </c>
      <c r="E178" s="24">
        <v>22269</v>
      </c>
      <c r="F178" s="19" t="s">
        <v>207</v>
      </c>
      <c r="G178" s="22">
        <v>3072</v>
      </c>
      <c r="H178" s="5" t="s">
        <v>71</v>
      </c>
      <c r="I178" s="5" t="s">
        <v>72</v>
      </c>
      <c r="J178" s="5" t="s">
        <v>73</v>
      </c>
    </row>
    <row r="179" spans="1:10" ht="13.5" x14ac:dyDescent="0.2">
      <c r="A179" s="19" t="s">
        <v>92</v>
      </c>
      <c r="B179" s="19" t="s">
        <v>77</v>
      </c>
      <c r="C179" s="21">
        <v>12164001</v>
      </c>
      <c r="D179" s="19" t="s">
        <v>214</v>
      </c>
      <c r="E179" s="24">
        <v>1480334</v>
      </c>
      <c r="F179" s="19" t="s">
        <v>215</v>
      </c>
      <c r="G179" s="22">
        <v>28109</v>
      </c>
      <c r="H179" s="5" t="s">
        <v>71</v>
      </c>
      <c r="I179" s="5" t="s">
        <v>72</v>
      </c>
      <c r="J179" s="5" t="s">
        <v>73</v>
      </c>
    </row>
    <row r="180" spans="1:10" ht="13.5" x14ac:dyDescent="0.25">
      <c r="A180" s="19" t="s">
        <v>92</v>
      </c>
      <c r="B180" s="19" t="s">
        <v>77</v>
      </c>
      <c r="C180" s="21">
        <v>30171706</v>
      </c>
      <c r="D180" s="4" t="s">
        <v>216</v>
      </c>
      <c r="E180" s="27">
        <v>6600000</v>
      </c>
      <c r="F180" s="19" t="s">
        <v>50</v>
      </c>
      <c r="G180" s="15">
        <v>162000</v>
      </c>
      <c r="H180" s="5" t="s">
        <v>71</v>
      </c>
      <c r="I180" s="20" t="s">
        <v>72</v>
      </c>
      <c r="J180" s="5" t="s">
        <v>73</v>
      </c>
    </row>
    <row r="181" spans="1:10" ht="13.5" x14ac:dyDescent="0.25">
      <c r="A181" s="19" t="s">
        <v>92</v>
      </c>
      <c r="B181" s="19" t="s">
        <v>77</v>
      </c>
      <c r="C181" s="21">
        <v>30171588</v>
      </c>
      <c r="D181" s="4" t="s">
        <v>217</v>
      </c>
      <c r="E181" s="27">
        <v>3335000</v>
      </c>
      <c r="F181" s="19" t="s">
        <v>50</v>
      </c>
      <c r="G181" s="15">
        <v>335500</v>
      </c>
      <c r="H181" s="5" t="s">
        <v>71</v>
      </c>
      <c r="I181" s="20" t="s">
        <v>72</v>
      </c>
      <c r="J181" s="5" t="s">
        <v>73</v>
      </c>
    </row>
    <row r="182" spans="1:10" ht="13.5" x14ac:dyDescent="0.25">
      <c r="A182" s="19" t="s">
        <v>92</v>
      </c>
      <c r="B182" s="19" t="s">
        <v>77</v>
      </c>
      <c r="C182" s="21">
        <v>30179997</v>
      </c>
      <c r="D182" s="4" t="s">
        <v>218</v>
      </c>
      <c r="E182" s="27">
        <v>3335000</v>
      </c>
      <c r="F182" s="19" t="s">
        <v>50</v>
      </c>
      <c r="G182" s="15">
        <v>335500</v>
      </c>
      <c r="H182" s="5" t="s">
        <v>71</v>
      </c>
      <c r="I182" s="20" t="s">
        <v>72</v>
      </c>
      <c r="J182" s="5" t="s">
        <v>73</v>
      </c>
    </row>
    <row r="183" spans="1:10" ht="13.5" x14ac:dyDescent="0.25">
      <c r="A183" s="19" t="s">
        <v>92</v>
      </c>
      <c r="B183" s="19" t="s">
        <v>77</v>
      </c>
      <c r="C183" s="21">
        <v>30171695</v>
      </c>
      <c r="D183" s="4" t="s">
        <v>219</v>
      </c>
      <c r="E183" s="27">
        <v>5000000</v>
      </c>
      <c r="F183" s="19" t="s">
        <v>50</v>
      </c>
      <c r="G183" s="15">
        <v>482500</v>
      </c>
      <c r="H183" s="5" t="s">
        <v>71</v>
      </c>
      <c r="I183" s="20" t="s">
        <v>72</v>
      </c>
      <c r="J183" s="5" t="s">
        <v>73</v>
      </c>
    </row>
    <row r="184" spans="1:10" ht="13.5" x14ac:dyDescent="0.25">
      <c r="A184" s="5" t="s">
        <v>92</v>
      </c>
      <c r="B184" s="5" t="s">
        <v>28</v>
      </c>
      <c r="C184" s="21">
        <v>30171504</v>
      </c>
      <c r="D184" s="7" t="s">
        <v>53</v>
      </c>
      <c r="E184" s="25">
        <v>80000</v>
      </c>
      <c r="F184" s="5" t="s">
        <v>50</v>
      </c>
      <c r="G184" s="16">
        <v>15000</v>
      </c>
      <c r="H184" s="5" t="s">
        <v>71</v>
      </c>
      <c r="I184" s="20" t="s">
        <v>30</v>
      </c>
      <c r="J184" s="5" t="s">
        <v>0</v>
      </c>
    </row>
    <row r="185" spans="1:10" ht="13.5" x14ac:dyDescent="0.25">
      <c r="A185" s="5" t="s">
        <v>92</v>
      </c>
      <c r="B185" s="5" t="s">
        <v>28</v>
      </c>
      <c r="C185" s="21">
        <v>30171696</v>
      </c>
      <c r="D185" s="7" t="s">
        <v>51</v>
      </c>
      <c r="E185" s="25">
        <v>60000</v>
      </c>
      <c r="F185" s="5" t="s">
        <v>50</v>
      </c>
      <c r="G185" s="16">
        <v>16363</v>
      </c>
      <c r="H185" s="5" t="s">
        <v>71</v>
      </c>
      <c r="I185" s="20" t="s">
        <v>30</v>
      </c>
      <c r="J185" s="5" t="s">
        <v>0</v>
      </c>
    </row>
    <row r="186" spans="1:10" ht="13.5" x14ac:dyDescent="0.25">
      <c r="A186" s="5" t="s">
        <v>92</v>
      </c>
      <c r="B186" s="5" t="s">
        <v>28</v>
      </c>
      <c r="C186" s="21">
        <v>30151901</v>
      </c>
      <c r="D186" s="7" t="s">
        <v>33</v>
      </c>
      <c r="E186" s="25">
        <v>200000</v>
      </c>
      <c r="F186" s="5" t="s">
        <v>34</v>
      </c>
      <c r="G186" s="16">
        <v>36363</v>
      </c>
      <c r="H186" s="5" t="s">
        <v>71</v>
      </c>
      <c r="I186" s="20" t="s">
        <v>30</v>
      </c>
      <c r="J186" s="5" t="s">
        <v>0</v>
      </c>
    </row>
    <row r="187" spans="1:10" ht="13.5" x14ac:dyDescent="0.25">
      <c r="A187" s="19" t="s">
        <v>199</v>
      </c>
      <c r="B187" s="5" t="s">
        <v>28</v>
      </c>
      <c r="C187" s="21">
        <v>46161575</v>
      </c>
      <c r="D187" s="7" t="s">
        <v>35</v>
      </c>
      <c r="E187" s="25">
        <v>600000</v>
      </c>
      <c r="F187" s="5" t="s">
        <v>36</v>
      </c>
      <c r="G187" s="16">
        <v>120000</v>
      </c>
      <c r="H187" s="5" t="s">
        <v>71</v>
      </c>
      <c r="I187" s="20" t="s">
        <v>30</v>
      </c>
      <c r="J187" s="5" t="s">
        <v>0</v>
      </c>
    </row>
    <row r="188" spans="1:10" ht="13.5" customHeight="1" x14ac:dyDescent="0.25">
      <c r="A188" s="19" t="s">
        <v>199</v>
      </c>
      <c r="B188" s="19" t="s">
        <v>77</v>
      </c>
      <c r="C188" s="21">
        <v>30111593</v>
      </c>
      <c r="D188" s="4" t="s">
        <v>70</v>
      </c>
      <c r="E188" s="27">
        <v>20000</v>
      </c>
      <c r="F188" s="19" t="s">
        <v>78</v>
      </c>
      <c r="G188" s="15">
        <v>2000</v>
      </c>
      <c r="H188" s="5" t="s">
        <v>71</v>
      </c>
      <c r="I188" s="20" t="s">
        <v>72</v>
      </c>
      <c r="J188" s="5" t="s">
        <v>73</v>
      </c>
    </row>
    <row r="189" spans="1:10" ht="13.5" x14ac:dyDescent="0.2">
      <c r="A189" s="19" t="s">
        <v>199</v>
      </c>
      <c r="B189" s="19" t="s">
        <v>77</v>
      </c>
      <c r="C189" s="21">
        <v>30111601</v>
      </c>
      <c r="D189" s="19" t="s">
        <v>140</v>
      </c>
      <c r="E189" s="24">
        <v>5100000</v>
      </c>
      <c r="F189" s="14" t="s">
        <v>91</v>
      </c>
      <c r="G189" s="22">
        <v>2040</v>
      </c>
      <c r="H189" s="5" t="s">
        <v>71</v>
      </c>
      <c r="I189" s="5" t="s">
        <v>72</v>
      </c>
      <c r="J189" s="5" t="s">
        <v>141</v>
      </c>
    </row>
    <row r="190" spans="1:10" ht="13.5" x14ac:dyDescent="0.2">
      <c r="A190" s="19" t="s">
        <v>199</v>
      </c>
      <c r="B190" s="19" t="s">
        <v>251</v>
      </c>
      <c r="C190" s="21">
        <v>30103298</v>
      </c>
      <c r="D190" s="19" t="s">
        <v>252</v>
      </c>
      <c r="E190" s="24">
        <v>33000</v>
      </c>
      <c r="F190" s="14" t="s">
        <v>207</v>
      </c>
      <c r="G190" s="22">
        <v>5000</v>
      </c>
      <c r="H190" s="5" t="s">
        <v>71</v>
      </c>
      <c r="I190" s="5" t="s">
        <v>72</v>
      </c>
      <c r="J190" s="5" t="s">
        <v>209</v>
      </c>
    </row>
    <row r="191" spans="1:10" ht="13.5" x14ac:dyDescent="0.2">
      <c r="A191" s="19" t="s">
        <v>199</v>
      </c>
      <c r="B191" s="19" t="s">
        <v>251</v>
      </c>
      <c r="C191" s="21">
        <v>30111596</v>
      </c>
      <c r="D191" s="19" t="s">
        <v>253</v>
      </c>
      <c r="E191" s="24">
        <v>14000</v>
      </c>
      <c r="F191" s="14" t="s">
        <v>254</v>
      </c>
      <c r="G191" s="22">
        <v>1500</v>
      </c>
      <c r="H191" s="5" t="s">
        <v>71</v>
      </c>
      <c r="I191" s="5" t="s">
        <v>72</v>
      </c>
      <c r="J191" s="5" t="s">
        <v>209</v>
      </c>
    </row>
    <row r="192" spans="1:10" ht="13.5" x14ac:dyDescent="0.2">
      <c r="A192" s="19" t="s">
        <v>199</v>
      </c>
      <c r="B192" s="19" t="s">
        <v>251</v>
      </c>
      <c r="C192" s="21">
        <v>30101704</v>
      </c>
      <c r="D192" s="19" t="s">
        <v>255</v>
      </c>
      <c r="E192" s="24">
        <v>89000</v>
      </c>
      <c r="F192" s="14" t="s">
        <v>256</v>
      </c>
      <c r="G192" s="22">
        <v>26700</v>
      </c>
      <c r="H192" s="5" t="s">
        <v>71</v>
      </c>
      <c r="I192" s="5" t="s">
        <v>72</v>
      </c>
      <c r="J192" s="5" t="s">
        <v>209</v>
      </c>
    </row>
    <row r="193" spans="1:10" ht="13.5" x14ac:dyDescent="0.2">
      <c r="A193" s="19" t="s">
        <v>199</v>
      </c>
      <c r="B193" s="19" t="s">
        <v>251</v>
      </c>
      <c r="C193" s="21">
        <v>30102803</v>
      </c>
      <c r="D193" s="19" t="s">
        <v>257</v>
      </c>
      <c r="E193" s="24">
        <v>33300000</v>
      </c>
      <c r="F193" s="14" t="s">
        <v>258</v>
      </c>
      <c r="G193" s="22">
        <v>31600</v>
      </c>
      <c r="H193" s="5" t="s">
        <v>71</v>
      </c>
      <c r="I193" s="5" t="s">
        <v>72</v>
      </c>
      <c r="J193" s="5" t="s">
        <v>209</v>
      </c>
    </row>
    <row r="194" spans="1:10" ht="13.5" x14ac:dyDescent="0.2">
      <c r="A194" s="19" t="s">
        <v>199</v>
      </c>
      <c r="B194" s="19" t="s">
        <v>77</v>
      </c>
      <c r="C194" s="19">
        <v>21101501</v>
      </c>
      <c r="D194" s="19" t="s">
        <v>259</v>
      </c>
      <c r="E194" s="24">
        <v>83</v>
      </c>
      <c r="F194" s="14" t="s">
        <v>97</v>
      </c>
      <c r="G194" s="22">
        <v>500</v>
      </c>
      <c r="H194" s="5" t="s">
        <v>71</v>
      </c>
      <c r="I194" s="5" t="s">
        <v>72</v>
      </c>
      <c r="J194" s="5" t="s">
        <v>73</v>
      </c>
    </row>
    <row r="195" spans="1:10" ht="13.5" x14ac:dyDescent="0.2">
      <c r="A195" s="19" t="s">
        <v>199</v>
      </c>
      <c r="B195" s="19" t="s">
        <v>77</v>
      </c>
      <c r="C195" s="19">
        <v>21101502</v>
      </c>
      <c r="D195" s="19" t="s">
        <v>260</v>
      </c>
      <c r="E195" s="24">
        <v>57</v>
      </c>
      <c r="F195" s="14" t="s">
        <v>97</v>
      </c>
      <c r="G195" s="22">
        <v>230</v>
      </c>
      <c r="H195" s="5" t="s">
        <v>71</v>
      </c>
      <c r="I195" s="5" t="s">
        <v>72</v>
      </c>
      <c r="J195" s="5" t="s">
        <v>73</v>
      </c>
    </row>
    <row r="196" spans="1:10" ht="13.5" x14ac:dyDescent="0.2">
      <c r="A196" s="19" t="s">
        <v>199</v>
      </c>
      <c r="B196" s="19" t="s">
        <v>77</v>
      </c>
      <c r="C196" s="19">
        <v>21101503</v>
      </c>
      <c r="D196" s="19" t="s">
        <v>261</v>
      </c>
      <c r="E196" s="24">
        <v>33</v>
      </c>
      <c r="F196" s="14" t="s">
        <v>97</v>
      </c>
      <c r="G196" s="22">
        <v>200</v>
      </c>
      <c r="H196" s="5" t="s">
        <v>71</v>
      </c>
      <c r="I196" s="5" t="s">
        <v>72</v>
      </c>
      <c r="J196" s="5" t="s">
        <v>73</v>
      </c>
    </row>
    <row r="197" spans="1:10" ht="13.5" x14ac:dyDescent="0.2">
      <c r="A197" s="19" t="s">
        <v>199</v>
      </c>
      <c r="B197" s="19" t="s">
        <v>77</v>
      </c>
      <c r="C197" s="19">
        <v>21101504</v>
      </c>
      <c r="D197" s="19" t="s">
        <v>262</v>
      </c>
      <c r="E197" s="24">
        <v>40</v>
      </c>
      <c r="F197" s="14" t="s">
        <v>97</v>
      </c>
      <c r="G197" s="22">
        <v>250</v>
      </c>
      <c r="H197" s="5" t="s">
        <v>71</v>
      </c>
      <c r="I197" s="5" t="s">
        <v>72</v>
      </c>
      <c r="J197" s="5" t="s">
        <v>73</v>
      </c>
    </row>
    <row r="198" spans="1:10" ht="13.5" x14ac:dyDescent="0.2">
      <c r="A198" s="19" t="s">
        <v>199</v>
      </c>
      <c r="B198" s="19" t="s">
        <v>77</v>
      </c>
      <c r="C198" s="19">
        <v>21101506</v>
      </c>
      <c r="D198" s="19" t="s">
        <v>263</v>
      </c>
      <c r="E198" s="24">
        <v>33</v>
      </c>
      <c r="F198" s="14" t="s">
        <v>97</v>
      </c>
      <c r="G198" s="22">
        <v>16</v>
      </c>
      <c r="H198" s="5" t="s">
        <v>71</v>
      </c>
      <c r="I198" s="5" t="s">
        <v>72</v>
      </c>
      <c r="J198" s="5" t="s">
        <v>73</v>
      </c>
    </row>
    <row r="199" spans="1:10" ht="13.5" x14ac:dyDescent="0.2">
      <c r="A199" s="19" t="s">
        <v>199</v>
      </c>
      <c r="B199" s="19" t="s">
        <v>77</v>
      </c>
      <c r="C199" s="19">
        <v>21101506</v>
      </c>
      <c r="D199" s="19" t="s">
        <v>264</v>
      </c>
      <c r="E199" s="24">
        <v>50</v>
      </c>
      <c r="F199" s="14" t="s">
        <v>97</v>
      </c>
      <c r="G199" s="22">
        <v>500</v>
      </c>
      <c r="H199" s="5" t="s">
        <v>71</v>
      </c>
      <c r="I199" s="5" t="s">
        <v>72</v>
      </c>
      <c r="J199" s="5" t="s">
        <v>73</v>
      </c>
    </row>
    <row r="200" spans="1:10" ht="13.5" x14ac:dyDescent="0.2">
      <c r="A200" s="19" t="s">
        <v>199</v>
      </c>
      <c r="B200" s="19" t="s">
        <v>77</v>
      </c>
      <c r="C200" s="19">
        <v>21101587</v>
      </c>
      <c r="D200" s="19" t="s">
        <v>111</v>
      </c>
      <c r="E200" s="24">
        <v>100</v>
      </c>
      <c r="F200" s="14" t="s">
        <v>97</v>
      </c>
      <c r="G200" s="22">
        <v>500</v>
      </c>
      <c r="H200" s="5" t="s">
        <v>71</v>
      </c>
      <c r="I200" s="5" t="s">
        <v>72</v>
      </c>
      <c r="J200" s="5" t="s">
        <v>73</v>
      </c>
    </row>
    <row r="201" spans="1:10" ht="13.5" x14ac:dyDescent="0.2">
      <c r="A201" s="19" t="s">
        <v>199</v>
      </c>
      <c r="B201" s="19" t="s">
        <v>77</v>
      </c>
      <c r="C201" s="19">
        <v>21101589</v>
      </c>
      <c r="D201" s="19" t="s">
        <v>265</v>
      </c>
      <c r="E201" s="24">
        <v>33</v>
      </c>
      <c r="F201" s="14" t="s">
        <v>97</v>
      </c>
      <c r="G201" s="22">
        <v>900</v>
      </c>
      <c r="H201" s="5" t="s">
        <v>71</v>
      </c>
      <c r="I201" s="5" t="s">
        <v>72</v>
      </c>
      <c r="J201" s="5" t="s">
        <v>73</v>
      </c>
    </row>
    <row r="202" spans="1:10" ht="13.5" x14ac:dyDescent="0.2">
      <c r="A202" s="19" t="s">
        <v>199</v>
      </c>
      <c r="B202" s="19" t="s">
        <v>77</v>
      </c>
      <c r="C202" s="19">
        <v>21101598</v>
      </c>
      <c r="D202" s="19" t="s">
        <v>266</v>
      </c>
      <c r="E202" s="24">
        <v>30</v>
      </c>
      <c r="F202" s="14" t="s">
        <v>97</v>
      </c>
      <c r="G202" s="22">
        <v>70</v>
      </c>
      <c r="H202" s="5" t="s">
        <v>71</v>
      </c>
      <c r="I202" s="5" t="s">
        <v>72</v>
      </c>
      <c r="J202" s="5" t="s">
        <v>73</v>
      </c>
    </row>
    <row r="203" spans="1:10" ht="13.5" x14ac:dyDescent="0.2">
      <c r="A203" s="19" t="s">
        <v>199</v>
      </c>
      <c r="B203" s="19" t="s">
        <v>77</v>
      </c>
      <c r="C203" s="19">
        <v>21101601</v>
      </c>
      <c r="D203" s="19" t="s">
        <v>267</v>
      </c>
      <c r="E203" s="24">
        <v>60</v>
      </c>
      <c r="F203" s="14" t="s">
        <v>97</v>
      </c>
      <c r="G203" s="22">
        <v>500</v>
      </c>
      <c r="H203" s="5" t="s">
        <v>71</v>
      </c>
      <c r="I203" s="5" t="s">
        <v>72</v>
      </c>
      <c r="J203" s="5" t="s">
        <v>73</v>
      </c>
    </row>
    <row r="204" spans="1:10" ht="13.5" x14ac:dyDescent="0.2">
      <c r="A204" s="19" t="s">
        <v>199</v>
      </c>
      <c r="B204" s="19" t="s">
        <v>77</v>
      </c>
      <c r="C204" s="19">
        <v>21101602</v>
      </c>
      <c r="D204" s="19" t="s">
        <v>268</v>
      </c>
      <c r="E204" s="24">
        <v>33</v>
      </c>
      <c r="F204" s="14" t="s">
        <v>97</v>
      </c>
      <c r="G204" s="22">
        <v>700</v>
      </c>
      <c r="H204" s="5" t="s">
        <v>71</v>
      </c>
      <c r="I204" s="5" t="s">
        <v>72</v>
      </c>
      <c r="J204" s="5" t="s">
        <v>73</v>
      </c>
    </row>
    <row r="205" spans="1:10" ht="13.5" x14ac:dyDescent="0.2">
      <c r="A205" s="19" t="s">
        <v>199</v>
      </c>
      <c r="B205" s="19" t="s">
        <v>77</v>
      </c>
      <c r="C205" s="19">
        <v>21101602</v>
      </c>
      <c r="D205" s="19" t="s">
        <v>269</v>
      </c>
      <c r="E205" s="24">
        <v>33</v>
      </c>
      <c r="F205" s="14" t="s">
        <v>97</v>
      </c>
      <c r="G205" s="22">
        <v>530</v>
      </c>
      <c r="H205" s="5" t="s">
        <v>71</v>
      </c>
      <c r="I205" s="5" t="s">
        <v>72</v>
      </c>
      <c r="J205" s="5" t="s">
        <v>73</v>
      </c>
    </row>
    <row r="206" spans="1:10" ht="13.5" x14ac:dyDescent="0.2">
      <c r="A206" s="19" t="s">
        <v>199</v>
      </c>
      <c r="B206" s="19" t="s">
        <v>77</v>
      </c>
      <c r="C206" s="19">
        <v>21101696</v>
      </c>
      <c r="D206" s="19" t="s">
        <v>270</v>
      </c>
      <c r="E206" s="24">
        <v>60</v>
      </c>
      <c r="F206" s="14" t="s">
        <v>97</v>
      </c>
      <c r="G206" s="22">
        <v>300</v>
      </c>
      <c r="H206" s="5" t="s">
        <v>71</v>
      </c>
      <c r="I206" s="5" t="s">
        <v>72</v>
      </c>
      <c r="J206" s="5" t="s">
        <v>73</v>
      </c>
    </row>
    <row r="207" spans="1:10" ht="13.5" x14ac:dyDescent="0.2">
      <c r="A207" s="19" t="s">
        <v>199</v>
      </c>
      <c r="B207" s="19" t="s">
        <v>77</v>
      </c>
      <c r="C207" s="19">
        <v>21101701</v>
      </c>
      <c r="D207" s="19" t="s">
        <v>271</v>
      </c>
      <c r="E207" s="24">
        <v>1000</v>
      </c>
      <c r="F207" s="14" t="s">
        <v>97</v>
      </c>
      <c r="G207" s="22">
        <v>1300</v>
      </c>
      <c r="H207" s="5" t="s">
        <v>71</v>
      </c>
      <c r="I207" s="5" t="s">
        <v>72</v>
      </c>
      <c r="J207" s="5" t="s">
        <v>73</v>
      </c>
    </row>
    <row r="208" spans="1:10" ht="13.5" x14ac:dyDescent="0.2">
      <c r="A208" s="19" t="s">
        <v>199</v>
      </c>
      <c r="B208" s="19" t="s">
        <v>77</v>
      </c>
      <c r="C208" s="19">
        <v>21101703</v>
      </c>
      <c r="D208" s="19" t="s">
        <v>272</v>
      </c>
      <c r="E208" s="24">
        <v>100</v>
      </c>
      <c r="F208" s="14" t="s">
        <v>97</v>
      </c>
      <c r="G208" s="22">
        <v>500</v>
      </c>
      <c r="H208" s="5" t="s">
        <v>71</v>
      </c>
      <c r="I208" s="5" t="s">
        <v>72</v>
      </c>
      <c r="J208" s="5" t="s">
        <v>73</v>
      </c>
    </row>
    <row r="209" spans="1:10" ht="13.5" x14ac:dyDescent="0.2">
      <c r="A209" s="19" t="s">
        <v>199</v>
      </c>
      <c r="B209" s="19" t="s">
        <v>77</v>
      </c>
      <c r="C209" s="19">
        <v>21101704</v>
      </c>
      <c r="D209" s="19" t="s">
        <v>273</v>
      </c>
      <c r="E209" s="24">
        <v>16</v>
      </c>
      <c r="F209" s="14" t="s">
        <v>97</v>
      </c>
      <c r="G209" s="22">
        <v>1000</v>
      </c>
      <c r="H209" s="5" t="s">
        <v>71</v>
      </c>
      <c r="I209" s="5" t="s">
        <v>72</v>
      </c>
      <c r="J209" s="5" t="s">
        <v>73</v>
      </c>
    </row>
    <row r="210" spans="1:10" ht="13.5" x14ac:dyDescent="0.2">
      <c r="A210" s="19" t="s">
        <v>199</v>
      </c>
      <c r="B210" s="19" t="s">
        <v>77</v>
      </c>
      <c r="C210" s="19">
        <v>21101705</v>
      </c>
      <c r="D210" s="19" t="s">
        <v>274</v>
      </c>
      <c r="E210" s="24">
        <v>33</v>
      </c>
      <c r="F210" s="14" t="s">
        <v>97</v>
      </c>
      <c r="G210" s="22">
        <v>160</v>
      </c>
      <c r="H210" s="5" t="s">
        <v>71</v>
      </c>
      <c r="I210" s="5" t="s">
        <v>72</v>
      </c>
      <c r="J210" s="5" t="s">
        <v>73</v>
      </c>
    </row>
    <row r="211" spans="1:10" ht="13.5" x14ac:dyDescent="0.2">
      <c r="A211" s="19" t="s">
        <v>199</v>
      </c>
      <c r="B211" s="19" t="s">
        <v>77</v>
      </c>
      <c r="C211" s="19">
        <v>21101706</v>
      </c>
      <c r="D211" s="19" t="s">
        <v>164</v>
      </c>
      <c r="E211" s="24">
        <v>33</v>
      </c>
      <c r="F211" s="14" t="s">
        <v>97</v>
      </c>
      <c r="G211" s="22">
        <v>400</v>
      </c>
      <c r="H211" s="5" t="s">
        <v>71</v>
      </c>
      <c r="I211" s="5" t="s">
        <v>72</v>
      </c>
      <c r="J211" s="5" t="s">
        <v>73</v>
      </c>
    </row>
    <row r="212" spans="1:10" ht="13.5" x14ac:dyDescent="0.2">
      <c r="A212" s="19" t="s">
        <v>199</v>
      </c>
      <c r="B212" s="19" t="s">
        <v>77</v>
      </c>
      <c r="C212" s="19">
        <v>21101801</v>
      </c>
      <c r="D212" s="19" t="s">
        <v>131</v>
      </c>
      <c r="E212" s="24">
        <v>160</v>
      </c>
      <c r="F212" s="14" t="s">
        <v>97</v>
      </c>
      <c r="G212" s="22">
        <v>400</v>
      </c>
      <c r="H212" s="5" t="s">
        <v>71</v>
      </c>
      <c r="I212" s="5" t="s">
        <v>72</v>
      </c>
      <c r="J212" s="5" t="s">
        <v>73</v>
      </c>
    </row>
    <row r="213" spans="1:10" ht="13.5" x14ac:dyDescent="0.2">
      <c r="A213" s="19" t="s">
        <v>199</v>
      </c>
      <c r="B213" s="19" t="s">
        <v>77</v>
      </c>
      <c r="C213" s="19">
        <v>21101804</v>
      </c>
      <c r="D213" s="19" t="s">
        <v>275</v>
      </c>
      <c r="E213" s="24">
        <v>50</v>
      </c>
      <c r="F213" s="14" t="s">
        <v>97</v>
      </c>
      <c r="G213" s="22">
        <v>100</v>
      </c>
      <c r="H213" s="5" t="s">
        <v>71</v>
      </c>
      <c r="I213" s="5" t="s">
        <v>72</v>
      </c>
      <c r="J213" s="5" t="s">
        <v>73</v>
      </c>
    </row>
    <row r="214" spans="1:10" ht="13.5" x14ac:dyDescent="0.2">
      <c r="A214" s="19" t="s">
        <v>199</v>
      </c>
      <c r="B214" s="19" t="s">
        <v>77</v>
      </c>
      <c r="C214" s="19">
        <v>21101806</v>
      </c>
      <c r="D214" s="19" t="s">
        <v>276</v>
      </c>
      <c r="E214" s="24">
        <v>270</v>
      </c>
      <c r="F214" s="14" t="s">
        <v>97</v>
      </c>
      <c r="G214" s="22">
        <v>3200</v>
      </c>
      <c r="H214" s="5" t="s">
        <v>71</v>
      </c>
      <c r="I214" s="5" t="s">
        <v>72</v>
      </c>
      <c r="J214" s="5" t="s">
        <v>73</v>
      </c>
    </row>
    <row r="215" spans="1:10" ht="13.5" x14ac:dyDescent="0.2">
      <c r="A215" s="19" t="s">
        <v>199</v>
      </c>
      <c r="B215" s="19" t="s">
        <v>77</v>
      </c>
      <c r="C215" s="19">
        <v>21101899</v>
      </c>
      <c r="D215" s="19" t="s">
        <v>277</v>
      </c>
      <c r="E215" s="24">
        <v>70</v>
      </c>
      <c r="F215" s="14" t="s">
        <v>97</v>
      </c>
      <c r="G215" s="22">
        <v>1000</v>
      </c>
      <c r="H215" s="5" t="s">
        <v>71</v>
      </c>
      <c r="I215" s="5" t="s">
        <v>72</v>
      </c>
      <c r="J215" s="5" t="s">
        <v>73</v>
      </c>
    </row>
    <row r="216" spans="1:10" ht="13.5" x14ac:dyDescent="0.2">
      <c r="A216" s="19" t="s">
        <v>199</v>
      </c>
      <c r="B216" s="19" t="s">
        <v>77</v>
      </c>
      <c r="C216" s="19">
        <v>21101904</v>
      </c>
      <c r="D216" s="19" t="s">
        <v>278</v>
      </c>
      <c r="E216" s="24">
        <v>10</v>
      </c>
      <c r="F216" s="14" t="s">
        <v>97</v>
      </c>
      <c r="G216" s="22">
        <v>100</v>
      </c>
      <c r="H216" s="5" t="s">
        <v>71</v>
      </c>
      <c r="I216" s="5" t="s">
        <v>72</v>
      </c>
      <c r="J216" s="5" t="s">
        <v>73</v>
      </c>
    </row>
    <row r="217" spans="1:10" ht="13.5" x14ac:dyDescent="0.2">
      <c r="A217" s="19" t="s">
        <v>199</v>
      </c>
      <c r="B217" s="19" t="s">
        <v>77</v>
      </c>
      <c r="C217" s="19">
        <v>21102299</v>
      </c>
      <c r="D217" s="19" t="s">
        <v>161</v>
      </c>
      <c r="E217" s="24">
        <v>10</v>
      </c>
      <c r="F217" s="14" t="s">
        <v>97</v>
      </c>
      <c r="G217" s="22">
        <v>300</v>
      </c>
      <c r="H217" s="5" t="s">
        <v>71</v>
      </c>
      <c r="I217" s="5" t="s">
        <v>72</v>
      </c>
      <c r="J217" s="5" t="s">
        <v>73</v>
      </c>
    </row>
    <row r="218" spans="1:10" ht="13.5" customHeight="1" x14ac:dyDescent="0.2">
      <c r="A218" s="19" t="s">
        <v>199</v>
      </c>
      <c r="B218" s="19" t="s">
        <v>77</v>
      </c>
      <c r="C218" s="19">
        <v>22101529</v>
      </c>
      <c r="D218" s="19" t="s">
        <v>139</v>
      </c>
      <c r="E218" s="24">
        <v>16</v>
      </c>
      <c r="F218" s="14" t="s">
        <v>97</v>
      </c>
      <c r="G218" s="22">
        <v>300</v>
      </c>
      <c r="H218" s="5" t="s">
        <v>71</v>
      </c>
      <c r="I218" s="5" t="s">
        <v>72</v>
      </c>
      <c r="J218" s="5" t="s">
        <v>73</v>
      </c>
    </row>
    <row r="219" spans="1:10" ht="13.5" x14ac:dyDescent="0.25">
      <c r="A219" s="19" t="s">
        <v>199</v>
      </c>
      <c r="B219" s="19" t="s">
        <v>77</v>
      </c>
      <c r="C219" s="21">
        <v>30121702</v>
      </c>
      <c r="D219" s="4" t="s">
        <v>279</v>
      </c>
      <c r="E219" s="27">
        <v>400000</v>
      </c>
      <c r="F219" s="19" t="s">
        <v>280</v>
      </c>
      <c r="G219" s="15">
        <v>34308.270000000004</v>
      </c>
      <c r="H219" s="5" t="s">
        <v>71</v>
      </c>
      <c r="I219" s="20" t="s">
        <v>72</v>
      </c>
      <c r="J219" s="5" t="s">
        <v>73</v>
      </c>
    </row>
    <row r="220" spans="1:10" ht="13.5" x14ac:dyDescent="0.25">
      <c r="A220" s="5" t="s">
        <v>281</v>
      </c>
      <c r="B220" s="5" t="s">
        <v>28</v>
      </c>
      <c r="C220" s="21">
        <v>30121795</v>
      </c>
      <c r="D220" s="7" t="s">
        <v>32</v>
      </c>
      <c r="E220" s="25">
        <v>33000</v>
      </c>
      <c r="F220" s="5" t="s">
        <v>4</v>
      </c>
      <c r="G220" s="16">
        <v>1515</v>
      </c>
      <c r="H220" s="5" t="s">
        <v>71</v>
      </c>
      <c r="I220" s="20" t="s">
        <v>30</v>
      </c>
      <c r="J220" s="5" t="s">
        <v>0</v>
      </c>
    </row>
    <row r="221" spans="1:10" ht="13.5" x14ac:dyDescent="0.2">
      <c r="A221" s="19" t="s">
        <v>199</v>
      </c>
      <c r="B221" s="19" t="s">
        <v>77</v>
      </c>
      <c r="C221" s="19">
        <v>30121783</v>
      </c>
      <c r="D221" s="19" t="s">
        <v>357</v>
      </c>
      <c r="E221" s="22">
        <v>133333</v>
      </c>
      <c r="F221" s="19" t="s">
        <v>358</v>
      </c>
      <c r="G221" s="22">
        <v>2424</v>
      </c>
      <c r="H221" s="19" t="s">
        <v>359</v>
      </c>
      <c r="I221" s="19" t="s">
        <v>360</v>
      </c>
      <c r="J221" s="19" t="s">
        <v>361</v>
      </c>
    </row>
    <row r="222" spans="1:10" ht="13.5" x14ac:dyDescent="0.2">
      <c r="A222" s="19" t="s">
        <v>199</v>
      </c>
      <c r="B222" s="19" t="s">
        <v>77</v>
      </c>
      <c r="C222" s="19">
        <v>30121784</v>
      </c>
      <c r="D222" s="19" t="s">
        <v>362</v>
      </c>
      <c r="E222" s="22">
        <v>0</v>
      </c>
      <c r="F222" s="19" t="s">
        <v>363</v>
      </c>
      <c r="G222" s="22">
        <v>0</v>
      </c>
      <c r="H222" s="19" t="s">
        <v>364</v>
      </c>
      <c r="I222" s="19" t="s">
        <v>360</v>
      </c>
      <c r="J222" s="19" t="s">
        <v>365</v>
      </c>
    </row>
    <row r="223" spans="1:10" ht="13.5" x14ac:dyDescent="0.2">
      <c r="A223" s="19" t="s">
        <v>199</v>
      </c>
      <c r="B223" s="19" t="s">
        <v>77</v>
      </c>
      <c r="C223" s="19">
        <v>30121788</v>
      </c>
      <c r="D223" s="19" t="s">
        <v>366</v>
      </c>
      <c r="E223" s="22">
        <v>33333</v>
      </c>
      <c r="F223" s="19" t="s">
        <v>367</v>
      </c>
      <c r="G223" s="22">
        <v>3030</v>
      </c>
      <c r="H223" s="19" t="s">
        <v>359</v>
      </c>
      <c r="I223" s="19" t="s">
        <v>368</v>
      </c>
      <c r="J223" s="19" t="s">
        <v>365</v>
      </c>
    </row>
    <row r="224" spans="1:10" ht="13.5" customHeight="1" x14ac:dyDescent="0.2">
      <c r="A224" s="19" t="s">
        <v>199</v>
      </c>
      <c r="B224" s="19" t="s">
        <v>77</v>
      </c>
      <c r="C224" s="19">
        <v>30131592</v>
      </c>
      <c r="D224" s="19" t="s">
        <v>369</v>
      </c>
      <c r="E224" s="22">
        <v>250000</v>
      </c>
      <c r="F224" s="19" t="s">
        <v>370</v>
      </c>
      <c r="G224" s="22">
        <v>7028.72</v>
      </c>
      <c r="H224" s="19" t="s">
        <v>359</v>
      </c>
      <c r="I224" s="19" t="s">
        <v>360</v>
      </c>
      <c r="J224" s="19" t="s">
        <v>365</v>
      </c>
    </row>
    <row r="225" spans="1:10" ht="13.5" customHeight="1" x14ac:dyDescent="0.2">
      <c r="A225" s="19" t="s">
        <v>199</v>
      </c>
      <c r="B225" s="19" t="s">
        <v>76</v>
      </c>
      <c r="C225" s="19">
        <v>40142102</v>
      </c>
      <c r="D225" s="19" t="s">
        <v>371</v>
      </c>
      <c r="E225" s="22">
        <v>2700000</v>
      </c>
      <c r="F225" s="19" t="s">
        <v>372</v>
      </c>
      <c r="G225" s="22">
        <v>43911</v>
      </c>
      <c r="H225" s="19" t="s">
        <v>359</v>
      </c>
      <c r="I225" s="19" t="s">
        <v>368</v>
      </c>
      <c r="J225" s="19" t="s">
        <v>373</v>
      </c>
    </row>
    <row r="226" spans="1:10" ht="13.5" x14ac:dyDescent="0.2">
      <c r="A226" s="19" t="s">
        <v>199</v>
      </c>
      <c r="B226" s="19" t="s">
        <v>77</v>
      </c>
      <c r="C226" s="19">
        <v>40142109</v>
      </c>
      <c r="D226" s="19" t="s">
        <v>374</v>
      </c>
      <c r="E226" s="22">
        <v>211755.64</v>
      </c>
      <c r="F226" s="19" t="s">
        <v>370</v>
      </c>
      <c r="G226" s="22">
        <v>6517.84</v>
      </c>
      <c r="H226" s="19" t="s">
        <v>359</v>
      </c>
      <c r="I226" s="19" t="s">
        <v>360</v>
      </c>
      <c r="J226" s="19" t="s">
        <v>365</v>
      </c>
    </row>
    <row r="227" spans="1:10" ht="13.5" x14ac:dyDescent="0.2">
      <c r="A227" s="19" t="s">
        <v>199</v>
      </c>
      <c r="B227" s="19" t="s">
        <v>77</v>
      </c>
      <c r="C227" s="19">
        <v>30131515</v>
      </c>
      <c r="D227" s="19" t="s">
        <v>375</v>
      </c>
      <c r="E227" s="22">
        <v>21666</v>
      </c>
      <c r="F227" s="19" t="s">
        <v>376</v>
      </c>
      <c r="G227" s="22">
        <v>1378</v>
      </c>
      <c r="H227" s="19" t="s">
        <v>359</v>
      </c>
      <c r="I227" s="19" t="s">
        <v>360</v>
      </c>
      <c r="J227" s="19" t="s">
        <v>365</v>
      </c>
    </row>
    <row r="228" spans="1:10" ht="13.5" x14ac:dyDescent="0.25">
      <c r="A228" s="8" t="s">
        <v>282</v>
      </c>
      <c r="B228" s="8" t="s">
        <v>28</v>
      </c>
      <c r="C228" s="19">
        <v>30131502</v>
      </c>
      <c r="D228" s="19" t="s">
        <v>377</v>
      </c>
      <c r="E228" s="22">
        <v>22918000</v>
      </c>
      <c r="F228" s="19" t="s">
        <v>376</v>
      </c>
      <c r="G228" s="22">
        <v>486129</v>
      </c>
      <c r="H228" s="19" t="s">
        <v>364</v>
      </c>
      <c r="I228" s="19" t="s">
        <v>360</v>
      </c>
      <c r="J228" s="19" t="s">
        <v>365</v>
      </c>
    </row>
    <row r="229" spans="1:10" ht="13.5" x14ac:dyDescent="0.25">
      <c r="A229" s="8" t="s">
        <v>282</v>
      </c>
      <c r="B229" s="8" t="s">
        <v>28</v>
      </c>
      <c r="C229" s="19">
        <v>30131514</v>
      </c>
      <c r="D229" s="19" t="s">
        <v>378</v>
      </c>
      <c r="E229" s="22">
        <v>180000</v>
      </c>
      <c r="F229" s="19" t="s">
        <v>379</v>
      </c>
      <c r="G229" s="22">
        <v>112909</v>
      </c>
      <c r="H229" s="19" t="s">
        <v>364</v>
      </c>
      <c r="I229" s="19" t="s">
        <v>360</v>
      </c>
      <c r="J229" s="19" t="s">
        <v>361</v>
      </c>
    </row>
    <row r="230" spans="1:10" ht="13.5" x14ac:dyDescent="0.25">
      <c r="A230" s="8" t="s">
        <v>282</v>
      </c>
      <c r="B230" s="8" t="s">
        <v>28</v>
      </c>
      <c r="C230" s="19">
        <v>30131602</v>
      </c>
      <c r="D230" s="19" t="s">
        <v>380</v>
      </c>
      <c r="E230" s="22">
        <v>24000000</v>
      </c>
      <c r="F230" s="19" t="s">
        <v>381</v>
      </c>
      <c r="G230" s="22">
        <v>5455</v>
      </c>
      <c r="H230" s="19" t="s">
        <v>359</v>
      </c>
      <c r="I230" s="19" t="s">
        <v>360</v>
      </c>
      <c r="J230" s="19" t="s">
        <v>361</v>
      </c>
    </row>
    <row r="231" spans="1:10" ht="13.5" x14ac:dyDescent="0.25">
      <c r="A231" s="8" t="s">
        <v>282</v>
      </c>
      <c r="B231" s="8" t="s">
        <v>28</v>
      </c>
      <c r="C231" s="19">
        <v>30131603</v>
      </c>
      <c r="D231" s="19" t="s">
        <v>382</v>
      </c>
      <c r="E231" s="22">
        <v>32000000</v>
      </c>
      <c r="F231" s="19" t="s">
        <v>381</v>
      </c>
      <c r="G231" s="22">
        <v>16000</v>
      </c>
      <c r="H231" s="19" t="s">
        <v>359</v>
      </c>
      <c r="I231" s="19" t="s">
        <v>360</v>
      </c>
      <c r="J231" s="19" t="s">
        <v>361</v>
      </c>
    </row>
    <row r="232" spans="1:10" ht="13.5" x14ac:dyDescent="0.25">
      <c r="A232" s="8" t="s">
        <v>282</v>
      </c>
      <c r="B232" s="8" t="s">
        <v>28</v>
      </c>
      <c r="C232" s="19">
        <v>30131704</v>
      </c>
      <c r="D232" s="19" t="s">
        <v>383</v>
      </c>
      <c r="E232" s="22">
        <v>7000000</v>
      </c>
      <c r="F232" s="19" t="s">
        <v>370</v>
      </c>
      <c r="G232" s="22">
        <v>9545</v>
      </c>
      <c r="H232" s="19" t="s">
        <v>359</v>
      </c>
      <c r="I232" s="19" t="s">
        <v>368</v>
      </c>
      <c r="J232" s="19" t="s">
        <v>365</v>
      </c>
    </row>
    <row r="233" spans="1:10" ht="13.5" x14ac:dyDescent="0.25">
      <c r="A233" s="8" t="s">
        <v>282</v>
      </c>
      <c r="B233" s="8" t="s">
        <v>28</v>
      </c>
      <c r="C233" s="19">
        <v>30151590</v>
      </c>
      <c r="D233" s="19" t="s">
        <v>384</v>
      </c>
      <c r="E233" s="22">
        <v>6000000</v>
      </c>
      <c r="F233" s="19" t="s">
        <v>385</v>
      </c>
      <c r="G233" s="22">
        <v>12000</v>
      </c>
      <c r="H233" s="19" t="s">
        <v>359</v>
      </c>
      <c r="I233" s="19" t="s">
        <v>360</v>
      </c>
      <c r="J233" s="19" t="s">
        <v>365</v>
      </c>
    </row>
    <row r="234" spans="1:10" ht="13.5" x14ac:dyDescent="0.25">
      <c r="A234" s="8" t="s">
        <v>282</v>
      </c>
      <c r="B234" s="8" t="s">
        <v>28</v>
      </c>
      <c r="C234" s="19">
        <v>40141782</v>
      </c>
      <c r="D234" s="19" t="s">
        <v>386</v>
      </c>
      <c r="E234" s="22">
        <v>200000</v>
      </c>
      <c r="F234" s="19" t="s">
        <v>387</v>
      </c>
      <c r="G234" s="22">
        <v>264163</v>
      </c>
      <c r="H234" s="19" t="s">
        <v>359</v>
      </c>
      <c r="I234" s="19" t="s">
        <v>368</v>
      </c>
      <c r="J234" s="19" t="s">
        <v>365</v>
      </c>
    </row>
    <row r="235" spans="1:10" ht="13.5" x14ac:dyDescent="0.2">
      <c r="A235" s="19" t="s">
        <v>199</v>
      </c>
      <c r="B235" s="19" t="s">
        <v>77</v>
      </c>
      <c r="C235" s="19">
        <v>30129997</v>
      </c>
      <c r="D235" s="19" t="s">
        <v>388</v>
      </c>
      <c r="E235" s="22">
        <v>1200000</v>
      </c>
      <c r="F235" s="19" t="s">
        <v>376</v>
      </c>
      <c r="G235" s="22">
        <v>39000</v>
      </c>
      <c r="H235" s="19" t="s">
        <v>359</v>
      </c>
      <c r="I235" s="19" t="s">
        <v>360</v>
      </c>
      <c r="J235" s="19" t="s">
        <v>365</v>
      </c>
    </row>
    <row r="236" spans="1:10" ht="13.5" customHeight="1" x14ac:dyDescent="0.2">
      <c r="A236" s="19" t="s">
        <v>199</v>
      </c>
      <c r="B236" s="19" t="s">
        <v>77</v>
      </c>
      <c r="C236" s="19">
        <v>30129998</v>
      </c>
      <c r="D236" s="19" t="s">
        <v>389</v>
      </c>
      <c r="E236" s="22">
        <v>3157000</v>
      </c>
      <c r="F236" s="19" t="s">
        <v>358</v>
      </c>
      <c r="G236" s="22">
        <v>110000</v>
      </c>
      <c r="H236" s="19" t="s">
        <v>359</v>
      </c>
      <c r="I236" s="19" t="s">
        <v>368</v>
      </c>
      <c r="J236" s="19" t="s">
        <v>365</v>
      </c>
    </row>
    <row r="237" spans="1:10" ht="13.5" x14ac:dyDescent="0.2">
      <c r="A237" s="19" t="s">
        <v>199</v>
      </c>
      <c r="B237" s="19" t="s">
        <v>77</v>
      </c>
      <c r="C237" s="19">
        <v>25101501</v>
      </c>
      <c r="D237" s="19" t="s">
        <v>390</v>
      </c>
      <c r="E237" s="22">
        <v>3600</v>
      </c>
      <c r="F237" s="19" t="s">
        <v>391</v>
      </c>
      <c r="G237" s="22">
        <v>118000</v>
      </c>
      <c r="H237" s="19" t="s">
        <v>359</v>
      </c>
      <c r="I237" s="19" t="s">
        <v>392</v>
      </c>
      <c r="J237" s="19" t="s">
        <v>365</v>
      </c>
    </row>
    <row r="238" spans="1:10" ht="13.5" x14ac:dyDescent="0.2">
      <c r="A238" s="19" t="s">
        <v>199</v>
      </c>
      <c r="B238" s="19" t="s">
        <v>77</v>
      </c>
      <c r="C238" s="19">
        <v>25101502</v>
      </c>
      <c r="D238" s="19" t="s">
        <v>393</v>
      </c>
      <c r="E238" s="22">
        <v>500</v>
      </c>
      <c r="F238" s="19" t="s">
        <v>391</v>
      </c>
      <c r="G238" s="22">
        <v>72000</v>
      </c>
      <c r="H238" s="19" t="s">
        <v>364</v>
      </c>
      <c r="I238" s="19" t="s">
        <v>368</v>
      </c>
      <c r="J238" s="19" t="s">
        <v>365</v>
      </c>
    </row>
    <row r="239" spans="1:10" ht="13.5" x14ac:dyDescent="0.2">
      <c r="A239" s="19" t="s">
        <v>199</v>
      </c>
      <c r="B239" s="19" t="s">
        <v>77</v>
      </c>
      <c r="C239" s="19">
        <v>25101503</v>
      </c>
      <c r="D239" s="19" t="s">
        <v>394</v>
      </c>
      <c r="E239" s="22">
        <v>2000</v>
      </c>
      <c r="F239" s="19" t="s">
        <v>391</v>
      </c>
      <c r="G239" s="22">
        <v>40000</v>
      </c>
      <c r="H239" s="19" t="s">
        <v>359</v>
      </c>
      <c r="I239" s="19" t="s">
        <v>360</v>
      </c>
      <c r="J239" s="19" t="s">
        <v>361</v>
      </c>
    </row>
    <row r="240" spans="1:10" ht="13.5" x14ac:dyDescent="0.2">
      <c r="A240" s="19" t="s">
        <v>199</v>
      </c>
      <c r="B240" s="19" t="s">
        <v>77</v>
      </c>
      <c r="C240" s="19">
        <v>25101505</v>
      </c>
      <c r="D240" s="19" t="s">
        <v>395</v>
      </c>
      <c r="E240" s="22">
        <v>400</v>
      </c>
      <c r="F240" s="19" t="s">
        <v>391</v>
      </c>
      <c r="G240" s="22">
        <v>9000</v>
      </c>
      <c r="H240" s="19" t="s">
        <v>359</v>
      </c>
      <c r="I240" s="19" t="s">
        <v>368</v>
      </c>
      <c r="J240" s="19" t="s">
        <v>365</v>
      </c>
    </row>
    <row r="241" spans="1:10" ht="13.5" x14ac:dyDescent="0.2">
      <c r="A241" s="19" t="s">
        <v>199</v>
      </c>
      <c r="B241" s="19" t="s">
        <v>77</v>
      </c>
      <c r="C241" s="19">
        <v>25101507</v>
      </c>
      <c r="D241" s="19" t="s">
        <v>396</v>
      </c>
      <c r="E241" s="22">
        <v>1200</v>
      </c>
      <c r="F241" s="19" t="s">
        <v>391</v>
      </c>
      <c r="G241" s="22">
        <v>38000</v>
      </c>
      <c r="H241" s="19" t="s">
        <v>364</v>
      </c>
      <c r="I241" s="19" t="s">
        <v>368</v>
      </c>
      <c r="J241" s="19" t="s">
        <v>365</v>
      </c>
    </row>
    <row r="242" spans="1:10" ht="13.5" x14ac:dyDescent="0.2">
      <c r="A242" s="19" t="s">
        <v>199</v>
      </c>
      <c r="B242" s="19" t="s">
        <v>77</v>
      </c>
      <c r="C242" s="19">
        <v>25101601</v>
      </c>
      <c r="D242" s="19" t="s">
        <v>397</v>
      </c>
      <c r="E242" s="22">
        <v>130</v>
      </c>
      <c r="F242" s="19" t="s">
        <v>398</v>
      </c>
      <c r="G242" s="22">
        <v>11000</v>
      </c>
      <c r="H242" s="19" t="s">
        <v>359</v>
      </c>
      <c r="I242" s="19" t="s">
        <v>368</v>
      </c>
      <c r="J242" s="19" t="s">
        <v>361</v>
      </c>
    </row>
    <row r="243" spans="1:10" ht="13.5" x14ac:dyDescent="0.2">
      <c r="A243" s="19" t="s">
        <v>199</v>
      </c>
      <c r="B243" s="19" t="s">
        <v>77</v>
      </c>
      <c r="C243" s="19">
        <v>25101611</v>
      </c>
      <c r="D243" s="19" t="s">
        <v>399</v>
      </c>
      <c r="E243" s="22">
        <v>3000</v>
      </c>
      <c r="F243" s="19" t="s">
        <v>398</v>
      </c>
      <c r="G243" s="22">
        <v>110000</v>
      </c>
      <c r="H243" s="19" t="s">
        <v>359</v>
      </c>
      <c r="I243" s="19" t="s">
        <v>360</v>
      </c>
      <c r="J243" s="19" t="s">
        <v>365</v>
      </c>
    </row>
    <row r="244" spans="1:10" ht="13.5" x14ac:dyDescent="0.2">
      <c r="A244" s="19" t="s">
        <v>199</v>
      </c>
      <c r="B244" s="19" t="s">
        <v>77</v>
      </c>
      <c r="C244" s="19">
        <v>25101703</v>
      </c>
      <c r="D244" s="19" t="s">
        <v>400</v>
      </c>
      <c r="E244" s="22">
        <v>450</v>
      </c>
      <c r="F244" s="19" t="s">
        <v>391</v>
      </c>
      <c r="G244" s="22">
        <v>24000</v>
      </c>
      <c r="H244" s="19" t="s">
        <v>359</v>
      </c>
      <c r="I244" s="19" t="s">
        <v>368</v>
      </c>
      <c r="J244" s="19" t="s">
        <v>365</v>
      </c>
    </row>
    <row r="245" spans="1:10" ht="13.5" x14ac:dyDescent="0.2">
      <c r="A245" s="19" t="s">
        <v>199</v>
      </c>
      <c r="B245" s="19" t="s">
        <v>77</v>
      </c>
      <c r="C245" s="19">
        <v>25101789</v>
      </c>
      <c r="D245" s="19" t="s">
        <v>401</v>
      </c>
      <c r="E245" s="22">
        <v>200</v>
      </c>
      <c r="F245" s="19" t="s">
        <v>398</v>
      </c>
      <c r="G245" s="22">
        <v>50000</v>
      </c>
      <c r="H245" s="19" t="s">
        <v>364</v>
      </c>
      <c r="I245" s="19" t="s">
        <v>368</v>
      </c>
      <c r="J245" s="19" t="s">
        <v>365</v>
      </c>
    </row>
    <row r="246" spans="1:10" ht="13.5" x14ac:dyDescent="0.2">
      <c r="A246" s="19" t="s">
        <v>199</v>
      </c>
      <c r="B246" s="19" t="s">
        <v>77</v>
      </c>
      <c r="C246" s="19">
        <v>25101790</v>
      </c>
      <c r="D246" s="19" t="s">
        <v>402</v>
      </c>
      <c r="E246" s="22">
        <v>100</v>
      </c>
      <c r="F246" s="19" t="s">
        <v>398</v>
      </c>
      <c r="G246" s="22">
        <v>25000</v>
      </c>
      <c r="H246" s="19" t="s">
        <v>359</v>
      </c>
      <c r="I246" s="19" t="s">
        <v>360</v>
      </c>
      <c r="J246" s="19" t="s">
        <v>365</v>
      </c>
    </row>
    <row r="247" spans="1:10" ht="13.5" x14ac:dyDescent="0.2">
      <c r="A247" s="19" t="s">
        <v>199</v>
      </c>
      <c r="B247" s="19" t="s">
        <v>77</v>
      </c>
      <c r="C247" s="19">
        <v>25101791</v>
      </c>
      <c r="D247" s="19" t="s">
        <v>403</v>
      </c>
      <c r="E247" s="22">
        <v>30</v>
      </c>
      <c r="F247" s="19" t="s">
        <v>391</v>
      </c>
      <c r="G247" s="22">
        <v>11000</v>
      </c>
      <c r="H247" s="19" t="s">
        <v>364</v>
      </c>
      <c r="I247" s="19" t="s">
        <v>368</v>
      </c>
      <c r="J247" s="19" t="s">
        <v>361</v>
      </c>
    </row>
    <row r="248" spans="1:10" ht="13.5" x14ac:dyDescent="0.2">
      <c r="A248" s="19" t="s">
        <v>199</v>
      </c>
      <c r="B248" s="19" t="s">
        <v>77</v>
      </c>
      <c r="C248" s="19">
        <v>25101793</v>
      </c>
      <c r="D248" s="19" t="s">
        <v>104</v>
      </c>
      <c r="E248" s="22">
        <v>30</v>
      </c>
      <c r="F248" s="19" t="s">
        <v>398</v>
      </c>
      <c r="G248" s="22">
        <v>10000</v>
      </c>
      <c r="H248" s="19" t="s">
        <v>359</v>
      </c>
      <c r="I248" s="19" t="s">
        <v>368</v>
      </c>
      <c r="J248" s="19" t="s">
        <v>365</v>
      </c>
    </row>
    <row r="249" spans="1:10" ht="13.5" x14ac:dyDescent="0.2">
      <c r="A249" s="19" t="s">
        <v>199</v>
      </c>
      <c r="B249" s="19" t="s">
        <v>77</v>
      </c>
      <c r="C249" s="19">
        <v>25101801</v>
      </c>
      <c r="D249" s="19" t="s">
        <v>404</v>
      </c>
      <c r="E249" s="22">
        <v>10000</v>
      </c>
      <c r="F249" s="19" t="s">
        <v>391</v>
      </c>
      <c r="G249" s="22">
        <v>5000</v>
      </c>
      <c r="H249" s="19" t="s">
        <v>359</v>
      </c>
      <c r="I249" s="19" t="s">
        <v>368</v>
      </c>
      <c r="J249" s="19" t="s">
        <v>361</v>
      </c>
    </row>
    <row r="250" spans="1:10" ht="13.5" x14ac:dyDescent="0.2">
      <c r="A250" s="19" t="s">
        <v>199</v>
      </c>
      <c r="B250" s="19" t="s">
        <v>77</v>
      </c>
      <c r="C250" s="19">
        <v>25101802</v>
      </c>
      <c r="D250" s="19" t="s">
        <v>405</v>
      </c>
      <c r="E250" s="22">
        <v>400</v>
      </c>
      <c r="F250" s="19" t="s">
        <v>391</v>
      </c>
      <c r="G250" s="22">
        <v>1400</v>
      </c>
      <c r="H250" s="19" t="s">
        <v>359</v>
      </c>
      <c r="I250" s="19" t="s">
        <v>360</v>
      </c>
      <c r="J250" s="19" t="s">
        <v>365</v>
      </c>
    </row>
    <row r="251" spans="1:10" ht="13.5" x14ac:dyDescent="0.2">
      <c r="A251" s="19" t="s">
        <v>199</v>
      </c>
      <c r="B251" s="19" t="s">
        <v>77</v>
      </c>
      <c r="C251" s="19">
        <v>25101969</v>
      </c>
      <c r="D251" s="19" t="s">
        <v>406</v>
      </c>
      <c r="E251" s="22">
        <v>250</v>
      </c>
      <c r="F251" s="19" t="s">
        <v>391</v>
      </c>
      <c r="G251" s="22">
        <v>4500</v>
      </c>
      <c r="H251" s="19" t="s">
        <v>359</v>
      </c>
      <c r="I251" s="19" t="s">
        <v>368</v>
      </c>
      <c r="J251" s="19" t="s">
        <v>365</v>
      </c>
    </row>
    <row r="252" spans="1:10" ht="13.5" x14ac:dyDescent="0.2">
      <c r="A252" s="19" t="s">
        <v>199</v>
      </c>
      <c r="B252" s="19" t="s">
        <v>77</v>
      </c>
      <c r="C252" s="19">
        <v>25101977</v>
      </c>
      <c r="D252" s="19" t="s">
        <v>407</v>
      </c>
      <c r="E252" s="22">
        <v>150</v>
      </c>
      <c r="F252" s="19" t="s">
        <v>398</v>
      </c>
      <c r="G252" s="22">
        <v>5500</v>
      </c>
      <c r="H252" s="19" t="s">
        <v>359</v>
      </c>
      <c r="I252" s="19" t="s">
        <v>368</v>
      </c>
      <c r="J252" s="19" t="s">
        <v>365</v>
      </c>
    </row>
    <row r="253" spans="1:10" ht="13.5" x14ac:dyDescent="0.2">
      <c r="A253" s="19" t="s">
        <v>199</v>
      </c>
      <c r="B253" s="19" t="s">
        <v>77</v>
      </c>
      <c r="C253" s="19">
        <v>25101980</v>
      </c>
      <c r="D253" s="19" t="s">
        <v>408</v>
      </c>
      <c r="E253" s="22">
        <v>230</v>
      </c>
      <c r="F253" s="19" t="s">
        <v>391</v>
      </c>
      <c r="G253" s="22">
        <v>2700</v>
      </c>
      <c r="H253" s="19" t="s">
        <v>359</v>
      </c>
      <c r="I253" s="19" t="s">
        <v>360</v>
      </c>
      <c r="J253" s="19" t="s">
        <v>365</v>
      </c>
    </row>
    <row r="254" spans="1:10" ht="13.5" x14ac:dyDescent="0.2">
      <c r="A254" s="19" t="s">
        <v>199</v>
      </c>
      <c r="B254" s="19" t="s">
        <v>77</v>
      </c>
      <c r="C254" s="19">
        <v>25101987</v>
      </c>
      <c r="D254" s="19" t="s">
        <v>409</v>
      </c>
      <c r="E254" s="22">
        <v>100</v>
      </c>
      <c r="F254" s="19" t="s">
        <v>391</v>
      </c>
      <c r="G254" s="22">
        <v>2200</v>
      </c>
      <c r="H254" s="19" t="s">
        <v>359</v>
      </c>
      <c r="I254" s="19" t="s">
        <v>368</v>
      </c>
      <c r="J254" s="19" t="s">
        <v>361</v>
      </c>
    </row>
    <row r="255" spans="1:10" ht="13.5" x14ac:dyDescent="0.2">
      <c r="A255" s="19" t="s">
        <v>199</v>
      </c>
      <c r="B255" s="19" t="s">
        <v>77</v>
      </c>
      <c r="C255" s="19">
        <v>25101990</v>
      </c>
      <c r="D255" s="19" t="s">
        <v>410</v>
      </c>
      <c r="E255" s="22">
        <v>400</v>
      </c>
      <c r="F255" s="19" t="s">
        <v>391</v>
      </c>
      <c r="G255" s="22">
        <v>32000</v>
      </c>
      <c r="H255" s="19" t="s">
        <v>364</v>
      </c>
      <c r="I255" s="19" t="s">
        <v>368</v>
      </c>
      <c r="J255" s="19" t="s">
        <v>361</v>
      </c>
    </row>
    <row r="256" spans="1:10" ht="13.5" x14ac:dyDescent="0.2">
      <c r="A256" s="19" t="s">
        <v>199</v>
      </c>
      <c r="B256" s="19" t="s">
        <v>77</v>
      </c>
      <c r="C256" s="19">
        <v>25101991</v>
      </c>
      <c r="D256" s="19" t="s">
        <v>411</v>
      </c>
      <c r="E256" s="22">
        <v>400</v>
      </c>
      <c r="F256" s="19" t="s">
        <v>398</v>
      </c>
      <c r="G256" s="22">
        <v>12000</v>
      </c>
      <c r="H256" s="19" t="s">
        <v>359</v>
      </c>
      <c r="I256" s="19" t="s">
        <v>368</v>
      </c>
      <c r="J256" s="19" t="s">
        <v>361</v>
      </c>
    </row>
    <row r="257" spans="1:10" ht="13.5" x14ac:dyDescent="0.2">
      <c r="A257" s="19" t="s">
        <v>199</v>
      </c>
      <c r="B257" s="19" t="s">
        <v>77</v>
      </c>
      <c r="C257" s="19">
        <v>25101992</v>
      </c>
      <c r="D257" s="19" t="s">
        <v>412</v>
      </c>
      <c r="E257" s="22">
        <v>20</v>
      </c>
      <c r="F257" s="19" t="s">
        <v>391</v>
      </c>
      <c r="G257" s="22">
        <v>1000</v>
      </c>
      <c r="H257" s="19" t="s">
        <v>359</v>
      </c>
      <c r="I257" s="19" t="s">
        <v>368</v>
      </c>
      <c r="J257" s="19" t="s">
        <v>365</v>
      </c>
    </row>
    <row r="258" spans="1:10" ht="13.5" x14ac:dyDescent="0.2">
      <c r="A258" s="19" t="s">
        <v>199</v>
      </c>
      <c r="B258" s="19" t="s">
        <v>77</v>
      </c>
      <c r="C258" s="19">
        <v>25101994</v>
      </c>
      <c r="D258" s="19" t="s">
        <v>413</v>
      </c>
      <c r="E258" s="22">
        <v>300</v>
      </c>
      <c r="F258" s="19" t="s">
        <v>391</v>
      </c>
      <c r="G258" s="22">
        <v>13000</v>
      </c>
      <c r="H258" s="19" t="s">
        <v>359</v>
      </c>
      <c r="I258" s="19" t="s">
        <v>368</v>
      </c>
      <c r="J258" s="19" t="s">
        <v>361</v>
      </c>
    </row>
    <row r="259" spans="1:10" ht="13.5" x14ac:dyDescent="0.2">
      <c r="A259" s="19" t="s">
        <v>199</v>
      </c>
      <c r="B259" s="19" t="s">
        <v>77</v>
      </c>
      <c r="C259" s="19">
        <v>25101509</v>
      </c>
      <c r="D259" s="19" t="s">
        <v>414</v>
      </c>
      <c r="E259" s="22">
        <v>5000</v>
      </c>
      <c r="F259" s="19" t="s">
        <v>391</v>
      </c>
      <c r="G259" s="22">
        <v>400000</v>
      </c>
      <c r="H259" s="19" t="s">
        <v>359</v>
      </c>
      <c r="I259" s="19" t="s">
        <v>360</v>
      </c>
      <c r="J259" s="19" t="s">
        <v>365</v>
      </c>
    </row>
    <row r="260" spans="1:10" ht="13.5" x14ac:dyDescent="0.2">
      <c r="A260" s="19" t="s">
        <v>199</v>
      </c>
      <c r="B260" s="19" t="s">
        <v>77</v>
      </c>
      <c r="C260" s="19">
        <v>25101509</v>
      </c>
      <c r="D260" s="19" t="s">
        <v>415</v>
      </c>
      <c r="E260" s="22">
        <v>250</v>
      </c>
      <c r="F260" s="19" t="s">
        <v>398</v>
      </c>
      <c r="G260" s="22">
        <v>200000</v>
      </c>
      <c r="H260" s="19" t="s">
        <v>359</v>
      </c>
      <c r="I260" s="19" t="s">
        <v>368</v>
      </c>
      <c r="J260" s="19" t="s">
        <v>365</v>
      </c>
    </row>
    <row r="261" spans="1:10" ht="13.5" x14ac:dyDescent="0.2">
      <c r="A261" s="19" t="s">
        <v>199</v>
      </c>
      <c r="B261" s="19" t="s">
        <v>77</v>
      </c>
      <c r="C261" s="19">
        <v>25101698</v>
      </c>
      <c r="D261" s="19" t="s">
        <v>416</v>
      </c>
      <c r="E261" s="22">
        <v>50</v>
      </c>
      <c r="F261" s="19" t="s">
        <v>391</v>
      </c>
      <c r="G261" s="22">
        <v>20000</v>
      </c>
      <c r="H261" s="19" t="s">
        <v>364</v>
      </c>
      <c r="I261" s="19" t="s">
        <v>368</v>
      </c>
      <c r="J261" s="19" t="s">
        <v>365</v>
      </c>
    </row>
    <row r="262" spans="1:10" ht="13.5" customHeight="1" x14ac:dyDescent="0.2">
      <c r="A262" s="19" t="s">
        <v>199</v>
      </c>
      <c r="B262" s="19" t="s">
        <v>77</v>
      </c>
      <c r="C262" s="19">
        <v>25101509</v>
      </c>
      <c r="D262" s="19" t="s">
        <v>417</v>
      </c>
      <c r="E262" s="22">
        <v>500</v>
      </c>
      <c r="F262" s="19" t="s">
        <v>391</v>
      </c>
      <c r="G262" s="22">
        <v>13000</v>
      </c>
      <c r="H262" s="19" t="s">
        <v>359</v>
      </c>
      <c r="I262" s="19" t="s">
        <v>368</v>
      </c>
      <c r="J262" s="19" t="s">
        <v>365</v>
      </c>
    </row>
    <row r="263" spans="1:10" ht="13.5" x14ac:dyDescent="0.2">
      <c r="A263" s="5" t="s">
        <v>281</v>
      </c>
      <c r="B263" s="5" t="s">
        <v>28</v>
      </c>
      <c r="C263" s="19">
        <v>30121794</v>
      </c>
      <c r="D263" s="19" t="s">
        <v>418</v>
      </c>
      <c r="E263" s="22">
        <v>11500</v>
      </c>
      <c r="F263" s="19" t="s">
        <v>387</v>
      </c>
      <c r="G263" s="22">
        <v>20897</v>
      </c>
      <c r="H263" s="19" t="s">
        <v>359</v>
      </c>
      <c r="I263" s="19" t="s">
        <v>360</v>
      </c>
      <c r="J263" s="19" t="s">
        <v>365</v>
      </c>
    </row>
    <row r="264" spans="1:10" ht="13.5" x14ac:dyDescent="0.2">
      <c r="A264" s="5" t="s">
        <v>281</v>
      </c>
      <c r="B264" s="5" t="s">
        <v>28</v>
      </c>
      <c r="C264" s="19">
        <v>30121898</v>
      </c>
      <c r="D264" s="19" t="s">
        <v>419</v>
      </c>
      <c r="E264" s="22">
        <v>300000</v>
      </c>
      <c r="F264" s="19" t="s">
        <v>420</v>
      </c>
      <c r="G264" s="22">
        <v>5454</v>
      </c>
      <c r="H264" s="19" t="s">
        <v>359</v>
      </c>
      <c r="I264" s="19" t="s">
        <v>360</v>
      </c>
      <c r="J264" s="19" t="s">
        <v>365</v>
      </c>
    </row>
    <row r="265" spans="1:10" ht="13.5" x14ac:dyDescent="0.2">
      <c r="A265" s="5" t="s">
        <v>281</v>
      </c>
      <c r="B265" s="19" t="s">
        <v>77</v>
      </c>
      <c r="C265" s="19">
        <v>30121899</v>
      </c>
      <c r="D265" s="19" t="s">
        <v>421</v>
      </c>
      <c r="E265" s="22">
        <v>50000</v>
      </c>
      <c r="F265" s="19" t="s">
        <v>370</v>
      </c>
      <c r="G265" s="22">
        <v>4090</v>
      </c>
      <c r="H265" s="19" t="s">
        <v>364</v>
      </c>
      <c r="I265" s="19" t="s">
        <v>368</v>
      </c>
      <c r="J265" s="19" t="s">
        <v>361</v>
      </c>
    </row>
    <row r="266" spans="1:10" ht="13.5" x14ac:dyDescent="0.2">
      <c r="A266" s="19" t="s">
        <v>199</v>
      </c>
      <c r="B266" s="19" t="s">
        <v>77</v>
      </c>
      <c r="C266" s="19">
        <v>30121703</v>
      </c>
      <c r="D266" s="19" t="s">
        <v>422</v>
      </c>
      <c r="E266" s="22">
        <v>667000</v>
      </c>
      <c r="F266" s="19" t="s">
        <v>423</v>
      </c>
      <c r="G266" s="22">
        <v>133333</v>
      </c>
      <c r="H266" s="19" t="s">
        <v>424</v>
      </c>
      <c r="I266" s="19" t="s">
        <v>360</v>
      </c>
      <c r="J266" s="19" t="s">
        <v>365</v>
      </c>
    </row>
    <row r="267" spans="1:10" ht="13.5" x14ac:dyDescent="0.2">
      <c r="A267" s="19" t="s">
        <v>199</v>
      </c>
      <c r="B267" s="19" t="s">
        <v>77</v>
      </c>
      <c r="C267" s="19">
        <v>30121789</v>
      </c>
      <c r="D267" s="19" t="s">
        <v>425</v>
      </c>
      <c r="E267" s="22">
        <v>33340</v>
      </c>
      <c r="F267" s="19" t="s">
        <v>423</v>
      </c>
      <c r="G267" s="22">
        <v>6833</v>
      </c>
      <c r="H267" s="19" t="s">
        <v>359</v>
      </c>
      <c r="I267" s="19" t="s">
        <v>368</v>
      </c>
      <c r="J267" s="19" t="s">
        <v>365</v>
      </c>
    </row>
    <row r="268" spans="1:10" ht="13.5" x14ac:dyDescent="0.2">
      <c r="A268" s="19" t="s">
        <v>199</v>
      </c>
      <c r="B268" s="19" t="s">
        <v>77</v>
      </c>
      <c r="C268" s="19">
        <v>30121793</v>
      </c>
      <c r="D268" s="19" t="s">
        <v>426</v>
      </c>
      <c r="E268" s="22">
        <v>3330000</v>
      </c>
      <c r="F268" s="19" t="s">
        <v>423</v>
      </c>
      <c r="G268" s="22">
        <v>200000</v>
      </c>
      <c r="H268" s="19" t="s">
        <v>359</v>
      </c>
      <c r="I268" s="19" t="s">
        <v>368</v>
      </c>
      <c r="J268" s="19" t="s">
        <v>365</v>
      </c>
    </row>
    <row r="269" spans="1:10" ht="13.5" x14ac:dyDescent="0.2">
      <c r="A269" s="19" t="s">
        <v>199</v>
      </c>
      <c r="B269" s="19" t="s">
        <v>77</v>
      </c>
      <c r="C269" s="19">
        <v>30152001</v>
      </c>
      <c r="D269" s="19" t="s">
        <v>427</v>
      </c>
      <c r="E269" s="22">
        <v>382230</v>
      </c>
      <c r="F269" s="19" t="s">
        <v>428</v>
      </c>
      <c r="G269" s="22">
        <v>81416</v>
      </c>
      <c r="H269" s="19" t="s">
        <v>359</v>
      </c>
      <c r="I269" s="19" t="s">
        <v>368</v>
      </c>
      <c r="J269" s="19" t="s">
        <v>365</v>
      </c>
    </row>
    <row r="270" spans="1:10" ht="13.5" x14ac:dyDescent="0.2">
      <c r="A270" s="19" t="s">
        <v>199</v>
      </c>
      <c r="B270" s="19" t="s">
        <v>251</v>
      </c>
      <c r="C270" s="19">
        <v>46161596</v>
      </c>
      <c r="D270" s="19" t="s">
        <v>429</v>
      </c>
      <c r="E270" s="22">
        <v>4000</v>
      </c>
      <c r="F270" s="19" t="s">
        <v>398</v>
      </c>
      <c r="G270" s="22">
        <v>20000</v>
      </c>
      <c r="H270" s="19" t="s">
        <v>359</v>
      </c>
      <c r="I270" s="19" t="s">
        <v>368</v>
      </c>
      <c r="J270" s="19" t="s">
        <v>365</v>
      </c>
    </row>
    <row r="271" spans="1:10" ht="13.5" x14ac:dyDescent="0.2">
      <c r="A271" s="5" t="s">
        <v>199</v>
      </c>
      <c r="B271" s="5" t="s">
        <v>28</v>
      </c>
      <c r="C271" s="19">
        <v>40142123</v>
      </c>
      <c r="D271" s="19" t="s">
        <v>430</v>
      </c>
      <c r="E271" s="22">
        <v>1472000</v>
      </c>
      <c r="F271" s="19" t="s">
        <v>431</v>
      </c>
      <c r="G271" s="22">
        <v>1141</v>
      </c>
      <c r="H271" s="19" t="s">
        <v>359</v>
      </c>
      <c r="I271" s="19" t="s">
        <v>368</v>
      </c>
      <c r="J271" s="19" t="s">
        <v>365</v>
      </c>
    </row>
    <row r="272" spans="1:10" ht="13.5" x14ac:dyDescent="0.2">
      <c r="A272" s="5" t="s">
        <v>199</v>
      </c>
      <c r="B272" s="5" t="s">
        <v>28</v>
      </c>
      <c r="C272" s="19">
        <v>40142185</v>
      </c>
      <c r="D272" s="19" t="s">
        <v>432</v>
      </c>
      <c r="E272" s="22">
        <v>138000</v>
      </c>
      <c r="F272" s="19" t="s">
        <v>433</v>
      </c>
      <c r="G272" s="22">
        <v>20196</v>
      </c>
      <c r="H272" s="19" t="s">
        <v>359</v>
      </c>
      <c r="I272" s="19" t="s">
        <v>368</v>
      </c>
      <c r="J272" s="19" t="s">
        <v>361</v>
      </c>
    </row>
    <row r="273" spans="1:10" ht="13.5" x14ac:dyDescent="0.2">
      <c r="A273" s="5" t="s">
        <v>199</v>
      </c>
      <c r="B273" s="5" t="s">
        <v>28</v>
      </c>
      <c r="C273" s="19">
        <v>40142189</v>
      </c>
      <c r="D273" s="19" t="s">
        <v>434</v>
      </c>
      <c r="E273" s="22">
        <v>172500</v>
      </c>
      <c r="F273" s="19" t="s">
        <v>379</v>
      </c>
      <c r="G273" s="22">
        <v>85313</v>
      </c>
      <c r="H273" s="19" t="s">
        <v>359</v>
      </c>
      <c r="I273" s="19" t="s">
        <v>368</v>
      </c>
      <c r="J273" s="19" t="s">
        <v>361</v>
      </c>
    </row>
    <row r="274" spans="1:10" ht="13.5" x14ac:dyDescent="0.2">
      <c r="A274" s="5" t="s">
        <v>199</v>
      </c>
      <c r="B274" s="5" t="s">
        <v>28</v>
      </c>
      <c r="C274" s="19">
        <v>40142190</v>
      </c>
      <c r="D274" s="19" t="s">
        <v>435</v>
      </c>
      <c r="E274" s="22">
        <v>23000</v>
      </c>
      <c r="F274" s="19" t="s">
        <v>436</v>
      </c>
      <c r="G274" s="22">
        <v>2333</v>
      </c>
      <c r="H274" s="19" t="s">
        <v>359</v>
      </c>
      <c r="I274" s="19" t="s">
        <v>368</v>
      </c>
      <c r="J274" s="19" t="s">
        <v>365</v>
      </c>
    </row>
    <row r="275" spans="1:10" ht="13.5" x14ac:dyDescent="0.2">
      <c r="A275" s="5" t="s">
        <v>199</v>
      </c>
      <c r="B275" s="5" t="s">
        <v>28</v>
      </c>
      <c r="C275" s="19">
        <v>40142194</v>
      </c>
      <c r="D275" s="19" t="s">
        <v>437</v>
      </c>
      <c r="E275" s="22">
        <v>287500</v>
      </c>
      <c r="F275" s="19" t="s">
        <v>379</v>
      </c>
      <c r="G275" s="22">
        <v>26616</v>
      </c>
      <c r="H275" s="19" t="s">
        <v>359</v>
      </c>
      <c r="I275" s="19" t="s">
        <v>368</v>
      </c>
      <c r="J275" s="19" t="s">
        <v>361</v>
      </c>
    </row>
    <row r="276" spans="1:10" ht="13.5" x14ac:dyDescent="0.2">
      <c r="A276" s="5" t="s">
        <v>199</v>
      </c>
      <c r="B276" s="5" t="s">
        <v>28</v>
      </c>
      <c r="C276" s="19">
        <v>40142197</v>
      </c>
      <c r="D276" s="19" t="s">
        <v>438</v>
      </c>
      <c r="E276" s="22">
        <v>460000</v>
      </c>
      <c r="F276" s="19" t="s">
        <v>439</v>
      </c>
      <c r="G276" s="22">
        <v>174337</v>
      </c>
      <c r="H276" s="19" t="s">
        <v>359</v>
      </c>
      <c r="I276" s="19" t="s">
        <v>368</v>
      </c>
      <c r="J276" s="19" t="s">
        <v>361</v>
      </c>
    </row>
    <row r="277" spans="1:10" ht="13.5" x14ac:dyDescent="0.2">
      <c r="A277" s="5" t="s">
        <v>199</v>
      </c>
      <c r="B277" s="5" t="s">
        <v>28</v>
      </c>
      <c r="C277" s="19">
        <v>40142298</v>
      </c>
      <c r="D277" s="19" t="s">
        <v>440</v>
      </c>
      <c r="E277" s="22">
        <v>3450</v>
      </c>
      <c r="F277" s="19" t="s">
        <v>398</v>
      </c>
      <c r="G277" s="22">
        <v>6808</v>
      </c>
      <c r="H277" s="19" t="s">
        <v>359</v>
      </c>
      <c r="I277" s="19" t="s">
        <v>360</v>
      </c>
      <c r="J277" s="19" t="s">
        <v>361</v>
      </c>
    </row>
    <row r="278" spans="1:10" ht="13.5" x14ac:dyDescent="0.2">
      <c r="A278" s="5" t="s">
        <v>199</v>
      </c>
      <c r="B278" s="5" t="s">
        <v>28</v>
      </c>
      <c r="C278" s="19">
        <v>40142312</v>
      </c>
      <c r="D278" s="19" t="s">
        <v>441</v>
      </c>
      <c r="E278" s="22">
        <v>1150</v>
      </c>
      <c r="F278" s="19" t="s">
        <v>387</v>
      </c>
      <c r="G278" s="22">
        <v>13409</v>
      </c>
      <c r="H278" s="19" t="s">
        <v>364</v>
      </c>
      <c r="I278" s="19" t="s">
        <v>360</v>
      </c>
      <c r="J278" s="19" t="s">
        <v>361</v>
      </c>
    </row>
    <row r="279" spans="1:10" ht="13.5" x14ac:dyDescent="0.2">
      <c r="A279" s="5" t="s">
        <v>199</v>
      </c>
      <c r="B279" s="5" t="s">
        <v>28</v>
      </c>
      <c r="C279" s="19">
        <v>40142393</v>
      </c>
      <c r="D279" s="19" t="s">
        <v>442</v>
      </c>
      <c r="E279" s="22">
        <v>11500</v>
      </c>
      <c r="F279" s="19" t="s">
        <v>387</v>
      </c>
      <c r="G279" s="22">
        <v>13919</v>
      </c>
      <c r="H279" s="19" t="s">
        <v>359</v>
      </c>
      <c r="I279" s="19" t="s">
        <v>368</v>
      </c>
      <c r="J279" s="19" t="s">
        <v>365</v>
      </c>
    </row>
    <row r="280" spans="1:10" ht="13.5" customHeight="1" x14ac:dyDescent="0.2">
      <c r="A280" s="5" t="s">
        <v>199</v>
      </c>
      <c r="B280" s="5" t="s">
        <v>28</v>
      </c>
      <c r="C280" s="19">
        <v>40142396</v>
      </c>
      <c r="D280" s="19" t="s">
        <v>443</v>
      </c>
      <c r="E280" s="22">
        <v>46000</v>
      </c>
      <c r="F280" s="19" t="s">
        <v>444</v>
      </c>
      <c r="G280" s="22">
        <v>136</v>
      </c>
      <c r="H280" s="19" t="s">
        <v>364</v>
      </c>
      <c r="I280" s="19" t="s">
        <v>360</v>
      </c>
      <c r="J280" s="19" t="s">
        <v>365</v>
      </c>
    </row>
    <row r="281" spans="1:10" ht="13.5" customHeight="1" x14ac:dyDescent="0.2">
      <c r="A281" s="19" t="s">
        <v>199</v>
      </c>
      <c r="B281" s="19" t="s">
        <v>76</v>
      </c>
      <c r="C281" s="19">
        <v>30101619</v>
      </c>
      <c r="D281" s="19" t="s">
        <v>445</v>
      </c>
      <c r="E281" s="22">
        <v>1000000</v>
      </c>
      <c r="F281" s="19" t="s">
        <v>446</v>
      </c>
      <c r="G281" s="22">
        <v>750000</v>
      </c>
      <c r="H281" s="19" t="s">
        <v>359</v>
      </c>
      <c r="I281" s="19" t="s">
        <v>360</v>
      </c>
      <c r="J281" s="19" t="s">
        <v>447</v>
      </c>
    </row>
    <row r="282" spans="1:10" ht="13.5" x14ac:dyDescent="0.2">
      <c r="A282" s="5" t="s">
        <v>281</v>
      </c>
      <c r="B282" s="5" t="s">
        <v>28</v>
      </c>
      <c r="C282" s="19">
        <v>30201705</v>
      </c>
      <c r="D282" s="19" t="s">
        <v>448</v>
      </c>
      <c r="E282" s="22">
        <v>1725</v>
      </c>
      <c r="F282" s="19" t="s">
        <v>387</v>
      </c>
      <c r="G282" s="22">
        <v>4947</v>
      </c>
      <c r="H282" s="19" t="s">
        <v>359</v>
      </c>
      <c r="I282" s="19" t="s">
        <v>360</v>
      </c>
      <c r="J282" s="19" t="s">
        <v>365</v>
      </c>
    </row>
    <row r="283" spans="1:10" ht="13.5" x14ac:dyDescent="0.2">
      <c r="A283" s="19" t="s">
        <v>607</v>
      </c>
      <c r="B283" s="19" t="s">
        <v>608</v>
      </c>
      <c r="C283" s="19">
        <v>30111595</v>
      </c>
      <c r="D283" s="19" t="s">
        <v>576</v>
      </c>
      <c r="E283" s="22">
        <v>2700000</v>
      </c>
      <c r="F283" s="19" t="s">
        <v>376</v>
      </c>
      <c r="G283" s="22">
        <v>81000</v>
      </c>
      <c r="H283" s="19" t="s">
        <v>359</v>
      </c>
      <c r="I283" s="19" t="s">
        <v>368</v>
      </c>
      <c r="J283" s="19" t="s">
        <v>361</v>
      </c>
    </row>
    <row r="284" spans="1:10" ht="13.5" customHeight="1" x14ac:dyDescent="0.2">
      <c r="A284" s="19" t="s">
        <v>607</v>
      </c>
      <c r="B284" s="19" t="s">
        <v>608</v>
      </c>
      <c r="C284" s="19">
        <v>30111597</v>
      </c>
      <c r="D284" s="19" t="s">
        <v>577</v>
      </c>
      <c r="E284" s="22">
        <v>2200000</v>
      </c>
      <c r="F284" s="19" t="s">
        <v>578</v>
      </c>
      <c r="G284" s="22">
        <v>80000</v>
      </c>
      <c r="H284" s="19" t="s">
        <v>359</v>
      </c>
      <c r="I284" s="19" t="s">
        <v>368</v>
      </c>
      <c r="J284" s="19" t="s">
        <v>365</v>
      </c>
    </row>
    <row r="285" spans="1:10" ht="13.5" customHeight="1" x14ac:dyDescent="0.2">
      <c r="A285" s="19" t="s">
        <v>607</v>
      </c>
      <c r="B285" s="19" t="s">
        <v>608</v>
      </c>
      <c r="C285" s="19">
        <v>30109902</v>
      </c>
      <c r="D285" s="19" t="s">
        <v>579</v>
      </c>
      <c r="E285" s="22">
        <v>1000000</v>
      </c>
      <c r="F285" s="19" t="s">
        <v>580</v>
      </c>
      <c r="G285" s="22">
        <v>9545</v>
      </c>
      <c r="H285" s="19" t="s">
        <v>359</v>
      </c>
      <c r="I285" s="19" t="s">
        <v>360</v>
      </c>
      <c r="J285" s="19" t="s">
        <v>365</v>
      </c>
    </row>
    <row r="286" spans="1:10" ht="13.5" x14ac:dyDescent="0.2">
      <c r="A286" s="19" t="s">
        <v>607</v>
      </c>
      <c r="B286" s="19" t="s">
        <v>608</v>
      </c>
      <c r="C286" s="19">
        <v>30111505</v>
      </c>
      <c r="D286" s="19" t="s">
        <v>581</v>
      </c>
      <c r="E286" s="22">
        <v>30000000</v>
      </c>
      <c r="F286" s="19" t="s">
        <v>582</v>
      </c>
      <c r="G286" s="22">
        <v>1909090</v>
      </c>
      <c r="H286" s="19" t="s">
        <v>359</v>
      </c>
      <c r="I286" s="19" t="s">
        <v>360</v>
      </c>
      <c r="J286" s="19" t="s">
        <v>365</v>
      </c>
    </row>
    <row r="287" spans="1:10" ht="13.5" x14ac:dyDescent="0.2">
      <c r="A287" s="19" t="s">
        <v>607</v>
      </c>
      <c r="B287" s="19" t="s">
        <v>608</v>
      </c>
      <c r="C287" s="19">
        <v>30111597</v>
      </c>
      <c r="D287" s="19" t="s">
        <v>583</v>
      </c>
      <c r="E287" s="22">
        <v>24700000</v>
      </c>
      <c r="F287" s="19" t="s">
        <v>446</v>
      </c>
      <c r="G287" s="22">
        <v>1324545</v>
      </c>
      <c r="H287" s="19" t="s">
        <v>364</v>
      </c>
      <c r="I287" s="19" t="s">
        <v>368</v>
      </c>
      <c r="J287" s="19" t="s">
        <v>361</v>
      </c>
    </row>
    <row r="288" spans="1:10" ht="13.5" x14ac:dyDescent="0.2">
      <c r="A288" s="19" t="s">
        <v>607</v>
      </c>
      <c r="B288" s="19" t="s">
        <v>608</v>
      </c>
      <c r="C288" s="19">
        <v>30131503</v>
      </c>
      <c r="D288" s="19" t="s">
        <v>584</v>
      </c>
      <c r="E288" s="22">
        <v>20000000</v>
      </c>
      <c r="F288" s="19" t="s">
        <v>387</v>
      </c>
      <c r="G288" s="22">
        <v>100000</v>
      </c>
      <c r="H288" s="19" t="s">
        <v>359</v>
      </c>
      <c r="I288" s="19" t="s">
        <v>360</v>
      </c>
      <c r="J288" s="19" t="s">
        <v>365</v>
      </c>
    </row>
    <row r="289" spans="1:10" ht="13.5" x14ac:dyDescent="0.2">
      <c r="A289" s="19" t="s">
        <v>607</v>
      </c>
      <c r="B289" s="19" t="s">
        <v>608</v>
      </c>
      <c r="C289" s="19">
        <v>30191896</v>
      </c>
      <c r="D289" s="19" t="s">
        <v>585</v>
      </c>
      <c r="E289" s="22">
        <v>400000</v>
      </c>
      <c r="F289" s="19" t="s">
        <v>358</v>
      </c>
      <c r="G289" s="22">
        <v>7273</v>
      </c>
      <c r="H289" s="19" t="s">
        <v>359</v>
      </c>
      <c r="I289" s="19" t="s">
        <v>360</v>
      </c>
      <c r="J289" s="19" t="s">
        <v>365</v>
      </c>
    </row>
    <row r="290" spans="1:10" ht="13.5" customHeight="1" x14ac:dyDescent="0.2">
      <c r="A290" s="19" t="s">
        <v>607</v>
      </c>
      <c r="B290" s="19" t="s">
        <v>608</v>
      </c>
      <c r="C290" s="19">
        <v>30131702</v>
      </c>
      <c r="D290" s="19" t="s">
        <v>586</v>
      </c>
      <c r="E290" s="22">
        <v>350000</v>
      </c>
      <c r="F290" s="19" t="s">
        <v>358</v>
      </c>
      <c r="G290" s="22">
        <v>20000</v>
      </c>
      <c r="H290" s="19" t="s">
        <v>359</v>
      </c>
      <c r="I290" s="19" t="s">
        <v>368</v>
      </c>
      <c r="J290" s="19" t="s">
        <v>365</v>
      </c>
    </row>
    <row r="291" spans="1:10" ht="13.5" customHeight="1" x14ac:dyDescent="0.2">
      <c r="A291" s="19" t="s">
        <v>607</v>
      </c>
      <c r="B291" s="19" t="s">
        <v>608</v>
      </c>
      <c r="C291" s="19">
        <v>30129999</v>
      </c>
      <c r="D291" s="19" t="s">
        <v>587</v>
      </c>
      <c r="E291" s="22">
        <v>200000</v>
      </c>
      <c r="F291" s="19" t="s">
        <v>358</v>
      </c>
      <c r="G291" s="22">
        <v>18182</v>
      </c>
      <c r="H291" s="19" t="s">
        <v>364</v>
      </c>
      <c r="I291" s="19" t="s">
        <v>360</v>
      </c>
      <c r="J291" s="19" t="s">
        <v>365</v>
      </c>
    </row>
    <row r="292" spans="1:10" ht="13.5" customHeight="1" x14ac:dyDescent="0.2">
      <c r="A292" s="19" t="s">
        <v>607</v>
      </c>
      <c r="B292" s="19" t="s">
        <v>608</v>
      </c>
      <c r="C292" s="19">
        <v>30129999</v>
      </c>
      <c r="D292" s="19" t="s">
        <v>588</v>
      </c>
      <c r="E292" s="22">
        <v>200000</v>
      </c>
      <c r="F292" s="19" t="s">
        <v>358</v>
      </c>
      <c r="G292" s="22">
        <v>18182</v>
      </c>
      <c r="H292" s="19" t="s">
        <v>359</v>
      </c>
      <c r="I292" s="19" t="s">
        <v>368</v>
      </c>
      <c r="J292" s="19" t="s">
        <v>365</v>
      </c>
    </row>
    <row r="293" spans="1:10" ht="13.5" x14ac:dyDescent="0.2">
      <c r="A293" s="19" t="s">
        <v>607</v>
      </c>
      <c r="B293" s="19" t="s">
        <v>608</v>
      </c>
      <c r="C293" s="19">
        <v>22101525</v>
      </c>
      <c r="D293" s="19" t="s">
        <v>589</v>
      </c>
      <c r="E293" s="22">
        <v>50</v>
      </c>
      <c r="F293" s="19" t="s">
        <v>391</v>
      </c>
      <c r="G293" s="22">
        <v>210000</v>
      </c>
      <c r="H293" s="19" t="s">
        <v>359</v>
      </c>
      <c r="I293" s="19" t="s">
        <v>368</v>
      </c>
      <c r="J293" s="19" t="s">
        <v>361</v>
      </c>
    </row>
    <row r="294" spans="1:10" ht="13.5" x14ac:dyDescent="0.2">
      <c r="A294" s="19" t="s">
        <v>607</v>
      </c>
      <c r="B294" s="19" t="s">
        <v>608</v>
      </c>
      <c r="C294" s="19">
        <v>22101526</v>
      </c>
      <c r="D294" s="19" t="s">
        <v>590</v>
      </c>
      <c r="E294" s="22">
        <v>50</v>
      </c>
      <c r="F294" s="19" t="s">
        <v>391</v>
      </c>
      <c r="G294" s="22">
        <v>210000</v>
      </c>
      <c r="H294" s="19" t="s">
        <v>359</v>
      </c>
      <c r="I294" s="19" t="s">
        <v>368</v>
      </c>
      <c r="J294" s="19" t="s">
        <v>365</v>
      </c>
    </row>
    <row r="295" spans="1:10" ht="13.5" x14ac:dyDescent="0.2">
      <c r="A295" s="19" t="s">
        <v>607</v>
      </c>
      <c r="B295" s="19" t="s">
        <v>608</v>
      </c>
      <c r="C295" s="19">
        <v>22101528</v>
      </c>
      <c r="D295" s="19" t="s">
        <v>591</v>
      </c>
      <c r="E295" s="22">
        <v>50</v>
      </c>
      <c r="F295" s="19" t="s">
        <v>398</v>
      </c>
      <c r="G295" s="22">
        <v>210000</v>
      </c>
      <c r="H295" s="19" t="s">
        <v>364</v>
      </c>
      <c r="I295" s="19" t="s">
        <v>360</v>
      </c>
      <c r="J295" s="19" t="s">
        <v>361</v>
      </c>
    </row>
    <row r="296" spans="1:10" ht="13.5" x14ac:dyDescent="0.2">
      <c r="A296" s="19" t="s">
        <v>607</v>
      </c>
      <c r="B296" s="19" t="s">
        <v>608</v>
      </c>
      <c r="C296" s="19">
        <v>22101529</v>
      </c>
      <c r="D296" s="19" t="s">
        <v>592</v>
      </c>
      <c r="E296" s="22">
        <v>50</v>
      </c>
      <c r="F296" s="19" t="s">
        <v>391</v>
      </c>
      <c r="G296" s="22">
        <v>210000</v>
      </c>
      <c r="H296" s="19" t="s">
        <v>359</v>
      </c>
      <c r="I296" s="19" t="s">
        <v>368</v>
      </c>
      <c r="J296" s="19" t="s">
        <v>541</v>
      </c>
    </row>
    <row r="297" spans="1:10" ht="13.5" x14ac:dyDescent="0.2">
      <c r="A297" s="19" t="s">
        <v>607</v>
      </c>
      <c r="B297" s="19" t="s">
        <v>608</v>
      </c>
      <c r="C297" s="19">
        <v>25101501</v>
      </c>
      <c r="D297" s="19" t="s">
        <v>390</v>
      </c>
      <c r="E297" s="22">
        <v>3600</v>
      </c>
      <c r="F297" s="19" t="s">
        <v>398</v>
      </c>
      <c r="G297" s="22">
        <v>118000</v>
      </c>
      <c r="H297" s="19" t="s">
        <v>364</v>
      </c>
      <c r="I297" s="19" t="s">
        <v>368</v>
      </c>
      <c r="J297" s="19" t="s">
        <v>361</v>
      </c>
    </row>
    <row r="298" spans="1:10" ht="13.5" x14ac:dyDescent="0.2">
      <c r="A298" s="19" t="s">
        <v>607</v>
      </c>
      <c r="B298" s="19" t="s">
        <v>608</v>
      </c>
      <c r="C298" s="19">
        <v>25174892</v>
      </c>
      <c r="D298" s="19" t="s">
        <v>593</v>
      </c>
      <c r="E298" s="22">
        <v>200</v>
      </c>
      <c r="F298" s="19" t="s">
        <v>391</v>
      </c>
      <c r="G298" s="22">
        <v>272730</v>
      </c>
      <c r="H298" s="19" t="s">
        <v>359</v>
      </c>
      <c r="I298" s="19" t="s">
        <v>360</v>
      </c>
      <c r="J298" s="19" t="s">
        <v>361</v>
      </c>
    </row>
    <row r="299" spans="1:10" ht="13.5" x14ac:dyDescent="0.2">
      <c r="A299" s="19" t="s">
        <v>607</v>
      </c>
      <c r="B299" s="19" t="s">
        <v>608</v>
      </c>
      <c r="C299" s="19">
        <v>4616160401</v>
      </c>
      <c r="D299" s="19" t="s">
        <v>594</v>
      </c>
      <c r="E299" s="22">
        <v>500</v>
      </c>
      <c r="F299" s="19" t="s">
        <v>370</v>
      </c>
      <c r="G299" s="22">
        <v>100</v>
      </c>
      <c r="H299" s="19" t="s">
        <v>359</v>
      </c>
      <c r="I299" s="19" t="s">
        <v>595</v>
      </c>
      <c r="J299" s="19" t="s">
        <v>365</v>
      </c>
    </row>
    <row r="300" spans="1:10" ht="13.5" x14ac:dyDescent="0.2">
      <c r="A300" s="19" t="s">
        <v>607</v>
      </c>
      <c r="B300" s="19" t="s">
        <v>608</v>
      </c>
      <c r="C300" s="19">
        <v>4618200302</v>
      </c>
      <c r="D300" s="19" t="s">
        <v>596</v>
      </c>
      <c r="E300" s="22">
        <v>10000</v>
      </c>
      <c r="F300" s="19" t="s">
        <v>370</v>
      </c>
      <c r="G300" s="22">
        <v>400</v>
      </c>
      <c r="H300" s="19" t="s">
        <v>359</v>
      </c>
      <c r="I300" s="19" t="s">
        <v>597</v>
      </c>
      <c r="J300" s="19" t="s">
        <v>365</v>
      </c>
    </row>
    <row r="301" spans="1:10" ht="13.5" x14ac:dyDescent="0.2">
      <c r="A301" s="19" t="s">
        <v>607</v>
      </c>
      <c r="B301" s="19" t="s">
        <v>608</v>
      </c>
      <c r="C301" s="19">
        <v>4618200301</v>
      </c>
      <c r="D301" s="19" t="s">
        <v>598</v>
      </c>
      <c r="E301" s="22">
        <v>40000</v>
      </c>
      <c r="F301" s="19" t="s">
        <v>370</v>
      </c>
      <c r="G301" s="22">
        <v>14000</v>
      </c>
      <c r="H301" s="19" t="s">
        <v>359</v>
      </c>
      <c r="I301" s="19" t="s">
        <v>597</v>
      </c>
      <c r="J301" s="19" t="s">
        <v>365</v>
      </c>
    </row>
    <row r="302" spans="1:10" ht="13.5" x14ac:dyDescent="0.2">
      <c r="A302" s="19" t="s">
        <v>607</v>
      </c>
      <c r="B302" s="19" t="s">
        <v>608</v>
      </c>
      <c r="C302" s="19">
        <v>4618200101</v>
      </c>
      <c r="D302" s="19" t="s">
        <v>599</v>
      </c>
      <c r="E302" s="22">
        <v>110000</v>
      </c>
      <c r="F302" s="19" t="s">
        <v>363</v>
      </c>
      <c r="G302" s="22">
        <v>1400</v>
      </c>
      <c r="H302" s="19" t="s">
        <v>359</v>
      </c>
      <c r="I302" s="19" t="s">
        <v>597</v>
      </c>
      <c r="J302" s="19" t="s">
        <v>365</v>
      </c>
    </row>
    <row r="303" spans="1:10" ht="13.5" x14ac:dyDescent="0.2">
      <c r="A303" s="19" t="s">
        <v>199</v>
      </c>
      <c r="B303" s="19" t="s">
        <v>608</v>
      </c>
      <c r="C303" s="19">
        <v>4618200103</v>
      </c>
      <c r="D303" s="19" t="s">
        <v>600</v>
      </c>
      <c r="E303" s="22">
        <v>500000</v>
      </c>
      <c r="F303" s="19" t="s">
        <v>370</v>
      </c>
      <c r="G303" s="22">
        <v>45000</v>
      </c>
      <c r="H303" s="19" t="s">
        <v>359</v>
      </c>
      <c r="I303" s="19" t="s">
        <v>601</v>
      </c>
      <c r="J303" s="19" t="s">
        <v>361</v>
      </c>
    </row>
    <row r="304" spans="1:10" ht="13.5" x14ac:dyDescent="0.2">
      <c r="A304" s="19" t="s">
        <v>607</v>
      </c>
      <c r="B304" s="19" t="s">
        <v>608</v>
      </c>
      <c r="C304" s="19">
        <v>4618160501</v>
      </c>
      <c r="D304" s="19" t="s">
        <v>602</v>
      </c>
      <c r="E304" s="22">
        <v>500</v>
      </c>
      <c r="F304" s="19" t="s">
        <v>603</v>
      </c>
      <c r="G304" s="22">
        <v>50</v>
      </c>
      <c r="H304" s="19" t="s">
        <v>359</v>
      </c>
      <c r="I304" s="19" t="s">
        <v>597</v>
      </c>
      <c r="J304" s="19" t="s">
        <v>365</v>
      </c>
    </row>
    <row r="305" spans="1:10" ht="13.5" x14ac:dyDescent="0.2">
      <c r="A305" s="19" t="s">
        <v>607</v>
      </c>
      <c r="B305" s="19" t="s">
        <v>608</v>
      </c>
      <c r="C305" s="19">
        <v>4618150903</v>
      </c>
      <c r="D305" s="19" t="s">
        <v>604</v>
      </c>
      <c r="E305" s="22">
        <v>1000</v>
      </c>
      <c r="F305" s="19" t="s">
        <v>605</v>
      </c>
      <c r="G305" s="22">
        <v>5</v>
      </c>
      <c r="H305" s="19" t="s">
        <v>359</v>
      </c>
      <c r="I305" s="19" t="s">
        <v>597</v>
      </c>
      <c r="J305" s="19" t="s">
        <v>365</v>
      </c>
    </row>
    <row r="306" spans="1:10" ht="13.5" x14ac:dyDescent="0.2">
      <c r="A306" s="19" t="s">
        <v>607</v>
      </c>
      <c r="B306" s="19" t="s">
        <v>608</v>
      </c>
      <c r="C306" s="19">
        <v>4618161301</v>
      </c>
      <c r="D306" s="19" t="s">
        <v>606</v>
      </c>
      <c r="E306" s="22">
        <v>1000</v>
      </c>
      <c r="F306" s="19" t="s">
        <v>603</v>
      </c>
      <c r="G306" s="22">
        <v>100</v>
      </c>
      <c r="H306" s="19" t="s">
        <v>359</v>
      </c>
      <c r="I306" s="19" t="s">
        <v>597</v>
      </c>
      <c r="J306" s="19" t="s">
        <v>361</v>
      </c>
    </row>
    <row r="307" spans="1:10" ht="13.5" x14ac:dyDescent="0.2">
      <c r="A307" s="19" t="s">
        <v>609</v>
      </c>
      <c r="B307" s="19" t="s">
        <v>608</v>
      </c>
      <c r="C307" s="19">
        <v>39121101</v>
      </c>
      <c r="D307" s="19" t="s">
        <v>449</v>
      </c>
      <c r="E307" s="22">
        <v>17200</v>
      </c>
      <c r="F307" s="19" t="s">
        <v>450</v>
      </c>
      <c r="G307" s="22">
        <v>1912</v>
      </c>
      <c r="H307" s="19" t="s">
        <v>364</v>
      </c>
      <c r="I307" s="19" t="s">
        <v>368</v>
      </c>
      <c r="J307" s="19" t="s">
        <v>365</v>
      </c>
    </row>
    <row r="308" spans="1:10" ht="13.5" x14ac:dyDescent="0.2">
      <c r="A308" s="19" t="s">
        <v>609</v>
      </c>
      <c r="B308" s="19" t="s">
        <v>608</v>
      </c>
      <c r="C308" s="19">
        <v>39111599</v>
      </c>
      <c r="D308" s="19" t="s">
        <v>451</v>
      </c>
      <c r="E308" s="22">
        <v>52473.35</v>
      </c>
      <c r="F308" s="19" t="s">
        <v>370</v>
      </c>
      <c r="G308" s="22">
        <v>7382.01</v>
      </c>
      <c r="H308" s="19" t="s">
        <v>364</v>
      </c>
      <c r="I308" s="19" t="s">
        <v>368</v>
      </c>
      <c r="J308" s="19" t="s">
        <v>361</v>
      </c>
    </row>
    <row r="309" spans="1:10" ht="13.5" x14ac:dyDescent="0.2">
      <c r="A309" s="19" t="s">
        <v>609</v>
      </c>
      <c r="B309" s="19" t="s">
        <v>608</v>
      </c>
      <c r="C309" s="19">
        <v>24101682</v>
      </c>
      <c r="D309" s="19" t="s">
        <v>452</v>
      </c>
      <c r="E309" s="22">
        <v>40</v>
      </c>
      <c r="F309" s="19" t="s">
        <v>453</v>
      </c>
      <c r="G309" s="22">
        <v>800</v>
      </c>
      <c r="H309" s="19" t="s">
        <v>359</v>
      </c>
      <c r="I309" s="19" t="s">
        <v>360</v>
      </c>
      <c r="J309" s="19" t="s">
        <v>365</v>
      </c>
    </row>
    <row r="310" spans="1:10" ht="13.5" x14ac:dyDescent="0.2">
      <c r="A310" s="19" t="s">
        <v>609</v>
      </c>
      <c r="B310" s="19" t="s">
        <v>608</v>
      </c>
      <c r="C310" s="19">
        <v>52161545</v>
      </c>
      <c r="D310" s="19" t="s">
        <v>454</v>
      </c>
      <c r="E310" s="22">
        <v>1000</v>
      </c>
      <c r="F310" s="19" t="s">
        <v>398</v>
      </c>
      <c r="G310" s="22">
        <v>2543.9300499999999</v>
      </c>
      <c r="H310" s="19" t="s">
        <v>359</v>
      </c>
      <c r="I310" s="19" t="s">
        <v>360</v>
      </c>
      <c r="J310" s="19" t="s">
        <v>365</v>
      </c>
    </row>
    <row r="311" spans="1:10" ht="13.5" x14ac:dyDescent="0.2">
      <c r="A311" s="19" t="s">
        <v>609</v>
      </c>
      <c r="B311" s="19" t="s">
        <v>608</v>
      </c>
      <c r="C311" s="19">
        <v>48101898</v>
      </c>
      <c r="D311" s="19" t="s">
        <v>455</v>
      </c>
      <c r="E311" s="22">
        <v>1000</v>
      </c>
      <c r="F311" s="19" t="s">
        <v>398</v>
      </c>
      <c r="G311" s="22">
        <v>1075.32</v>
      </c>
      <c r="H311" s="19" t="s">
        <v>359</v>
      </c>
      <c r="I311" s="19" t="s">
        <v>360</v>
      </c>
      <c r="J311" s="19" t="s">
        <v>361</v>
      </c>
    </row>
    <row r="312" spans="1:10" ht="13.5" x14ac:dyDescent="0.2">
      <c r="A312" s="19" t="s">
        <v>609</v>
      </c>
      <c r="B312" s="19" t="s">
        <v>608</v>
      </c>
      <c r="C312" s="19">
        <v>24101601</v>
      </c>
      <c r="D312" s="19" t="s">
        <v>456</v>
      </c>
      <c r="E312" s="22">
        <v>1300</v>
      </c>
      <c r="F312" s="19" t="s">
        <v>453</v>
      </c>
      <c r="G312" s="22">
        <v>80000</v>
      </c>
      <c r="H312" s="19" t="s">
        <v>364</v>
      </c>
      <c r="I312" s="19" t="s">
        <v>360</v>
      </c>
      <c r="J312" s="19" t="s">
        <v>365</v>
      </c>
    </row>
    <row r="313" spans="1:10" ht="13.5" x14ac:dyDescent="0.2">
      <c r="A313" s="19" t="s">
        <v>609</v>
      </c>
      <c r="B313" s="19" t="s">
        <v>608</v>
      </c>
      <c r="C313" s="19">
        <v>23181998</v>
      </c>
      <c r="D313" s="19" t="s">
        <v>457</v>
      </c>
      <c r="E313" s="22" t="s">
        <v>458</v>
      </c>
      <c r="F313" s="19" t="s">
        <v>459</v>
      </c>
      <c r="G313" s="22">
        <v>1045</v>
      </c>
      <c r="H313" s="19" t="s">
        <v>359</v>
      </c>
      <c r="I313" s="19" t="s">
        <v>368</v>
      </c>
      <c r="J313" s="19" t="s">
        <v>361</v>
      </c>
    </row>
    <row r="314" spans="1:10" ht="13.5" x14ac:dyDescent="0.2">
      <c r="A314" s="19" t="s">
        <v>609</v>
      </c>
      <c r="B314" s="19" t="s">
        <v>77</v>
      </c>
      <c r="C314" s="19">
        <v>48101799</v>
      </c>
      <c r="D314" s="19" t="s">
        <v>460</v>
      </c>
      <c r="E314" s="22">
        <v>1500</v>
      </c>
      <c r="F314" s="19" t="s">
        <v>391</v>
      </c>
      <c r="G314" s="22">
        <v>2086.2387349999999</v>
      </c>
      <c r="H314" s="19" t="s">
        <v>359</v>
      </c>
      <c r="I314" s="19" t="s">
        <v>368</v>
      </c>
      <c r="J314" s="19" t="s">
        <v>365</v>
      </c>
    </row>
    <row r="315" spans="1:10" ht="13.5" x14ac:dyDescent="0.2">
      <c r="A315" s="19" t="s">
        <v>208</v>
      </c>
      <c r="B315" s="19" t="s">
        <v>608</v>
      </c>
      <c r="C315" s="19">
        <v>24101689</v>
      </c>
      <c r="D315" s="19" t="s">
        <v>461</v>
      </c>
      <c r="E315" s="22">
        <v>13528</v>
      </c>
      <c r="F315" s="19" t="s">
        <v>391</v>
      </c>
      <c r="G315" s="22">
        <v>25585</v>
      </c>
      <c r="H315" s="19" t="s">
        <v>359</v>
      </c>
      <c r="I315" s="19" t="s">
        <v>360</v>
      </c>
      <c r="J315" s="19" t="s">
        <v>365</v>
      </c>
    </row>
    <row r="316" spans="1:10" ht="13.5" x14ac:dyDescent="0.2">
      <c r="A316" s="19" t="s">
        <v>609</v>
      </c>
      <c r="B316" s="19" t="s">
        <v>608</v>
      </c>
      <c r="C316" s="19">
        <v>24101696</v>
      </c>
      <c r="D316" s="19" t="s">
        <v>462</v>
      </c>
      <c r="E316" s="22">
        <v>100</v>
      </c>
      <c r="F316" s="19" t="s">
        <v>453</v>
      </c>
      <c r="G316" s="22">
        <v>2500</v>
      </c>
      <c r="H316" s="19" t="s">
        <v>359</v>
      </c>
      <c r="I316" s="19" t="s">
        <v>368</v>
      </c>
      <c r="J316" s="19" t="s">
        <v>365</v>
      </c>
    </row>
    <row r="317" spans="1:10" ht="13.5" x14ac:dyDescent="0.2">
      <c r="A317" s="19" t="s">
        <v>609</v>
      </c>
      <c r="B317" s="19" t="s">
        <v>77</v>
      </c>
      <c r="C317" s="19">
        <v>39101699</v>
      </c>
      <c r="D317" s="19" t="s">
        <v>463</v>
      </c>
      <c r="E317" s="22">
        <v>57500</v>
      </c>
      <c r="F317" s="19" t="s">
        <v>370</v>
      </c>
      <c r="G317" s="22">
        <v>5183</v>
      </c>
      <c r="H317" s="19" t="s">
        <v>359</v>
      </c>
      <c r="I317" s="19" t="s">
        <v>360</v>
      </c>
      <c r="J317" s="19" t="s">
        <v>365</v>
      </c>
    </row>
    <row r="318" spans="1:10" ht="13.5" x14ac:dyDescent="0.2">
      <c r="A318" s="19" t="s">
        <v>609</v>
      </c>
      <c r="B318" s="19" t="s">
        <v>608</v>
      </c>
      <c r="C318" s="19">
        <v>39111526</v>
      </c>
      <c r="D318" s="19" t="s">
        <v>464</v>
      </c>
      <c r="E318" s="22">
        <v>138000</v>
      </c>
      <c r="F318" s="19" t="s">
        <v>465</v>
      </c>
      <c r="G318" s="22">
        <v>122079</v>
      </c>
      <c r="H318" s="19" t="s">
        <v>359</v>
      </c>
      <c r="I318" s="19" t="s">
        <v>368</v>
      </c>
      <c r="J318" s="19" t="s">
        <v>365</v>
      </c>
    </row>
    <row r="319" spans="1:10" ht="13.5" x14ac:dyDescent="0.2">
      <c r="A319" s="19" t="s">
        <v>609</v>
      </c>
      <c r="B319" s="19" t="s">
        <v>608</v>
      </c>
      <c r="C319" s="19">
        <v>55121908</v>
      </c>
      <c r="D319" s="19" t="s">
        <v>466</v>
      </c>
      <c r="E319" s="22">
        <v>10350</v>
      </c>
      <c r="F319" s="19" t="s">
        <v>387</v>
      </c>
      <c r="G319" s="22">
        <v>15520</v>
      </c>
      <c r="H319" s="19" t="s">
        <v>359</v>
      </c>
      <c r="I319" s="19" t="s">
        <v>360</v>
      </c>
      <c r="J319" s="19" t="s">
        <v>365</v>
      </c>
    </row>
    <row r="320" spans="1:10" ht="13.5" x14ac:dyDescent="0.2">
      <c r="A320" s="19" t="s">
        <v>609</v>
      </c>
      <c r="B320" s="19" t="s">
        <v>608</v>
      </c>
      <c r="C320" s="19">
        <v>39111608</v>
      </c>
      <c r="D320" s="19" t="s">
        <v>467</v>
      </c>
      <c r="E320" s="22">
        <v>28750</v>
      </c>
      <c r="F320" s="19" t="s">
        <v>370</v>
      </c>
      <c r="G320" s="22">
        <v>13120</v>
      </c>
      <c r="H320" s="19" t="s">
        <v>364</v>
      </c>
      <c r="I320" s="19" t="s">
        <v>368</v>
      </c>
      <c r="J320" s="19" t="s">
        <v>365</v>
      </c>
    </row>
    <row r="321" spans="1:10" ht="13.5" x14ac:dyDescent="0.2">
      <c r="A321" s="19" t="s">
        <v>208</v>
      </c>
      <c r="B321" s="19" t="s">
        <v>608</v>
      </c>
      <c r="C321" s="19">
        <v>39111605</v>
      </c>
      <c r="D321" s="19" t="s">
        <v>468</v>
      </c>
      <c r="E321" s="22">
        <v>256450</v>
      </c>
      <c r="F321" s="19" t="s">
        <v>370</v>
      </c>
      <c r="G321" s="22">
        <v>15933</v>
      </c>
      <c r="H321" s="19" t="s">
        <v>359</v>
      </c>
      <c r="I321" s="19" t="s">
        <v>360</v>
      </c>
      <c r="J321" s="19" t="s">
        <v>361</v>
      </c>
    </row>
    <row r="322" spans="1:10" ht="13.5" x14ac:dyDescent="0.2">
      <c r="A322" s="19" t="s">
        <v>609</v>
      </c>
      <c r="B322" s="19" t="s">
        <v>608</v>
      </c>
      <c r="C322" s="19">
        <v>46171604</v>
      </c>
      <c r="D322" s="19" t="s">
        <v>469</v>
      </c>
      <c r="E322" s="22">
        <v>2300</v>
      </c>
      <c r="F322" s="19" t="s">
        <v>398</v>
      </c>
      <c r="G322" s="22">
        <v>20321</v>
      </c>
      <c r="H322" s="19" t="s">
        <v>359</v>
      </c>
      <c r="I322" s="19" t="s">
        <v>368</v>
      </c>
      <c r="J322" s="19" t="s">
        <v>361</v>
      </c>
    </row>
    <row r="323" spans="1:10" ht="13.5" x14ac:dyDescent="0.2">
      <c r="A323" s="19" t="s">
        <v>609</v>
      </c>
      <c r="B323" s="19" t="s">
        <v>608</v>
      </c>
      <c r="C323" s="19">
        <v>39101617</v>
      </c>
      <c r="D323" s="19" t="s">
        <v>470</v>
      </c>
      <c r="E323" s="22">
        <v>33350</v>
      </c>
      <c r="F323" s="19" t="s">
        <v>370</v>
      </c>
      <c r="G323" s="22">
        <v>2754</v>
      </c>
      <c r="H323" s="19" t="s">
        <v>359</v>
      </c>
      <c r="I323" s="19" t="s">
        <v>368</v>
      </c>
      <c r="J323" s="19" t="s">
        <v>361</v>
      </c>
    </row>
    <row r="324" spans="1:10" ht="13.5" x14ac:dyDescent="0.2">
      <c r="A324" s="19" t="s">
        <v>609</v>
      </c>
      <c r="B324" s="19" t="s">
        <v>608</v>
      </c>
      <c r="C324" s="19">
        <v>40141693</v>
      </c>
      <c r="D324" s="19" t="s">
        <v>471</v>
      </c>
      <c r="E324" s="22">
        <v>3450</v>
      </c>
      <c r="F324" s="19" t="s">
        <v>370</v>
      </c>
      <c r="G324" s="22">
        <v>367</v>
      </c>
      <c r="H324" s="19" t="s">
        <v>359</v>
      </c>
      <c r="I324" s="19" t="s">
        <v>368</v>
      </c>
      <c r="J324" s="19" t="s">
        <v>361</v>
      </c>
    </row>
    <row r="325" spans="1:10" ht="13.5" x14ac:dyDescent="0.2">
      <c r="A325" s="19" t="s">
        <v>609</v>
      </c>
      <c r="B325" s="19" t="s">
        <v>608</v>
      </c>
      <c r="C325" s="19">
        <v>40101602</v>
      </c>
      <c r="D325" s="19" t="s">
        <v>472</v>
      </c>
      <c r="E325" s="22">
        <v>34800</v>
      </c>
      <c r="F325" s="19" t="s">
        <v>398</v>
      </c>
      <c r="G325" s="22">
        <v>113450</v>
      </c>
      <c r="H325" s="19" t="s">
        <v>359</v>
      </c>
      <c r="I325" s="19" t="s">
        <v>360</v>
      </c>
      <c r="J325" s="19" t="s">
        <v>361</v>
      </c>
    </row>
    <row r="326" spans="1:10" ht="13.5" x14ac:dyDescent="0.2">
      <c r="A326" s="19" t="s">
        <v>609</v>
      </c>
      <c r="B326" s="19" t="s">
        <v>608</v>
      </c>
      <c r="C326" s="19">
        <v>55121999</v>
      </c>
      <c r="D326" s="19" t="s">
        <v>473</v>
      </c>
      <c r="E326" s="22">
        <v>57500</v>
      </c>
      <c r="F326" s="19" t="s">
        <v>376</v>
      </c>
      <c r="G326" s="22">
        <v>2044</v>
      </c>
      <c r="H326" s="19" t="s">
        <v>359</v>
      </c>
      <c r="I326" s="19" t="s">
        <v>360</v>
      </c>
      <c r="J326" s="19" t="s">
        <v>361</v>
      </c>
    </row>
    <row r="327" spans="1:10" ht="13.5" x14ac:dyDescent="0.2">
      <c r="A327" s="19" t="s">
        <v>609</v>
      </c>
      <c r="B327" s="19" t="s">
        <v>608</v>
      </c>
      <c r="C327" s="19">
        <v>55121904</v>
      </c>
      <c r="D327" s="19" t="s">
        <v>474</v>
      </c>
      <c r="E327" s="22">
        <v>5750</v>
      </c>
      <c r="F327" s="19" t="s">
        <v>363</v>
      </c>
      <c r="G327" s="22">
        <v>8140</v>
      </c>
      <c r="H327" s="19" t="s">
        <v>424</v>
      </c>
      <c r="I327" s="19" t="s">
        <v>368</v>
      </c>
      <c r="J327" s="19" t="s">
        <v>361</v>
      </c>
    </row>
    <row r="328" spans="1:10" ht="13.5" x14ac:dyDescent="0.2">
      <c r="A328" s="19" t="s">
        <v>609</v>
      </c>
      <c r="B328" s="19" t="s">
        <v>608</v>
      </c>
      <c r="C328" s="19">
        <v>46161504</v>
      </c>
      <c r="D328" s="19" t="s">
        <v>475</v>
      </c>
      <c r="E328" s="22">
        <v>23000</v>
      </c>
      <c r="F328" s="19" t="s">
        <v>398</v>
      </c>
      <c r="G328" s="22">
        <v>33668</v>
      </c>
      <c r="H328" s="19" t="s">
        <v>359</v>
      </c>
      <c r="I328" s="19" t="s">
        <v>360</v>
      </c>
      <c r="J328" s="19" t="s">
        <v>361</v>
      </c>
    </row>
    <row r="329" spans="1:10" ht="13.5" x14ac:dyDescent="0.2">
      <c r="A329" s="19" t="s">
        <v>609</v>
      </c>
      <c r="B329" s="19" t="s">
        <v>608</v>
      </c>
      <c r="C329" s="19">
        <v>55121710</v>
      </c>
      <c r="D329" s="19" t="s">
        <v>476</v>
      </c>
      <c r="E329" s="22">
        <v>23000</v>
      </c>
      <c r="F329" s="19" t="s">
        <v>370</v>
      </c>
      <c r="G329" s="22">
        <v>107074</v>
      </c>
      <c r="H329" s="19" t="s">
        <v>359</v>
      </c>
      <c r="I329" s="19" t="s">
        <v>368</v>
      </c>
      <c r="J329" s="19" t="s">
        <v>365</v>
      </c>
    </row>
    <row r="330" spans="1:10" ht="13.5" x14ac:dyDescent="0.2">
      <c r="A330" s="19" t="s">
        <v>609</v>
      </c>
      <c r="B330" s="19" t="s">
        <v>608</v>
      </c>
      <c r="C330" s="19">
        <v>40101893</v>
      </c>
      <c r="D330" s="19" t="s">
        <v>477</v>
      </c>
      <c r="E330" s="22">
        <v>23000</v>
      </c>
      <c r="F330" s="19" t="s">
        <v>387</v>
      </c>
      <c r="G330" s="22">
        <v>5577</v>
      </c>
      <c r="H330" s="19" t="s">
        <v>359</v>
      </c>
      <c r="I330" s="19" t="s">
        <v>360</v>
      </c>
      <c r="J330" s="19" t="s">
        <v>365</v>
      </c>
    </row>
    <row r="331" spans="1:10" ht="13.5" x14ac:dyDescent="0.2">
      <c r="A331" s="19" t="s">
        <v>609</v>
      </c>
      <c r="B331" s="19" t="s">
        <v>608</v>
      </c>
      <c r="C331" s="19">
        <v>48999895</v>
      </c>
      <c r="D331" s="19" t="s">
        <v>478</v>
      </c>
      <c r="E331" s="22">
        <v>11500</v>
      </c>
      <c r="F331" s="19" t="s">
        <v>479</v>
      </c>
      <c r="G331" s="22">
        <v>1668</v>
      </c>
      <c r="H331" s="19" t="s">
        <v>364</v>
      </c>
      <c r="I331" s="19" t="s">
        <v>368</v>
      </c>
      <c r="J331" s="19" t="s">
        <v>365</v>
      </c>
    </row>
    <row r="332" spans="1:10" ht="13.5" x14ac:dyDescent="0.2">
      <c r="A332" s="19" t="s">
        <v>609</v>
      </c>
      <c r="B332" s="19" t="s">
        <v>608</v>
      </c>
      <c r="C332" s="19">
        <v>40101787</v>
      </c>
      <c r="D332" s="19" t="s">
        <v>480</v>
      </c>
      <c r="E332" s="22">
        <v>25300</v>
      </c>
      <c r="F332" s="19" t="s">
        <v>391</v>
      </c>
      <c r="G332" s="22">
        <v>52001</v>
      </c>
      <c r="H332" s="19" t="s">
        <v>364</v>
      </c>
      <c r="I332" s="19" t="s">
        <v>368</v>
      </c>
      <c r="J332" s="19" t="s">
        <v>365</v>
      </c>
    </row>
    <row r="333" spans="1:10" ht="13.5" x14ac:dyDescent="0.2">
      <c r="A333" s="19" t="s">
        <v>609</v>
      </c>
      <c r="B333" s="19" t="s">
        <v>608</v>
      </c>
      <c r="C333" s="19">
        <v>40101701</v>
      </c>
      <c r="D333" s="19" t="s">
        <v>481</v>
      </c>
      <c r="E333" s="22">
        <v>6095</v>
      </c>
      <c r="F333" s="19" t="s">
        <v>398</v>
      </c>
      <c r="G333" s="22">
        <v>31639</v>
      </c>
      <c r="H333" s="19" t="s">
        <v>364</v>
      </c>
      <c r="I333" s="19" t="s">
        <v>360</v>
      </c>
      <c r="J333" s="19" t="s">
        <v>361</v>
      </c>
    </row>
    <row r="334" spans="1:10" ht="13.5" x14ac:dyDescent="0.2">
      <c r="A334" s="19" t="s">
        <v>609</v>
      </c>
      <c r="B334" s="19" t="s">
        <v>77</v>
      </c>
      <c r="C334" s="19">
        <v>43223308</v>
      </c>
      <c r="D334" s="19" t="s">
        <v>482</v>
      </c>
      <c r="E334" s="22">
        <v>3450</v>
      </c>
      <c r="F334" s="19" t="s">
        <v>398</v>
      </c>
      <c r="G334" s="22">
        <v>3455</v>
      </c>
      <c r="H334" s="19" t="s">
        <v>359</v>
      </c>
      <c r="I334" s="19" t="s">
        <v>360</v>
      </c>
      <c r="J334" s="19" t="s">
        <v>361</v>
      </c>
    </row>
    <row r="335" spans="1:10" ht="13.5" x14ac:dyDescent="0.2">
      <c r="A335" s="19" t="s">
        <v>609</v>
      </c>
      <c r="B335" s="19" t="s">
        <v>608</v>
      </c>
      <c r="C335" s="19">
        <v>39111515</v>
      </c>
      <c r="D335" s="19" t="s">
        <v>483</v>
      </c>
      <c r="E335" s="22">
        <v>25875</v>
      </c>
      <c r="F335" s="19" t="s">
        <v>370</v>
      </c>
      <c r="G335" s="22">
        <v>33755</v>
      </c>
      <c r="H335" s="19" t="s">
        <v>359</v>
      </c>
      <c r="I335" s="19" t="s">
        <v>368</v>
      </c>
      <c r="J335" s="19" t="s">
        <v>361</v>
      </c>
    </row>
    <row r="336" spans="1:10" ht="13.5" x14ac:dyDescent="0.2">
      <c r="A336" s="19" t="s">
        <v>609</v>
      </c>
      <c r="B336" s="19" t="s">
        <v>608</v>
      </c>
      <c r="C336" s="19">
        <v>46191596</v>
      </c>
      <c r="D336" s="19" t="s">
        <v>484</v>
      </c>
      <c r="E336" s="22">
        <v>115000</v>
      </c>
      <c r="F336" s="19" t="s">
        <v>370</v>
      </c>
      <c r="G336" s="22">
        <v>3219</v>
      </c>
      <c r="H336" s="19" t="s">
        <v>359</v>
      </c>
      <c r="I336" s="19" t="s">
        <v>360</v>
      </c>
      <c r="J336" s="19" t="s">
        <v>361</v>
      </c>
    </row>
    <row r="337" spans="1:10" ht="13.5" x14ac:dyDescent="0.2">
      <c r="A337" s="19" t="s">
        <v>609</v>
      </c>
      <c r="B337" s="19" t="s">
        <v>608</v>
      </c>
      <c r="C337" s="19">
        <v>55121717</v>
      </c>
      <c r="D337" s="19" t="s">
        <v>485</v>
      </c>
      <c r="E337" s="22">
        <v>17250</v>
      </c>
      <c r="F337" s="19" t="s">
        <v>387</v>
      </c>
      <c r="G337" s="22">
        <v>77408</v>
      </c>
      <c r="H337" s="19" t="s">
        <v>359</v>
      </c>
      <c r="I337" s="19" t="s">
        <v>360</v>
      </c>
      <c r="J337" s="19" t="s">
        <v>365</v>
      </c>
    </row>
    <row r="338" spans="1:10" ht="13.5" x14ac:dyDescent="0.2">
      <c r="A338" s="19" t="s">
        <v>609</v>
      </c>
      <c r="B338" s="19" t="s">
        <v>608</v>
      </c>
      <c r="C338" s="19">
        <v>46161583</v>
      </c>
      <c r="D338" s="19" t="s">
        <v>486</v>
      </c>
      <c r="E338" s="22">
        <v>5750</v>
      </c>
      <c r="F338" s="19" t="s">
        <v>398</v>
      </c>
      <c r="G338" s="22">
        <v>1921</v>
      </c>
      <c r="H338" s="19" t="s">
        <v>359</v>
      </c>
      <c r="I338" s="19" t="s">
        <v>368</v>
      </c>
      <c r="J338" s="19" t="s">
        <v>361</v>
      </c>
    </row>
    <row r="339" spans="1:10" ht="13.5" x14ac:dyDescent="0.2">
      <c r="A339" s="19" t="s">
        <v>609</v>
      </c>
      <c r="B339" s="19" t="s">
        <v>608</v>
      </c>
      <c r="C339" s="19">
        <v>39111603</v>
      </c>
      <c r="D339" s="19" t="s">
        <v>487</v>
      </c>
      <c r="E339" s="22">
        <v>11500</v>
      </c>
      <c r="F339" s="19" t="s">
        <v>387</v>
      </c>
      <c r="G339" s="22">
        <v>10042</v>
      </c>
      <c r="H339" s="19" t="s">
        <v>359</v>
      </c>
      <c r="I339" s="19" t="s">
        <v>360</v>
      </c>
      <c r="J339" s="19" t="s">
        <v>361</v>
      </c>
    </row>
    <row r="340" spans="1:10" ht="13.5" x14ac:dyDescent="0.2">
      <c r="A340" s="19" t="s">
        <v>609</v>
      </c>
      <c r="B340" s="19" t="s">
        <v>608</v>
      </c>
      <c r="C340" s="19">
        <v>46161585</v>
      </c>
      <c r="D340" s="19" t="s">
        <v>488</v>
      </c>
      <c r="E340" s="22">
        <v>57500</v>
      </c>
      <c r="F340" s="19" t="s">
        <v>387</v>
      </c>
      <c r="G340" s="22">
        <v>6425</v>
      </c>
      <c r="H340" s="19" t="s">
        <v>359</v>
      </c>
      <c r="I340" s="19" t="s">
        <v>360</v>
      </c>
      <c r="J340" s="19" t="s">
        <v>361</v>
      </c>
    </row>
    <row r="341" spans="1:10" ht="13.5" x14ac:dyDescent="0.2">
      <c r="A341" s="19" t="s">
        <v>609</v>
      </c>
      <c r="B341" s="19" t="s">
        <v>608</v>
      </c>
      <c r="C341" s="19">
        <v>26111601</v>
      </c>
      <c r="D341" s="19" t="s">
        <v>489</v>
      </c>
      <c r="E341" s="22">
        <v>575</v>
      </c>
      <c r="F341" s="19" t="s">
        <v>398</v>
      </c>
      <c r="G341" s="22">
        <v>6239</v>
      </c>
      <c r="H341" s="19" t="s">
        <v>359</v>
      </c>
      <c r="I341" s="19" t="s">
        <v>360</v>
      </c>
      <c r="J341" s="19" t="s">
        <v>365</v>
      </c>
    </row>
    <row r="342" spans="1:10" ht="13.5" x14ac:dyDescent="0.2">
      <c r="A342" s="19" t="s">
        <v>609</v>
      </c>
      <c r="B342" s="19" t="s">
        <v>77</v>
      </c>
      <c r="C342" s="19">
        <v>45111767</v>
      </c>
      <c r="D342" s="19" t="s">
        <v>490</v>
      </c>
      <c r="E342" s="22">
        <v>345</v>
      </c>
      <c r="F342" s="19" t="s">
        <v>391</v>
      </c>
      <c r="G342" s="22">
        <v>548</v>
      </c>
      <c r="H342" s="19" t="s">
        <v>359</v>
      </c>
      <c r="I342" s="19" t="s">
        <v>368</v>
      </c>
      <c r="J342" s="19" t="s">
        <v>361</v>
      </c>
    </row>
    <row r="343" spans="1:10" ht="13.5" x14ac:dyDescent="0.2">
      <c r="A343" s="19" t="s">
        <v>609</v>
      </c>
      <c r="B343" s="19" t="s">
        <v>608</v>
      </c>
      <c r="C343" s="19">
        <v>52161520</v>
      </c>
      <c r="D343" s="19" t="s">
        <v>491</v>
      </c>
      <c r="E343" s="22">
        <v>1725</v>
      </c>
      <c r="F343" s="19" t="s">
        <v>398</v>
      </c>
      <c r="G343" s="22">
        <v>5300</v>
      </c>
      <c r="H343" s="19" t="s">
        <v>364</v>
      </c>
      <c r="I343" s="19" t="s">
        <v>368</v>
      </c>
      <c r="J343" s="19" t="s">
        <v>361</v>
      </c>
    </row>
    <row r="344" spans="1:10" ht="13.5" x14ac:dyDescent="0.2">
      <c r="A344" s="19" t="s">
        <v>609</v>
      </c>
      <c r="B344" s="19" t="s">
        <v>608</v>
      </c>
      <c r="C344" s="19">
        <v>30231701</v>
      </c>
      <c r="D344" s="19" t="s">
        <v>492</v>
      </c>
      <c r="E344" s="22">
        <v>46000</v>
      </c>
      <c r="F344" s="19" t="s">
        <v>376</v>
      </c>
      <c r="G344" s="22">
        <v>84821</v>
      </c>
      <c r="H344" s="19" t="s">
        <v>364</v>
      </c>
      <c r="I344" s="19" t="s">
        <v>368</v>
      </c>
      <c r="J344" s="19" t="s">
        <v>361</v>
      </c>
    </row>
    <row r="345" spans="1:10" ht="13.5" x14ac:dyDescent="0.2">
      <c r="A345" s="19" t="s">
        <v>609</v>
      </c>
      <c r="B345" s="19" t="s">
        <v>608</v>
      </c>
      <c r="C345" s="19">
        <v>52161521</v>
      </c>
      <c r="D345" s="19" t="s">
        <v>493</v>
      </c>
      <c r="E345" s="22">
        <v>11500</v>
      </c>
      <c r="F345" s="19" t="s">
        <v>391</v>
      </c>
      <c r="G345" s="22">
        <v>2077</v>
      </c>
      <c r="H345" s="19" t="s">
        <v>359</v>
      </c>
      <c r="I345" s="19" t="s">
        <v>360</v>
      </c>
      <c r="J345" s="19" t="s">
        <v>365</v>
      </c>
    </row>
    <row r="346" spans="1:10" ht="13.5" x14ac:dyDescent="0.2">
      <c r="A346" s="19" t="s">
        <v>609</v>
      </c>
      <c r="B346" s="19" t="s">
        <v>77</v>
      </c>
      <c r="C346" s="19">
        <v>52161533</v>
      </c>
      <c r="D346" s="19" t="s">
        <v>494</v>
      </c>
      <c r="E346" s="22">
        <v>2300</v>
      </c>
      <c r="F346" s="19" t="s">
        <v>398</v>
      </c>
      <c r="G346" s="22">
        <v>117</v>
      </c>
      <c r="H346" s="19" t="s">
        <v>359</v>
      </c>
      <c r="I346" s="19" t="s">
        <v>368</v>
      </c>
      <c r="J346" s="19" t="s">
        <v>365</v>
      </c>
    </row>
    <row r="347" spans="1:10" ht="13.5" x14ac:dyDescent="0.2">
      <c r="A347" s="19" t="s">
        <v>609</v>
      </c>
      <c r="B347" s="19" t="s">
        <v>608</v>
      </c>
      <c r="C347" s="19">
        <v>39101614</v>
      </c>
      <c r="D347" s="19" t="s">
        <v>495</v>
      </c>
      <c r="E347" s="22">
        <v>517500</v>
      </c>
      <c r="F347" s="19" t="s">
        <v>370</v>
      </c>
      <c r="G347" s="22">
        <v>225</v>
      </c>
      <c r="H347" s="19" t="s">
        <v>359</v>
      </c>
      <c r="I347" s="19" t="s">
        <v>368</v>
      </c>
      <c r="J347" s="19" t="s">
        <v>365</v>
      </c>
    </row>
    <row r="348" spans="1:10" ht="13.5" x14ac:dyDescent="0.2">
      <c r="A348" s="19" t="s">
        <v>609</v>
      </c>
      <c r="B348" s="19" t="s">
        <v>77</v>
      </c>
      <c r="C348" s="19">
        <v>52161551</v>
      </c>
      <c r="D348" s="19" t="s">
        <v>496</v>
      </c>
      <c r="E348" s="22">
        <v>5750</v>
      </c>
      <c r="F348" s="19" t="s">
        <v>391</v>
      </c>
      <c r="G348" s="22">
        <v>9736</v>
      </c>
      <c r="H348" s="19" t="s">
        <v>364</v>
      </c>
      <c r="I348" s="19" t="s">
        <v>368</v>
      </c>
      <c r="J348" s="19" t="s">
        <v>361</v>
      </c>
    </row>
    <row r="349" spans="1:10" ht="13.5" x14ac:dyDescent="0.2">
      <c r="A349" s="19" t="s">
        <v>609</v>
      </c>
      <c r="B349" s="19" t="s">
        <v>608</v>
      </c>
      <c r="C349" s="19">
        <v>39121011</v>
      </c>
      <c r="D349" s="19" t="s">
        <v>497</v>
      </c>
      <c r="E349" s="22">
        <v>1150</v>
      </c>
      <c r="F349" s="19" t="s">
        <v>391</v>
      </c>
      <c r="G349" s="22">
        <v>515</v>
      </c>
      <c r="H349" s="19" t="s">
        <v>359</v>
      </c>
      <c r="I349" s="19" t="s">
        <v>368</v>
      </c>
      <c r="J349" s="19" t="s">
        <v>361</v>
      </c>
    </row>
    <row r="350" spans="1:10" ht="13.5" x14ac:dyDescent="0.2">
      <c r="A350" s="19" t="s">
        <v>609</v>
      </c>
      <c r="B350" s="19" t="s">
        <v>608</v>
      </c>
      <c r="C350" s="19">
        <v>39111525</v>
      </c>
      <c r="D350" s="19" t="s">
        <v>498</v>
      </c>
      <c r="E350" s="22">
        <v>12075</v>
      </c>
      <c r="F350" s="19" t="s">
        <v>370</v>
      </c>
      <c r="G350" s="22">
        <v>224</v>
      </c>
      <c r="H350" s="19" t="s">
        <v>359</v>
      </c>
      <c r="I350" s="19" t="s">
        <v>368</v>
      </c>
      <c r="J350" s="19" t="s">
        <v>365</v>
      </c>
    </row>
    <row r="351" spans="1:10" ht="13.5" x14ac:dyDescent="0.2">
      <c r="A351" s="19" t="s">
        <v>609</v>
      </c>
      <c r="B351" s="19" t="s">
        <v>77</v>
      </c>
      <c r="C351" s="19">
        <v>40141795</v>
      </c>
      <c r="D351" s="19" t="s">
        <v>499</v>
      </c>
      <c r="E351" s="22">
        <v>6325</v>
      </c>
      <c r="F351" s="19" t="s">
        <v>420</v>
      </c>
      <c r="G351" s="22">
        <v>50747</v>
      </c>
      <c r="H351" s="19" t="s">
        <v>364</v>
      </c>
      <c r="I351" s="19" t="s">
        <v>360</v>
      </c>
      <c r="J351" s="19" t="s">
        <v>361</v>
      </c>
    </row>
    <row r="352" spans="1:10" ht="13.5" x14ac:dyDescent="0.2">
      <c r="A352" s="19" t="s">
        <v>609</v>
      </c>
      <c r="B352" s="19" t="s">
        <v>608</v>
      </c>
      <c r="C352" s="19">
        <v>30222003</v>
      </c>
      <c r="D352" s="19" t="s">
        <v>500</v>
      </c>
      <c r="E352" s="22">
        <v>2875</v>
      </c>
      <c r="F352" s="19" t="s">
        <v>387</v>
      </c>
      <c r="G352" s="22">
        <v>99893</v>
      </c>
      <c r="H352" s="19" t="s">
        <v>359</v>
      </c>
      <c r="I352" s="19" t="s">
        <v>368</v>
      </c>
      <c r="J352" s="19" t="s">
        <v>365</v>
      </c>
    </row>
    <row r="353" spans="1:10" ht="13.5" x14ac:dyDescent="0.2">
      <c r="A353" s="19" t="s">
        <v>609</v>
      </c>
      <c r="B353" s="19" t="s">
        <v>77</v>
      </c>
      <c r="C353" s="19">
        <v>40141620</v>
      </c>
      <c r="D353" s="19" t="s">
        <v>501</v>
      </c>
      <c r="E353" s="22">
        <v>2760</v>
      </c>
      <c r="F353" s="19" t="s">
        <v>387</v>
      </c>
      <c r="G353" s="22">
        <v>82955</v>
      </c>
      <c r="H353" s="19" t="s">
        <v>359</v>
      </c>
      <c r="I353" s="19" t="s">
        <v>368</v>
      </c>
      <c r="J353" s="19" t="s">
        <v>365</v>
      </c>
    </row>
    <row r="354" spans="1:10" ht="13.5" x14ac:dyDescent="0.2">
      <c r="A354" s="19" t="s">
        <v>609</v>
      </c>
      <c r="B354" s="19" t="s">
        <v>608</v>
      </c>
      <c r="C354" s="19">
        <v>32101528</v>
      </c>
      <c r="D354" s="19" t="s">
        <v>502</v>
      </c>
      <c r="E354" s="22">
        <v>345</v>
      </c>
      <c r="F354" s="19" t="s">
        <v>398</v>
      </c>
      <c r="G354" s="22">
        <v>8752</v>
      </c>
      <c r="H354" s="19" t="s">
        <v>364</v>
      </c>
      <c r="I354" s="19" t="s">
        <v>368</v>
      </c>
      <c r="J354" s="19" t="s">
        <v>365</v>
      </c>
    </row>
    <row r="355" spans="1:10" ht="13.5" x14ac:dyDescent="0.2">
      <c r="A355" s="19" t="s">
        <v>609</v>
      </c>
      <c r="B355" s="19" t="s">
        <v>608</v>
      </c>
      <c r="C355" s="19">
        <v>40141783</v>
      </c>
      <c r="D355" s="19" t="s">
        <v>503</v>
      </c>
      <c r="E355" s="22">
        <v>32200</v>
      </c>
      <c r="F355" s="19" t="s">
        <v>387</v>
      </c>
      <c r="G355" s="22">
        <v>626</v>
      </c>
      <c r="H355" s="19" t="s">
        <v>359</v>
      </c>
      <c r="I355" s="19" t="s">
        <v>360</v>
      </c>
      <c r="J355" s="19" t="s">
        <v>365</v>
      </c>
    </row>
    <row r="356" spans="1:10" ht="13.5" x14ac:dyDescent="0.2">
      <c r="A356" s="19" t="s">
        <v>609</v>
      </c>
      <c r="B356" s="19" t="s">
        <v>77</v>
      </c>
      <c r="C356" s="19">
        <v>39121101</v>
      </c>
      <c r="D356" s="19" t="s">
        <v>504</v>
      </c>
      <c r="E356" s="22">
        <v>9890</v>
      </c>
      <c r="F356" s="19" t="s">
        <v>450</v>
      </c>
      <c r="G356" s="22">
        <v>3655</v>
      </c>
      <c r="H356" s="19" t="s">
        <v>359</v>
      </c>
      <c r="I356" s="19" t="s">
        <v>368</v>
      </c>
      <c r="J356" s="19" t="s">
        <v>361</v>
      </c>
    </row>
    <row r="357" spans="1:10" ht="13.5" x14ac:dyDescent="0.2">
      <c r="A357" s="19" t="s">
        <v>609</v>
      </c>
      <c r="B357" s="19" t="s">
        <v>77</v>
      </c>
      <c r="C357" s="19">
        <v>30181502</v>
      </c>
      <c r="D357" s="19" t="s">
        <v>505</v>
      </c>
      <c r="E357" s="22">
        <v>6900</v>
      </c>
      <c r="F357" s="19" t="s">
        <v>420</v>
      </c>
      <c r="G357" s="22">
        <v>4813</v>
      </c>
      <c r="H357" s="19" t="s">
        <v>359</v>
      </c>
      <c r="I357" s="19" t="s">
        <v>360</v>
      </c>
      <c r="J357" s="19" t="s">
        <v>361</v>
      </c>
    </row>
    <row r="358" spans="1:10" ht="13.5" x14ac:dyDescent="0.2">
      <c r="A358" s="19" t="s">
        <v>609</v>
      </c>
      <c r="B358" s="19" t="s">
        <v>77</v>
      </c>
      <c r="C358" s="19">
        <v>52161540</v>
      </c>
      <c r="D358" s="19" t="s">
        <v>506</v>
      </c>
      <c r="E358" s="22">
        <v>1380</v>
      </c>
      <c r="F358" s="19" t="s">
        <v>398</v>
      </c>
      <c r="G358" s="22">
        <v>10829</v>
      </c>
      <c r="H358" s="19" t="s">
        <v>359</v>
      </c>
      <c r="I358" s="19" t="s">
        <v>360</v>
      </c>
      <c r="J358" s="19" t="s">
        <v>361</v>
      </c>
    </row>
    <row r="359" spans="1:10" ht="13.5" x14ac:dyDescent="0.2">
      <c r="A359" s="19" t="s">
        <v>609</v>
      </c>
      <c r="B359" s="19" t="s">
        <v>77</v>
      </c>
      <c r="C359" s="19">
        <v>48101517</v>
      </c>
      <c r="D359" s="19" t="s">
        <v>507</v>
      </c>
      <c r="E359" s="22">
        <v>4600</v>
      </c>
      <c r="F359" s="19" t="s">
        <v>398</v>
      </c>
      <c r="G359" s="22">
        <v>19779</v>
      </c>
      <c r="H359" s="19" t="s">
        <v>359</v>
      </c>
      <c r="I359" s="19" t="s">
        <v>368</v>
      </c>
      <c r="J359" s="19" t="s">
        <v>361</v>
      </c>
    </row>
    <row r="360" spans="1:10" ht="13.5" x14ac:dyDescent="0.2">
      <c r="A360" s="19" t="s">
        <v>609</v>
      </c>
      <c r="B360" s="19" t="s">
        <v>608</v>
      </c>
      <c r="C360" s="19">
        <v>49201605</v>
      </c>
      <c r="D360" s="19" t="s">
        <v>508</v>
      </c>
      <c r="E360" s="22">
        <v>1610</v>
      </c>
      <c r="F360" s="19" t="s">
        <v>398</v>
      </c>
      <c r="G360" s="22">
        <v>25</v>
      </c>
      <c r="H360" s="19" t="s">
        <v>359</v>
      </c>
      <c r="I360" s="19" t="s">
        <v>368</v>
      </c>
      <c r="J360" s="19" t="s">
        <v>365</v>
      </c>
    </row>
    <row r="361" spans="1:10" ht="13.5" x14ac:dyDescent="0.2">
      <c r="A361" s="19" t="s">
        <v>609</v>
      </c>
      <c r="B361" s="19" t="s">
        <v>608</v>
      </c>
      <c r="C361" s="19">
        <v>46191605</v>
      </c>
      <c r="D361" s="19" t="s">
        <v>509</v>
      </c>
      <c r="E361" s="22">
        <v>40250</v>
      </c>
      <c r="F361" s="19" t="s">
        <v>370</v>
      </c>
      <c r="G361" s="22">
        <v>62</v>
      </c>
      <c r="H361" s="19" t="s">
        <v>364</v>
      </c>
      <c r="I361" s="19" t="s">
        <v>360</v>
      </c>
      <c r="J361" s="19" t="s">
        <v>361</v>
      </c>
    </row>
    <row r="362" spans="1:10" ht="13.5" x14ac:dyDescent="0.2">
      <c r="A362" s="19" t="s">
        <v>609</v>
      </c>
      <c r="B362" s="19" t="s">
        <v>608</v>
      </c>
      <c r="C362" s="19">
        <v>48101819</v>
      </c>
      <c r="D362" s="19" t="s">
        <v>510</v>
      </c>
      <c r="E362" s="22">
        <v>5750</v>
      </c>
      <c r="F362" s="19" t="s">
        <v>398</v>
      </c>
      <c r="G362" s="22">
        <v>4124</v>
      </c>
      <c r="H362" s="19" t="s">
        <v>359</v>
      </c>
      <c r="I362" s="19" t="s">
        <v>360</v>
      </c>
      <c r="J362" s="19" t="s">
        <v>365</v>
      </c>
    </row>
    <row r="363" spans="1:10" ht="13.5" x14ac:dyDescent="0.2">
      <c r="A363" s="19" t="s">
        <v>208</v>
      </c>
      <c r="B363" s="19" t="s">
        <v>77</v>
      </c>
      <c r="C363" s="19">
        <v>40101604</v>
      </c>
      <c r="D363" s="19" t="s">
        <v>511</v>
      </c>
      <c r="E363" s="22">
        <v>1840</v>
      </c>
      <c r="F363" s="19" t="s">
        <v>391</v>
      </c>
      <c r="G363" s="22">
        <v>2421</v>
      </c>
      <c r="H363" s="19" t="s">
        <v>359</v>
      </c>
      <c r="I363" s="19" t="s">
        <v>360</v>
      </c>
      <c r="J363" s="19" t="s">
        <v>365</v>
      </c>
    </row>
    <row r="364" spans="1:10" ht="13.5" x14ac:dyDescent="0.2">
      <c r="A364" s="19" t="s">
        <v>609</v>
      </c>
      <c r="B364" s="19" t="s">
        <v>77</v>
      </c>
      <c r="C364" s="19">
        <v>40102002</v>
      </c>
      <c r="D364" s="19" t="s">
        <v>512</v>
      </c>
      <c r="E364" s="22">
        <v>1898</v>
      </c>
      <c r="F364" s="19" t="s">
        <v>391</v>
      </c>
      <c r="G364" s="22">
        <v>307</v>
      </c>
      <c r="H364" s="19" t="s">
        <v>359</v>
      </c>
      <c r="I364" s="19" t="s">
        <v>368</v>
      </c>
      <c r="J364" s="19" t="s">
        <v>365</v>
      </c>
    </row>
    <row r="365" spans="1:10" ht="13.5" x14ac:dyDescent="0.2">
      <c r="A365" s="19" t="s">
        <v>609</v>
      </c>
      <c r="B365" s="19" t="s">
        <v>608</v>
      </c>
      <c r="C365" s="19">
        <v>40141786</v>
      </c>
      <c r="D365" s="19" t="s">
        <v>513</v>
      </c>
      <c r="E365" s="22">
        <v>115000</v>
      </c>
      <c r="F365" s="19" t="s">
        <v>514</v>
      </c>
      <c r="G365" s="22">
        <v>9794</v>
      </c>
      <c r="H365" s="19" t="s">
        <v>359</v>
      </c>
      <c r="I365" s="19" t="s">
        <v>360</v>
      </c>
      <c r="J365" s="19" t="s">
        <v>361</v>
      </c>
    </row>
    <row r="366" spans="1:10" ht="13.5" x14ac:dyDescent="0.2">
      <c r="A366" s="19" t="s">
        <v>609</v>
      </c>
      <c r="B366" s="19" t="s">
        <v>608</v>
      </c>
      <c r="C366" s="19">
        <v>40141784</v>
      </c>
      <c r="D366" s="19" t="s">
        <v>515</v>
      </c>
      <c r="E366" s="22">
        <v>2530</v>
      </c>
      <c r="F366" s="19" t="s">
        <v>370</v>
      </c>
      <c r="G366" s="22">
        <v>958</v>
      </c>
      <c r="H366" s="19" t="s">
        <v>424</v>
      </c>
      <c r="I366" s="19" t="s">
        <v>360</v>
      </c>
      <c r="J366" s="19" t="s">
        <v>361</v>
      </c>
    </row>
    <row r="367" spans="1:10" ht="13.5" x14ac:dyDescent="0.2">
      <c r="A367" s="19" t="s">
        <v>609</v>
      </c>
      <c r="B367" s="19" t="s">
        <v>608</v>
      </c>
      <c r="C367" s="19">
        <v>24101685</v>
      </c>
      <c r="D367" s="19" t="s">
        <v>516</v>
      </c>
      <c r="E367" s="22">
        <v>1150</v>
      </c>
      <c r="F367" s="19" t="s">
        <v>391</v>
      </c>
      <c r="G367" s="22">
        <v>9795</v>
      </c>
      <c r="H367" s="19" t="s">
        <v>359</v>
      </c>
      <c r="I367" s="19" t="s">
        <v>368</v>
      </c>
      <c r="J367" s="19" t="s">
        <v>365</v>
      </c>
    </row>
    <row r="368" spans="1:10" ht="13.5" x14ac:dyDescent="0.2">
      <c r="A368" s="19" t="s">
        <v>609</v>
      </c>
      <c r="B368" s="19" t="s">
        <v>608</v>
      </c>
      <c r="C368" s="19">
        <v>49141698</v>
      </c>
      <c r="D368" s="19" t="s">
        <v>517</v>
      </c>
      <c r="E368" s="22">
        <v>1265</v>
      </c>
      <c r="F368" s="19" t="s">
        <v>370</v>
      </c>
      <c r="G368" s="22">
        <v>1817</v>
      </c>
      <c r="H368" s="19" t="s">
        <v>359</v>
      </c>
      <c r="I368" s="19" t="s">
        <v>368</v>
      </c>
      <c r="J368" s="19" t="s">
        <v>361</v>
      </c>
    </row>
    <row r="369" spans="1:10" ht="13.5" x14ac:dyDescent="0.2">
      <c r="A369" s="19" t="s">
        <v>609</v>
      </c>
      <c r="B369" s="19" t="s">
        <v>608</v>
      </c>
      <c r="C369" s="19">
        <v>40101808</v>
      </c>
      <c r="D369" s="19" t="s">
        <v>518</v>
      </c>
      <c r="E369" s="22">
        <v>5980</v>
      </c>
      <c r="F369" s="19" t="s">
        <v>391</v>
      </c>
      <c r="G369" s="22">
        <v>604</v>
      </c>
      <c r="H369" s="19" t="s">
        <v>359</v>
      </c>
      <c r="I369" s="19" t="s">
        <v>360</v>
      </c>
      <c r="J369" s="19" t="s">
        <v>361</v>
      </c>
    </row>
    <row r="370" spans="1:10" ht="13.5" x14ac:dyDescent="0.2">
      <c r="A370" s="19" t="s">
        <v>609</v>
      </c>
      <c r="B370" s="19" t="s">
        <v>608</v>
      </c>
      <c r="C370" s="19">
        <v>30103201</v>
      </c>
      <c r="D370" s="19" t="s">
        <v>519</v>
      </c>
      <c r="E370" s="22">
        <v>7820</v>
      </c>
      <c r="F370" s="19" t="s">
        <v>387</v>
      </c>
      <c r="G370" s="22">
        <v>57534</v>
      </c>
      <c r="H370" s="19" t="s">
        <v>364</v>
      </c>
      <c r="I370" s="19" t="s">
        <v>368</v>
      </c>
      <c r="J370" s="19" t="s">
        <v>365</v>
      </c>
    </row>
    <row r="371" spans="1:10" ht="13.5" x14ac:dyDescent="0.2">
      <c r="A371" s="19" t="s">
        <v>609</v>
      </c>
      <c r="B371" s="19" t="s">
        <v>608</v>
      </c>
      <c r="C371" s="19">
        <v>52161512</v>
      </c>
      <c r="D371" s="19" t="s">
        <v>520</v>
      </c>
      <c r="E371" s="22">
        <v>6900</v>
      </c>
      <c r="F371" s="19" t="s">
        <v>398</v>
      </c>
      <c r="G371" s="22">
        <v>97363</v>
      </c>
      <c r="H371" s="19" t="s">
        <v>359</v>
      </c>
      <c r="I371" s="19" t="s">
        <v>360</v>
      </c>
      <c r="J371" s="19" t="s">
        <v>365</v>
      </c>
    </row>
    <row r="372" spans="1:10" ht="13.5" x14ac:dyDescent="0.2">
      <c r="A372" s="19" t="s">
        <v>609</v>
      </c>
      <c r="B372" s="19" t="s">
        <v>608</v>
      </c>
      <c r="C372" s="19">
        <v>46161597</v>
      </c>
      <c r="D372" s="19" t="s">
        <v>521</v>
      </c>
      <c r="E372" s="22">
        <v>115000</v>
      </c>
      <c r="F372" s="19" t="s">
        <v>387</v>
      </c>
      <c r="G372" s="22">
        <v>2906</v>
      </c>
      <c r="H372" s="19" t="s">
        <v>364</v>
      </c>
      <c r="I372" s="19" t="s">
        <v>360</v>
      </c>
      <c r="J372" s="19" t="s">
        <v>365</v>
      </c>
    </row>
    <row r="373" spans="1:10" ht="13.5" x14ac:dyDescent="0.2">
      <c r="A373" s="19" t="s">
        <v>609</v>
      </c>
      <c r="B373" s="19" t="s">
        <v>608</v>
      </c>
      <c r="C373" s="19">
        <v>55121503</v>
      </c>
      <c r="D373" s="19" t="s">
        <v>522</v>
      </c>
      <c r="E373" s="22">
        <v>5175000</v>
      </c>
      <c r="F373" s="19" t="s">
        <v>385</v>
      </c>
      <c r="G373" s="22">
        <v>1778</v>
      </c>
      <c r="H373" s="19" t="s">
        <v>359</v>
      </c>
      <c r="I373" s="19" t="s">
        <v>368</v>
      </c>
      <c r="J373" s="19" t="s">
        <v>365</v>
      </c>
    </row>
    <row r="374" spans="1:10" ht="13.5" x14ac:dyDescent="0.2">
      <c r="A374" s="19" t="s">
        <v>609</v>
      </c>
      <c r="B374" s="19" t="s">
        <v>608</v>
      </c>
      <c r="C374" s="19">
        <v>39111697</v>
      </c>
      <c r="D374" s="19" t="s">
        <v>523</v>
      </c>
      <c r="E374" s="22">
        <v>1150</v>
      </c>
      <c r="F374" s="19" t="s">
        <v>391</v>
      </c>
      <c r="G374" s="22">
        <v>4567</v>
      </c>
      <c r="H374" s="19" t="s">
        <v>359</v>
      </c>
      <c r="I374" s="19" t="s">
        <v>360</v>
      </c>
      <c r="J374" s="19" t="s">
        <v>361</v>
      </c>
    </row>
    <row r="375" spans="1:10" ht="13.5" x14ac:dyDescent="0.2">
      <c r="A375" s="19" t="s">
        <v>609</v>
      </c>
      <c r="B375" s="19" t="s">
        <v>608</v>
      </c>
      <c r="C375" s="19">
        <v>46161572</v>
      </c>
      <c r="D375" s="19" t="s">
        <v>524</v>
      </c>
      <c r="E375" s="22">
        <v>11500</v>
      </c>
      <c r="F375" s="19" t="s">
        <v>387</v>
      </c>
      <c r="G375" s="22">
        <v>41345</v>
      </c>
      <c r="H375" s="19" t="s">
        <v>359</v>
      </c>
      <c r="I375" s="19" t="s">
        <v>368</v>
      </c>
      <c r="J375" s="19" t="s">
        <v>361</v>
      </c>
    </row>
    <row r="376" spans="1:10" ht="13.5" x14ac:dyDescent="0.2">
      <c r="A376" s="19" t="s">
        <v>609</v>
      </c>
      <c r="B376" s="19" t="s">
        <v>608</v>
      </c>
      <c r="C376" s="19">
        <v>41111703</v>
      </c>
      <c r="D376" s="19" t="s">
        <v>525</v>
      </c>
      <c r="E376" s="22">
        <v>5750</v>
      </c>
      <c r="F376" s="19" t="s">
        <v>391</v>
      </c>
      <c r="G376" s="22">
        <v>13470</v>
      </c>
      <c r="H376" s="19" t="s">
        <v>364</v>
      </c>
      <c r="I376" s="19" t="s">
        <v>360</v>
      </c>
      <c r="J376" s="19" t="s">
        <v>365</v>
      </c>
    </row>
    <row r="377" spans="1:10" ht="13.5" x14ac:dyDescent="0.2">
      <c r="A377" s="19" t="s">
        <v>208</v>
      </c>
      <c r="B377" s="19" t="s">
        <v>608</v>
      </c>
      <c r="C377" s="19">
        <v>41103502</v>
      </c>
      <c r="D377" s="19" t="s">
        <v>526</v>
      </c>
      <c r="E377" s="22">
        <v>575</v>
      </c>
      <c r="F377" s="19" t="s">
        <v>370</v>
      </c>
      <c r="G377" s="22">
        <v>20900</v>
      </c>
      <c r="H377" s="19" t="s">
        <v>364</v>
      </c>
      <c r="I377" s="19" t="s">
        <v>360</v>
      </c>
      <c r="J377" s="19" t="s">
        <v>365</v>
      </c>
    </row>
    <row r="378" spans="1:10" ht="13.5" x14ac:dyDescent="0.2">
      <c r="A378" s="19" t="s">
        <v>609</v>
      </c>
      <c r="B378" s="19" t="s">
        <v>608</v>
      </c>
      <c r="C378" s="19">
        <v>47121702</v>
      </c>
      <c r="D378" s="19" t="s">
        <v>527</v>
      </c>
      <c r="E378" s="22">
        <v>2300000</v>
      </c>
      <c r="F378" s="19" t="s">
        <v>370</v>
      </c>
      <c r="G378" s="22">
        <v>17979</v>
      </c>
      <c r="H378" s="19" t="s">
        <v>424</v>
      </c>
      <c r="I378" s="19" t="s">
        <v>368</v>
      </c>
      <c r="J378" s="19" t="s">
        <v>365</v>
      </c>
    </row>
    <row r="379" spans="1:10" ht="13.5" x14ac:dyDescent="0.2">
      <c r="A379" s="19" t="s">
        <v>609</v>
      </c>
      <c r="B379" s="19" t="s">
        <v>608</v>
      </c>
      <c r="C379" s="19">
        <v>55121718</v>
      </c>
      <c r="D379" s="19" t="s">
        <v>528</v>
      </c>
      <c r="E379" s="22">
        <v>46000</v>
      </c>
      <c r="F379" s="19" t="s">
        <v>370</v>
      </c>
      <c r="G379" s="22">
        <v>227327</v>
      </c>
      <c r="H379" s="19" t="s">
        <v>359</v>
      </c>
      <c r="I379" s="19" t="s">
        <v>368</v>
      </c>
      <c r="J379" s="19" t="s">
        <v>365</v>
      </c>
    </row>
    <row r="380" spans="1:10" ht="13.5" x14ac:dyDescent="0.2">
      <c r="A380" s="19" t="s">
        <v>609</v>
      </c>
      <c r="B380" s="19" t="s">
        <v>608</v>
      </c>
      <c r="C380" s="19">
        <v>31163299</v>
      </c>
      <c r="D380" s="19" t="s">
        <v>529</v>
      </c>
      <c r="E380" s="22">
        <v>287500</v>
      </c>
      <c r="F380" s="19" t="s">
        <v>514</v>
      </c>
      <c r="G380" s="22">
        <v>40389</v>
      </c>
      <c r="H380" s="19" t="s">
        <v>364</v>
      </c>
      <c r="I380" s="19" t="s">
        <v>368</v>
      </c>
      <c r="J380" s="19" t="s">
        <v>365</v>
      </c>
    </row>
    <row r="381" spans="1:10" ht="13.5" x14ac:dyDescent="0.2">
      <c r="A381" s="19" t="s">
        <v>609</v>
      </c>
      <c r="B381" s="19" t="s">
        <v>77</v>
      </c>
      <c r="C381" s="19">
        <v>27131605</v>
      </c>
      <c r="D381" s="19" t="s">
        <v>530</v>
      </c>
      <c r="E381" s="22">
        <v>11500</v>
      </c>
      <c r="F381" s="19" t="s">
        <v>420</v>
      </c>
      <c r="G381" s="22">
        <v>3160</v>
      </c>
      <c r="H381" s="19" t="s">
        <v>364</v>
      </c>
      <c r="I381" s="19" t="s">
        <v>368</v>
      </c>
      <c r="J381" s="19" t="s">
        <v>365</v>
      </c>
    </row>
    <row r="382" spans="1:10" ht="13.5" x14ac:dyDescent="0.2">
      <c r="A382" s="19" t="s">
        <v>609</v>
      </c>
      <c r="B382" s="19" t="s">
        <v>608</v>
      </c>
      <c r="C382" s="19">
        <v>40101806</v>
      </c>
      <c r="D382" s="19" t="s">
        <v>531</v>
      </c>
      <c r="E382" s="22">
        <v>103500</v>
      </c>
      <c r="F382" s="19" t="s">
        <v>398</v>
      </c>
      <c r="G382" s="22">
        <v>566249</v>
      </c>
      <c r="H382" s="19" t="s">
        <v>364</v>
      </c>
      <c r="I382" s="19" t="s">
        <v>368</v>
      </c>
      <c r="J382" s="19" t="s">
        <v>361</v>
      </c>
    </row>
    <row r="383" spans="1:10" ht="13.5" x14ac:dyDescent="0.2">
      <c r="A383" s="19" t="s">
        <v>609</v>
      </c>
      <c r="B383" s="19" t="s">
        <v>608</v>
      </c>
      <c r="C383" s="19">
        <v>46171622</v>
      </c>
      <c r="D383" s="19" t="s">
        <v>532</v>
      </c>
      <c r="E383" s="22">
        <v>805</v>
      </c>
      <c r="F383" s="19" t="s">
        <v>459</v>
      </c>
      <c r="G383" s="22">
        <v>102927</v>
      </c>
      <c r="H383" s="19" t="s">
        <v>364</v>
      </c>
      <c r="I383" s="19" t="s">
        <v>368</v>
      </c>
      <c r="J383" s="19" t="s">
        <v>365</v>
      </c>
    </row>
    <row r="384" spans="1:10" ht="13.5" x14ac:dyDescent="0.2">
      <c r="A384" s="19" t="s">
        <v>609</v>
      </c>
      <c r="B384" s="19" t="s">
        <v>608</v>
      </c>
      <c r="C384" s="19">
        <v>45111706</v>
      </c>
      <c r="D384" s="19" t="s">
        <v>533</v>
      </c>
      <c r="E384" s="22">
        <v>2300</v>
      </c>
      <c r="F384" s="19" t="s">
        <v>398</v>
      </c>
      <c r="G384" s="22">
        <v>2618</v>
      </c>
      <c r="H384" s="19" t="s">
        <v>359</v>
      </c>
      <c r="I384" s="19" t="s">
        <v>368</v>
      </c>
      <c r="J384" s="19" t="s">
        <v>365</v>
      </c>
    </row>
    <row r="385" spans="1:10" ht="13.5" x14ac:dyDescent="0.2">
      <c r="A385" s="19" t="s">
        <v>609</v>
      </c>
      <c r="B385" s="19" t="s">
        <v>608</v>
      </c>
      <c r="C385" s="19">
        <v>52161547</v>
      </c>
      <c r="D385" s="19" t="s">
        <v>534</v>
      </c>
      <c r="E385" s="22">
        <v>2875</v>
      </c>
      <c r="F385" s="19" t="s">
        <v>391</v>
      </c>
      <c r="G385" s="22">
        <v>2459</v>
      </c>
      <c r="H385" s="19" t="s">
        <v>359</v>
      </c>
      <c r="I385" s="19" t="s">
        <v>360</v>
      </c>
      <c r="J385" s="19" t="s">
        <v>365</v>
      </c>
    </row>
    <row r="386" spans="1:10" ht="13.5" x14ac:dyDescent="0.2">
      <c r="A386" s="19" t="s">
        <v>609</v>
      </c>
      <c r="B386" s="19" t="s">
        <v>608</v>
      </c>
      <c r="C386" s="19">
        <v>41112114</v>
      </c>
      <c r="D386" s="19" t="s">
        <v>535</v>
      </c>
      <c r="E386" s="22">
        <v>57500</v>
      </c>
      <c r="F386" s="19" t="s">
        <v>398</v>
      </c>
      <c r="G386" s="22">
        <v>2569</v>
      </c>
      <c r="H386" s="19" t="s">
        <v>359</v>
      </c>
      <c r="I386" s="19" t="s">
        <v>368</v>
      </c>
      <c r="J386" s="19" t="s">
        <v>361</v>
      </c>
    </row>
    <row r="387" spans="1:10" ht="13.5" x14ac:dyDescent="0.2">
      <c r="A387" s="19" t="s">
        <v>609</v>
      </c>
      <c r="B387" s="19" t="s">
        <v>608</v>
      </c>
      <c r="C387" s="19">
        <v>40101866</v>
      </c>
      <c r="D387" s="19" t="s">
        <v>536</v>
      </c>
      <c r="E387" s="22">
        <v>3450</v>
      </c>
      <c r="F387" s="19" t="s">
        <v>391</v>
      </c>
      <c r="G387" s="22">
        <v>3300</v>
      </c>
      <c r="H387" s="19" t="s">
        <v>364</v>
      </c>
      <c r="I387" s="19" t="s">
        <v>360</v>
      </c>
      <c r="J387" s="19" t="s">
        <v>365</v>
      </c>
    </row>
    <row r="388" spans="1:10" ht="13.5" x14ac:dyDescent="0.2">
      <c r="A388" s="19" t="s">
        <v>609</v>
      </c>
      <c r="B388" s="19" t="s">
        <v>608</v>
      </c>
      <c r="C388" s="19">
        <v>49221506</v>
      </c>
      <c r="D388" s="19" t="s">
        <v>537</v>
      </c>
      <c r="E388" s="22">
        <v>11500</v>
      </c>
      <c r="F388" s="19" t="s">
        <v>538</v>
      </c>
      <c r="G388" s="22">
        <v>600</v>
      </c>
      <c r="H388" s="19" t="s">
        <v>359</v>
      </c>
      <c r="I388" s="19" t="s">
        <v>368</v>
      </c>
      <c r="J388" s="19" t="s">
        <v>365</v>
      </c>
    </row>
    <row r="389" spans="1:10" ht="13.5" x14ac:dyDescent="0.2">
      <c r="A389" s="19" t="s">
        <v>609</v>
      </c>
      <c r="B389" s="19" t="s">
        <v>608</v>
      </c>
      <c r="C389" s="19">
        <v>48101710</v>
      </c>
      <c r="D389" s="19" t="s">
        <v>539</v>
      </c>
      <c r="E389" s="22">
        <v>4600</v>
      </c>
      <c r="F389" s="19" t="s">
        <v>391</v>
      </c>
      <c r="G389" s="22">
        <v>1768</v>
      </c>
      <c r="H389" s="19" t="s">
        <v>359</v>
      </c>
      <c r="I389" s="19" t="s">
        <v>360</v>
      </c>
      <c r="J389" s="19" t="s">
        <v>365</v>
      </c>
    </row>
    <row r="390" spans="1:10" ht="13.5" x14ac:dyDescent="0.2">
      <c r="A390" s="19" t="s">
        <v>609</v>
      </c>
      <c r="B390" s="19" t="s">
        <v>608</v>
      </c>
      <c r="C390" s="19">
        <v>47121799</v>
      </c>
      <c r="D390" s="19" t="s">
        <v>540</v>
      </c>
      <c r="E390" s="22">
        <v>23000</v>
      </c>
      <c r="F390" s="19" t="s">
        <v>398</v>
      </c>
      <c r="G390" s="22">
        <v>11719</v>
      </c>
      <c r="H390" s="19" t="s">
        <v>359</v>
      </c>
      <c r="I390" s="19" t="s">
        <v>368</v>
      </c>
      <c r="J390" s="19" t="s">
        <v>541</v>
      </c>
    </row>
    <row r="391" spans="1:10" ht="13.5" x14ac:dyDescent="0.2">
      <c r="A391" s="19" t="s">
        <v>609</v>
      </c>
      <c r="B391" s="19" t="s">
        <v>77</v>
      </c>
      <c r="C391" s="19">
        <v>30201705</v>
      </c>
      <c r="D391" s="19" t="s">
        <v>448</v>
      </c>
      <c r="E391" s="22">
        <v>1725</v>
      </c>
      <c r="F391" s="19" t="s">
        <v>387</v>
      </c>
      <c r="G391" s="22">
        <v>4947</v>
      </c>
      <c r="H391" s="19" t="s">
        <v>359</v>
      </c>
      <c r="I391" s="19" t="s">
        <v>360</v>
      </c>
      <c r="J391" s="19" t="s">
        <v>361</v>
      </c>
    </row>
    <row r="392" spans="1:10" ht="13.5" x14ac:dyDescent="0.2">
      <c r="A392" s="19" t="s">
        <v>609</v>
      </c>
      <c r="B392" s="19" t="s">
        <v>608</v>
      </c>
      <c r="C392" s="19">
        <v>30231602</v>
      </c>
      <c r="D392" s="19" t="s">
        <v>542</v>
      </c>
      <c r="E392" s="22">
        <v>3450</v>
      </c>
      <c r="F392" s="19" t="s">
        <v>370</v>
      </c>
      <c r="G392" s="22">
        <v>147292</v>
      </c>
      <c r="H392" s="19" t="s">
        <v>359</v>
      </c>
      <c r="I392" s="19" t="s">
        <v>368</v>
      </c>
      <c r="J392" s="19" t="s">
        <v>361</v>
      </c>
    </row>
    <row r="393" spans="1:10" ht="13.5" x14ac:dyDescent="0.2">
      <c r="A393" s="19" t="s">
        <v>609</v>
      </c>
      <c r="B393" s="19" t="s">
        <v>608</v>
      </c>
      <c r="C393" s="19">
        <v>31162504</v>
      </c>
      <c r="D393" s="19" t="s">
        <v>543</v>
      </c>
      <c r="E393" s="22">
        <v>4600</v>
      </c>
      <c r="F393" s="19" t="s">
        <v>391</v>
      </c>
      <c r="G393" s="22">
        <v>128</v>
      </c>
      <c r="H393" s="19" t="s">
        <v>359</v>
      </c>
      <c r="I393" s="19" t="s">
        <v>360</v>
      </c>
      <c r="J393" s="19" t="s">
        <v>361</v>
      </c>
    </row>
    <row r="394" spans="1:10" ht="13.5" x14ac:dyDescent="0.2">
      <c r="A394" s="19" t="s">
        <v>609</v>
      </c>
      <c r="B394" s="19" t="s">
        <v>608</v>
      </c>
      <c r="C394" s="19">
        <v>39131706</v>
      </c>
      <c r="D394" s="19" t="s">
        <v>544</v>
      </c>
      <c r="E394" s="22">
        <v>3220000</v>
      </c>
      <c r="F394" s="19" t="s">
        <v>545</v>
      </c>
      <c r="G394" s="22">
        <v>8397</v>
      </c>
      <c r="H394" s="19" t="s">
        <v>359</v>
      </c>
      <c r="I394" s="19" t="s">
        <v>368</v>
      </c>
      <c r="J394" s="19" t="s">
        <v>361</v>
      </c>
    </row>
    <row r="395" spans="1:10" ht="13.5" x14ac:dyDescent="0.2">
      <c r="A395" s="19" t="s">
        <v>609</v>
      </c>
      <c r="B395" s="19" t="s">
        <v>608</v>
      </c>
      <c r="C395" s="19">
        <v>39121004</v>
      </c>
      <c r="D395" s="19" t="s">
        <v>546</v>
      </c>
      <c r="E395" s="22">
        <v>2300</v>
      </c>
      <c r="F395" s="19" t="s">
        <v>398</v>
      </c>
      <c r="G395" s="22">
        <v>1618</v>
      </c>
      <c r="H395" s="19" t="s">
        <v>359</v>
      </c>
      <c r="I395" s="19" t="s">
        <v>368</v>
      </c>
      <c r="J395" s="19" t="s">
        <v>365</v>
      </c>
    </row>
    <row r="396" spans="1:10" ht="13.5" x14ac:dyDescent="0.2">
      <c r="A396" s="19" t="s">
        <v>609</v>
      </c>
      <c r="B396" s="19" t="s">
        <v>608</v>
      </c>
      <c r="C396" s="19">
        <v>39121410</v>
      </c>
      <c r="D396" s="19" t="s">
        <v>547</v>
      </c>
      <c r="E396" s="22">
        <v>23000</v>
      </c>
      <c r="F396" s="19" t="s">
        <v>387</v>
      </c>
      <c r="G396" s="22">
        <v>5740</v>
      </c>
      <c r="H396" s="19" t="s">
        <v>359</v>
      </c>
      <c r="I396" s="19" t="s">
        <v>360</v>
      </c>
      <c r="J396" s="19" t="s">
        <v>361</v>
      </c>
    </row>
    <row r="397" spans="1:10" ht="13.5" x14ac:dyDescent="0.2">
      <c r="A397" s="19" t="s">
        <v>609</v>
      </c>
      <c r="B397" s="19" t="s">
        <v>608</v>
      </c>
      <c r="C397" s="19">
        <v>40141694</v>
      </c>
      <c r="D397" s="19" t="s">
        <v>548</v>
      </c>
      <c r="E397" s="22">
        <v>2300</v>
      </c>
      <c r="F397" s="19" t="s">
        <v>387</v>
      </c>
      <c r="G397" s="22">
        <v>17974</v>
      </c>
      <c r="H397" s="19" t="s">
        <v>364</v>
      </c>
      <c r="I397" s="19" t="s">
        <v>360</v>
      </c>
      <c r="J397" s="19" t="s">
        <v>361</v>
      </c>
    </row>
    <row r="398" spans="1:10" ht="13.5" x14ac:dyDescent="0.2">
      <c r="A398" s="19" t="s">
        <v>609</v>
      </c>
      <c r="B398" s="19" t="s">
        <v>608</v>
      </c>
      <c r="C398" s="19">
        <v>39121107</v>
      </c>
      <c r="D398" s="19" t="s">
        <v>549</v>
      </c>
      <c r="E398" s="22">
        <v>1150</v>
      </c>
      <c r="F398" s="19" t="s">
        <v>387</v>
      </c>
      <c r="G398" s="22">
        <v>6527</v>
      </c>
      <c r="H398" s="19" t="s">
        <v>359</v>
      </c>
      <c r="I398" s="19" t="s">
        <v>360</v>
      </c>
      <c r="J398" s="19" t="s">
        <v>361</v>
      </c>
    </row>
    <row r="399" spans="1:10" ht="13.5" x14ac:dyDescent="0.2">
      <c r="A399" s="19" t="s">
        <v>609</v>
      </c>
      <c r="B399" s="19" t="s">
        <v>77</v>
      </c>
      <c r="C399" s="19">
        <v>39112001</v>
      </c>
      <c r="D399" s="19" t="s">
        <v>550</v>
      </c>
      <c r="E399" s="22">
        <v>1150</v>
      </c>
      <c r="F399" s="19" t="s">
        <v>453</v>
      </c>
      <c r="G399" s="22">
        <v>7068</v>
      </c>
      <c r="H399" s="19" t="s">
        <v>359</v>
      </c>
      <c r="I399" s="19" t="s">
        <v>360</v>
      </c>
      <c r="J399" s="19" t="s">
        <v>361</v>
      </c>
    </row>
    <row r="400" spans="1:10" ht="13.5" x14ac:dyDescent="0.2">
      <c r="A400" s="19" t="s">
        <v>609</v>
      </c>
      <c r="B400" s="19" t="s">
        <v>608</v>
      </c>
      <c r="C400" s="19">
        <v>40141798</v>
      </c>
      <c r="D400" s="19" t="s">
        <v>551</v>
      </c>
      <c r="E400" s="22">
        <v>1725</v>
      </c>
      <c r="F400" s="19" t="s">
        <v>387</v>
      </c>
      <c r="G400" s="22">
        <v>6285</v>
      </c>
      <c r="H400" s="19" t="s">
        <v>359</v>
      </c>
      <c r="I400" s="19" t="s">
        <v>360</v>
      </c>
      <c r="J400" s="19" t="s">
        <v>365</v>
      </c>
    </row>
    <row r="401" spans="1:10" ht="13.5" x14ac:dyDescent="0.2">
      <c r="A401" s="19" t="s">
        <v>609</v>
      </c>
      <c r="B401" s="19" t="s">
        <v>608</v>
      </c>
      <c r="C401" s="19">
        <v>40141688</v>
      </c>
      <c r="D401" s="19" t="s">
        <v>552</v>
      </c>
      <c r="E401" s="22">
        <v>460</v>
      </c>
      <c r="F401" s="19" t="s">
        <v>387</v>
      </c>
      <c r="G401" s="22">
        <v>9475</v>
      </c>
      <c r="H401" s="19" t="s">
        <v>359</v>
      </c>
      <c r="I401" s="19" t="s">
        <v>368</v>
      </c>
      <c r="J401" s="19" t="s">
        <v>365</v>
      </c>
    </row>
    <row r="402" spans="1:10" ht="13.5" x14ac:dyDescent="0.2">
      <c r="A402" s="19" t="s">
        <v>609</v>
      </c>
      <c r="B402" s="19" t="s">
        <v>77</v>
      </c>
      <c r="C402" s="19">
        <v>30231699</v>
      </c>
      <c r="D402" s="19" t="s">
        <v>553</v>
      </c>
      <c r="E402" s="22">
        <v>55200</v>
      </c>
      <c r="F402" s="19" t="s">
        <v>398</v>
      </c>
      <c r="G402" s="22">
        <v>38696</v>
      </c>
      <c r="H402" s="19" t="s">
        <v>359</v>
      </c>
      <c r="I402" s="19" t="s">
        <v>360</v>
      </c>
      <c r="J402" s="19" t="s">
        <v>361</v>
      </c>
    </row>
    <row r="403" spans="1:10" ht="13.5" x14ac:dyDescent="0.2">
      <c r="A403" s="19" t="s">
        <v>208</v>
      </c>
      <c r="B403" s="19" t="s">
        <v>608</v>
      </c>
      <c r="C403" s="19">
        <v>39131704</v>
      </c>
      <c r="D403" s="19" t="s">
        <v>554</v>
      </c>
      <c r="E403" s="22">
        <v>138000</v>
      </c>
      <c r="F403" s="19" t="s">
        <v>545</v>
      </c>
      <c r="G403" s="22">
        <v>15550</v>
      </c>
      <c r="H403" s="19" t="s">
        <v>364</v>
      </c>
      <c r="I403" s="19" t="s">
        <v>360</v>
      </c>
      <c r="J403" s="19" t="s">
        <v>361</v>
      </c>
    </row>
    <row r="404" spans="1:10" ht="13.5" x14ac:dyDescent="0.2">
      <c r="A404" s="19" t="s">
        <v>609</v>
      </c>
      <c r="B404" s="19" t="s">
        <v>608</v>
      </c>
      <c r="C404" s="19">
        <v>52161515</v>
      </c>
      <c r="D404" s="19" t="s">
        <v>555</v>
      </c>
      <c r="E404" s="22">
        <v>1150</v>
      </c>
      <c r="F404" s="19" t="s">
        <v>398</v>
      </c>
      <c r="G404" s="22">
        <v>6066</v>
      </c>
      <c r="H404" s="19" t="s">
        <v>359</v>
      </c>
      <c r="I404" s="19" t="s">
        <v>360</v>
      </c>
      <c r="J404" s="19" t="s">
        <v>361</v>
      </c>
    </row>
    <row r="405" spans="1:10" ht="13.5" x14ac:dyDescent="0.2">
      <c r="A405" s="19" t="s">
        <v>609</v>
      </c>
      <c r="B405" s="19" t="s">
        <v>77</v>
      </c>
      <c r="C405" s="19">
        <v>26111607</v>
      </c>
      <c r="D405" s="19" t="s">
        <v>556</v>
      </c>
      <c r="E405" s="22">
        <v>5290</v>
      </c>
      <c r="F405" s="19" t="s">
        <v>398</v>
      </c>
      <c r="G405" s="22">
        <v>546714</v>
      </c>
      <c r="H405" s="19" t="s">
        <v>364</v>
      </c>
      <c r="I405" s="19" t="s">
        <v>368</v>
      </c>
      <c r="J405" s="19" t="s">
        <v>361</v>
      </c>
    </row>
    <row r="406" spans="1:10" ht="13.5" x14ac:dyDescent="0.2">
      <c r="A406" s="19" t="s">
        <v>609</v>
      </c>
      <c r="B406" s="19" t="s">
        <v>608</v>
      </c>
      <c r="C406" s="19">
        <v>40101807</v>
      </c>
      <c r="D406" s="19" t="s">
        <v>557</v>
      </c>
      <c r="E406" s="22">
        <v>5750</v>
      </c>
      <c r="F406" s="19" t="s">
        <v>398</v>
      </c>
      <c r="G406" s="22">
        <v>35065</v>
      </c>
      <c r="H406" s="19" t="s">
        <v>359</v>
      </c>
      <c r="I406" s="19" t="s">
        <v>360</v>
      </c>
      <c r="J406" s="19" t="s">
        <v>365</v>
      </c>
    </row>
    <row r="407" spans="1:10" ht="13.5" x14ac:dyDescent="0.2">
      <c r="A407" s="19" t="s">
        <v>609</v>
      </c>
      <c r="B407" s="19" t="s">
        <v>77</v>
      </c>
      <c r="C407" s="19">
        <v>39111611</v>
      </c>
      <c r="D407" s="19" t="s">
        <v>558</v>
      </c>
      <c r="E407" s="22">
        <v>77050</v>
      </c>
      <c r="F407" s="19" t="s">
        <v>370</v>
      </c>
      <c r="G407" s="22">
        <v>15580</v>
      </c>
      <c r="H407" s="19" t="s">
        <v>364</v>
      </c>
      <c r="I407" s="19" t="s">
        <v>360</v>
      </c>
      <c r="J407" s="19" t="s">
        <v>361</v>
      </c>
    </row>
    <row r="408" spans="1:10" ht="13.5" x14ac:dyDescent="0.2">
      <c r="A408" s="19" t="s">
        <v>208</v>
      </c>
      <c r="B408" s="19" t="s">
        <v>608</v>
      </c>
      <c r="C408" s="19">
        <v>46161508</v>
      </c>
      <c r="D408" s="19" t="s">
        <v>559</v>
      </c>
      <c r="E408" s="22">
        <v>92000</v>
      </c>
      <c r="F408" s="19" t="s">
        <v>391</v>
      </c>
      <c r="G408" s="22">
        <v>1653</v>
      </c>
      <c r="H408" s="19" t="s">
        <v>364</v>
      </c>
      <c r="I408" s="19" t="s">
        <v>360</v>
      </c>
      <c r="J408" s="19" t="s">
        <v>361</v>
      </c>
    </row>
    <row r="409" spans="1:10" ht="13.5" x14ac:dyDescent="0.2">
      <c r="A409" s="19" t="s">
        <v>609</v>
      </c>
      <c r="B409" s="19" t="s">
        <v>608</v>
      </c>
      <c r="C409" s="19">
        <v>49201501</v>
      </c>
      <c r="D409" s="19" t="s">
        <v>560</v>
      </c>
      <c r="E409" s="22">
        <v>5750</v>
      </c>
      <c r="F409" s="19" t="s">
        <v>391</v>
      </c>
      <c r="G409" s="22">
        <v>3498</v>
      </c>
      <c r="H409" s="19" t="s">
        <v>359</v>
      </c>
      <c r="I409" s="19" t="s">
        <v>360</v>
      </c>
      <c r="J409" s="19" t="s">
        <v>365</v>
      </c>
    </row>
    <row r="410" spans="1:10" ht="13.5" x14ac:dyDescent="0.2">
      <c r="A410" s="19" t="s">
        <v>609</v>
      </c>
      <c r="B410" s="19" t="s">
        <v>608</v>
      </c>
      <c r="C410" s="19">
        <v>40101708</v>
      </c>
      <c r="D410" s="19" t="s">
        <v>561</v>
      </c>
      <c r="E410" s="22">
        <v>34500</v>
      </c>
      <c r="F410" s="19" t="s">
        <v>398</v>
      </c>
      <c r="G410" s="22">
        <v>13119</v>
      </c>
      <c r="H410" s="19" t="s">
        <v>364</v>
      </c>
      <c r="I410" s="19" t="s">
        <v>360</v>
      </c>
      <c r="J410" s="19" t="s">
        <v>361</v>
      </c>
    </row>
    <row r="411" spans="1:10" ht="13.5" x14ac:dyDescent="0.2">
      <c r="A411" s="19" t="s">
        <v>609</v>
      </c>
      <c r="B411" s="19" t="s">
        <v>77</v>
      </c>
      <c r="C411" s="19">
        <v>40141789</v>
      </c>
      <c r="D411" s="19" t="s">
        <v>562</v>
      </c>
      <c r="E411" s="22">
        <v>13800</v>
      </c>
      <c r="F411" s="19" t="s">
        <v>370</v>
      </c>
      <c r="G411" s="22">
        <v>1244</v>
      </c>
      <c r="H411" s="19" t="s">
        <v>359</v>
      </c>
      <c r="I411" s="19" t="s">
        <v>368</v>
      </c>
      <c r="J411" s="19" t="s">
        <v>365</v>
      </c>
    </row>
    <row r="412" spans="1:10" ht="13.5" x14ac:dyDescent="0.2">
      <c r="A412" s="19" t="s">
        <v>609</v>
      </c>
      <c r="B412" s="19" t="s">
        <v>608</v>
      </c>
      <c r="C412" s="19">
        <v>30103206</v>
      </c>
      <c r="D412" s="19" t="s">
        <v>563</v>
      </c>
      <c r="E412" s="22">
        <v>17250</v>
      </c>
      <c r="F412" s="19" t="s">
        <v>387</v>
      </c>
      <c r="G412" s="22">
        <v>2094</v>
      </c>
      <c r="H412" s="19" t="s">
        <v>364</v>
      </c>
      <c r="I412" s="19" t="s">
        <v>360</v>
      </c>
      <c r="J412" s="19" t="s">
        <v>365</v>
      </c>
    </row>
    <row r="413" spans="1:10" ht="13.5" x14ac:dyDescent="0.2">
      <c r="A413" s="19" t="s">
        <v>208</v>
      </c>
      <c r="B413" s="19" t="s">
        <v>608</v>
      </c>
      <c r="C413" s="19">
        <v>40141615</v>
      </c>
      <c r="D413" s="19" t="s">
        <v>564</v>
      </c>
      <c r="E413" s="22">
        <v>1150</v>
      </c>
      <c r="F413" s="19" t="s">
        <v>370</v>
      </c>
      <c r="G413" s="22">
        <v>12281</v>
      </c>
      <c r="H413" s="19" t="s">
        <v>359</v>
      </c>
      <c r="I413" s="19" t="s">
        <v>360</v>
      </c>
      <c r="J413" s="19" t="s">
        <v>365</v>
      </c>
    </row>
    <row r="414" spans="1:10" ht="13.5" x14ac:dyDescent="0.2">
      <c r="A414" s="19" t="s">
        <v>609</v>
      </c>
      <c r="B414" s="19" t="s">
        <v>608</v>
      </c>
      <c r="C414" s="19">
        <v>30161061</v>
      </c>
      <c r="D414" s="19" t="s">
        <v>565</v>
      </c>
      <c r="E414" s="22">
        <v>500000</v>
      </c>
      <c r="F414" s="19" t="s">
        <v>376</v>
      </c>
      <c r="G414" s="22">
        <v>17500</v>
      </c>
      <c r="H414" s="19" t="s">
        <v>359</v>
      </c>
      <c r="I414" s="19" t="s">
        <v>368</v>
      </c>
      <c r="J414" s="19" t="s">
        <v>365</v>
      </c>
    </row>
    <row r="415" spans="1:10" ht="13.5" x14ac:dyDescent="0.2">
      <c r="A415" s="19" t="s">
        <v>609</v>
      </c>
      <c r="B415" s="19" t="s">
        <v>608</v>
      </c>
      <c r="C415" s="19">
        <v>40141784</v>
      </c>
      <c r="D415" s="19" t="s">
        <v>566</v>
      </c>
      <c r="E415" s="22">
        <v>200</v>
      </c>
      <c r="F415" s="19" t="s">
        <v>387</v>
      </c>
      <c r="G415" s="22"/>
      <c r="H415" s="19" t="s">
        <v>364</v>
      </c>
      <c r="I415" s="19" t="s">
        <v>360</v>
      </c>
      <c r="J415" s="19" t="s">
        <v>361</v>
      </c>
    </row>
    <row r="416" spans="1:10" ht="13.5" x14ac:dyDescent="0.2">
      <c r="A416" s="19" t="s">
        <v>609</v>
      </c>
      <c r="B416" s="19" t="s">
        <v>608</v>
      </c>
      <c r="C416" s="19">
        <v>40141607</v>
      </c>
      <c r="D416" s="19" t="s">
        <v>567</v>
      </c>
      <c r="E416" s="22">
        <v>800</v>
      </c>
      <c r="F416" s="19" t="s">
        <v>370</v>
      </c>
      <c r="G416" s="22"/>
      <c r="H416" s="19" t="s">
        <v>359</v>
      </c>
      <c r="I416" s="19" t="s">
        <v>368</v>
      </c>
      <c r="J416" s="19" t="s">
        <v>361</v>
      </c>
    </row>
    <row r="417" spans="1:10" ht="13.5" x14ac:dyDescent="0.2">
      <c r="A417" s="19" t="s">
        <v>609</v>
      </c>
      <c r="B417" s="19" t="s">
        <v>608</v>
      </c>
      <c r="C417" s="19">
        <v>40141782</v>
      </c>
      <c r="D417" s="19" t="s">
        <v>568</v>
      </c>
      <c r="E417" s="22">
        <v>41667</v>
      </c>
      <c r="F417" s="19" t="s">
        <v>370</v>
      </c>
      <c r="G417" s="22">
        <v>5000</v>
      </c>
      <c r="H417" s="19" t="s">
        <v>359</v>
      </c>
      <c r="I417" s="19" t="s">
        <v>368</v>
      </c>
      <c r="J417" s="19" t="s">
        <v>361</v>
      </c>
    </row>
    <row r="418" spans="1:10" ht="13.5" x14ac:dyDescent="0.2">
      <c r="A418" s="19" t="s">
        <v>609</v>
      </c>
      <c r="B418" s="19" t="s">
        <v>608</v>
      </c>
      <c r="C418" s="19">
        <v>55121903</v>
      </c>
      <c r="D418" s="19" t="s">
        <v>569</v>
      </c>
      <c r="E418" s="22">
        <v>200</v>
      </c>
      <c r="F418" s="19" t="s">
        <v>391</v>
      </c>
      <c r="G418" s="22">
        <v>3600</v>
      </c>
      <c r="H418" s="19" t="s">
        <v>359</v>
      </c>
      <c r="I418" s="19" t="s">
        <v>368</v>
      </c>
      <c r="J418" s="19" t="s">
        <v>365</v>
      </c>
    </row>
    <row r="419" spans="1:10" ht="13.5" x14ac:dyDescent="0.2">
      <c r="A419" s="19" t="s">
        <v>609</v>
      </c>
      <c r="B419" s="19" t="s">
        <v>608</v>
      </c>
      <c r="C419" s="19">
        <v>39121006</v>
      </c>
      <c r="D419" s="19" t="s">
        <v>570</v>
      </c>
      <c r="E419" s="22">
        <v>10000</v>
      </c>
      <c r="F419" s="19" t="s">
        <v>391</v>
      </c>
      <c r="G419" s="22">
        <v>8000</v>
      </c>
      <c r="H419" s="19" t="s">
        <v>359</v>
      </c>
      <c r="I419" s="19" t="s">
        <v>571</v>
      </c>
      <c r="J419" s="19" t="s">
        <v>365</v>
      </c>
    </row>
    <row r="420" spans="1:10" ht="13.5" x14ac:dyDescent="0.2">
      <c r="A420" s="19" t="s">
        <v>609</v>
      </c>
      <c r="B420" s="19" t="s">
        <v>608</v>
      </c>
      <c r="C420" s="19">
        <v>26111692</v>
      </c>
      <c r="D420" s="19" t="s">
        <v>572</v>
      </c>
      <c r="E420" s="22">
        <v>30000</v>
      </c>
      <c r="F420" s="19" t="s">
        <v>573</v>
      </c>
      <c r="G420" s="22">
        <v>30000</v>
      </c>
      <c r="H420" s="19" t="s">
        <v>359</v>
      </c>
      <c r="I420" s="19" t="s">
        <v>574</v>
      </c>
      <c r="J420" s="19" t="s">
        <v>365</v>
      </c>
    </row>
    <row r="421" spans="1:10" ht="13.5" x14ac:dyDescent="0.2">
      <c r="A421" s="19" t="s">
        <v>609</v>
      </c>
      <c r="B421" s="19" t="s">
        <v>608</v>
      </c>
      <c r="C421" s="19">
        <v>39121406</v>
      </c>
      <c r="D421" s="19" t="s">
        <v>575</v>
      </c>
      <c r="E421" s="22">
        <v>100000</v>
      </c>
      <c r="F421" s="19" t="s">
        <v>370</v>
      </c>
      <c r="G421" s="22">
        <v>1000</v>
      </c>
      <c r="H421" s="19" t="s">
        <v>359</v>
      </c>
      <c r="I421" s="19" t="s">
        <v>368</v>
      </c>
      <c r="J421" s="19" t="s">
        <v>365</v>
      </c>
    </row>
  </sheetData>
  <autoFilter ref="A3:J421">
    <sortState ref="A4:J421">
      <sortCondition descending="1" ref="A3:A421"/>
    </sortState>
  </autoFilter>
  <mergeCells count="1">
    <mergeCell ref="A2:J2"/>
  </mergeCells>
  <phoneticPr fontId="6" type="noConversion"/>
  <pageMargins left="0.70866141732283472" right="0.70866141732283472" top="0.74803149606299213" bottom="0.74803149606299213" header="0.31496062992125984" footer="0.31496062992125984"/>
  <pageSetup paperSize="9" scale="49" fitToHeight="0"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17"/>
  <sheetViews>
    <sheetView tabSelected="1" workbookViewId="0">
      <pane ySplit="3" topLeftCell="A4" activePane="bottomLeft" state="frozen"/>
      <selection pane="bottomLeft" activeCell="D27" sqref="D27"/>
    </sheetView>
  </sheetViews>
  <sheetFormatPr defaultRowHeight="12.75" x14ac:dyDescent="0.2"/>
  <cols>
    <col min="1" max="1" width="8.7109375" customWidth="1"/>
    <col min="2" max="2" width="4.28515625" customWidth="1"/>
    <col min="3" max="3" width="4.7109375" customWidth="1"/>
    <col min="4" max="4" width="39.42578125" customWidth="1"/>
    <col min="5" max="5" width="10" style="3" customWidth="1"/>
    <col min="6" max="7" width="8" customWidth="1"/>
    <col min="8" max="8" width="55.5703125" customWidth="1"/>
    <col min="9" max="9" width="11.5703125" customWidth="1"/>
    <col min="10" max="10" width="8" customWidth="1"/>
    <col min="11" max="11" width="4.28515625" customWidth="1"/>
    <col min="12" max="12" width="14.5703125" style="40" customWidth="1"/>
    <col min="13" max="13" width="33.28515625" customWidth="1"/>
    <col min="14" max="14" width="13.28515625" customWidth="1"/>
    <col min="15" max="15" width="13" customWidth="1"/>
    <col min="257" max="257" width="18.7109375" customWidth="1"/>
    <col min="258" max="258" width="4.28515625" customWidth="1"/>
    <col min="259" max="259" width="4.7109375" customWidth="1"/>
    <col min="260" max="260" width="39.42578125" customWidth="1"/>
    <col min="261" max="261" width="10" customWidth="1"/>
    <col min="262" max="263" width="8" customWidth="1"/>
    <col min="264" max="264" width="55.5703125" customWidth="1"/>
    <col min="265" max="265" width="11.5703125" customWidth="1"/>
    <col min="266" max="266" width="8" customWidth="1"/>
    <col min="267" max="267" width="4.28515625" customWidth="1"/>
    <col min="268" max="268" width="14.5703125" customWidth="1"/>
    <col min="269" max="269" width="33.28515625" customWidth="1"/>
    <col min="270" max="270" width="13.28515625" customWidth="1"/>
    <col min="271" max="271" width="13" customWidth="1"/>
    <col min="513" max="513" width="18.7109375" customWidth="1"/>
    <col min="514" max="514" width="4.28515625" customWidth="1"/>
    <col min="515" max="515" width="4.7109375" customWidth="1"/>
    <col min="516" max="516" width="39.42578125" customWidth="1"/>
    <col min="517" max="517" width="10" customWidth="1"/>
    <col min="518" max="519" width="8" customWidth="1"/>
    <col min="520" max="520" width="55.5703125" customWidth="1"/>
    <col min="521" max="521" width="11.5703125" customWidth="1"/>
    <col min="522" max="522" width="8" customWidth="1"/>
    <col min="523" max="523" width="4.28515625" customWidth="1"/>
    <col min="524" max="524" width="14.5703125" customWidth="1"/>
    <col min="525" max="525" width="33.28515625" customWidth="1"/>
    <col min="526" max="526" width="13.28515625" customWidth="1"/>
    <col min="527" max="527" width="13" customWidth="1"/>
    <col min="769" max="769" width="18.7109375" customWidth="1"/>
    <col min="770" max="770" width="4.28515625" customWidth="1"/>
    <col min="771" max="771" width="4.7109375" customWidth="1"/>
    <col min="772" max="772" width="39.42578125" customWidth="1"/>
    <col min="773" max="773" width="10" customWidth="1"/>
    <col min="774" max="775" width="8" customWidth="1"/>
    <col min="776" max="776" width="55.5703125" customWidth="1"/>
    <col min="777" max="777" width="11.5703125" customWidth="1"/>
    <col min="778" max="778" width="8" customWidth="1"/>
    <col min="779" max="779" width="4.28515625" customWidth="1"/>
    <col min="780" max="780" width="14.5703125" customWidth="1"/>
    <col min="781" max="781" width="33.28515625" customWidth="1"/>
    <col min="782" max="782" width="13.28515625" customWidth="1"/>
    <col min="783" max="783" width="13" customWidth="1"/>
    <col min="1025" max="1025" width="18.7109375" customWidth="1"/>
    <col min="1026" max="1026" width="4.28515625" customWidth="1"/>
    <col min="1027" max="1027" width="4.7109375" customWidth="1"/>
    <col min="1028" max="1028" width="39.42578125" customWidth="1"/>
    <col min="1029" max="1029" width="10" customWidth="1"/>
    <col min="1030" max="1031" width="8" customWidth="1"/>
    <col min="1032" max="1032" width="55.5703125" customWidth="1"/>
    <col min="1033" max="1033" width="11.5703125" customWidth="1"/>
    <col min="1034" max="1034" width="8" customWidth="1"/>
    <col min="1035" max="1035" width="4.28515625" customWidth="1"/>
    <col min="1036" max="1036" width="14.5703125" customWidth="1"/>
    <col min="1037" max="1037" width="33.28515625" customWidth="1"/>
    <col min="1038" max="1038" width="13.28515625" customWidth="1"/>
    <col min="1039" max="1039" width="13" customWidth="1"/>
    <col min="1281" max="1281" width="18.7109375" customWidth="1"/>
    <col min="1282" max="1282" width="4.28515625" customWidth="1"/>
    <col min="1283" max="1283" width="4.7109375" customWidth="1"/>
    <col min="1284" max="1284" width="39.42578125" customWidth="1"/>
    <col min="1285" max="1285" width="10" customWidth="1"/>
    <col min="1286" max="1287" width="8" customWidth="1"/>
    <col min="1288" max="1288" width="55.5703125" customWidth="1"/>
    <col min="1289" max="1289" width="11.5703125" customWidth="1"/>
    <col min="1290" max="1290" width="8" customWidth="1"/>
    <col min="1291" max="1291" width="4.28515625" customWidth="1"/>
    <col min="1292" max="1292" width="14.5703125" customWidth="1"/>
    <col min="1293" max="1293" width="33.28515625" customWidth="1"/>
    <col min="1294" max="1294" width="13.28515625" customWidth="1"/>
    <col min="1295" max="1295" width="13" customWidth="1"/>
    <col min="1537" max="1537" width="18.7109375" customWidth="1"/>
    <col min="1538" max="1538" width="4.28515625" customWidth="1"/>
    <col min="1539" max="1539" width="4.7109375" customWidth="1"/>
    <col min="1540" max="1540" width="39.42578125" customWidth="1"/>
    <col min="1541" max="1541" width="10" customWidth="1"/>
    <col min="1542" max="1543" width="8" customWidth="1"/>
    <col min="1544" max="1544" width="55.5703125" customWidth="1"/>
    <col min="1545" max="1545" width="11.5703125" customWidth="1"/>
    <col min="1546" max="1546" width="8" customWidth="1"/>
    <col min="1547" max="1547" width="4.28515625" customWidth="1"/>
    <col min="1548" max="1548" width="14.5703125" customWidth="1"/>
    <col min="1549" max="1549" width="33.28515625" customWidth="1"/>
    <col min="1550" max="1550" width="13.28515625" customWidth="1"/>
    <col min="1551" max="1551" width="13" customWidth="1"/>
    <col min="1793" max="1793" width="18.7109375" customWidth="1"/>
    <col min="1794" max="1794" width="4.28515625" customWidth="1"/>
    <col min="1795" max="1795" width="4.7109375" customWidth="1"/>
    <col min="1796" max="1796" width="39.42578125" customWidth="1"/>
    <col min="1797" max="1797" width="10" customWidth="1"/>
    <col min="1798" max="1799" width="8" customWidth="1"/>
    <col min="1800" max="1800" width="55.5703125" customWidth="1"/>
    <col min="1801" max="1801" width="11.5703125" customWidth="1"/>
    <col min="1802" max="1802" width="8" customWidth="1"/>
    <col min="1803" max="1803" width="4.28515625" customWidth="1"/>
    <col min="1804" max="1804" width="14.5703125" customWidth="1"/>
    <col min="1805" max="1805" width="33.28515625" customWidth="1"/>
    <col min="1806" max="1806" width="13.28515625" customWidth="1"/>
    <col min="1807" max="1807" width="13" customWidth="1"/>
    <col min="2049" max="2049" width="18.7109375" customWidth="1"/>
    <col min="2050" max="2050" width="4.28515625" customWidth="1"/>
    <col min="2051" max="2051" width="4.7109375" customWidth="1"/>
    <col min="2052" max="2052" width="39.42578125" customWidth="1"/>
    <col min="2053" max="2053" width="10" customWidth="1"/>
    <col min="2054" max="2055" width="8" customWidth="1"/>
    <col min="2056" max="2056" width="55.5703125" customWidth="1"/>
    <col min="2057" max="2057" width="11.5703125" customWidth="1"/>
    <col min="2058" max="2058" width="8" customWidth="1"/>
    <col min="2059" max="2059" width="4.28515625" customWidth="1"/>
    <col min="2060" max="2060" width="14.5703125" customWidth="1"/>
    <col min="2061" max="2061" width="33.28515625" customWidth="1"/>
    <col min="2062" max="2062" width="13.28515625" customWidth="1"/>
    <col min="2063" max="2063" width="13" customWidth="1"/>
    <col min="2305" max="2305" width="18.7109375" customWidth="1"/>
    <col min="2306" max="2306" width="4.28515625" customWidth="1"/>
    <col min="2307" max="2307" width="4.7109375" customWidth="1"/>
    <col min="2308" max="2308" width="39.42578125" customWidth="1"/>
    <col min="2309" max="2309" width="10" customWidth="1"/>
    <col min="2310" max="2311" width="8" customWidth="1"/>
    <col min="2312" max="2312" width="55.5703125" customWidth="1"/>
    <col min="2313" max="2313" width="11.5703125" customWidth="1"/>
    <col min="2314" max="2314" width="8" customWidth="1"/>
    <col min="2315" max="2315" width="4.28515625" customWidth="1"/>
    <col min="2316" max="2316" width="14.5703125" customWidth="1"/>
    <col min="2317" max="2317" width="33.28515625" customWidth="1"/>
    <col min="2318" max="2318" width="13.28515625" customWidth="1"/>
    <col min="2319" max="2319" width="13" customWidth="1"/>
    <col min="2561" max="2561" width="18.7109375" customWidth="1"/>
    <col min="2562" max="2562" width="4.28515625" customWidth="1"/>
    <col min="2563" max="2563" width="4.7109375" customWidth="1"/>
    <col min="2564" max="2564" width="39.42578125" customWidth="1"/>
    <col min="2565" max="2565" width="10" customWidth="1"/>
    <col min="2566" max="2567" width="8" customWidth="1"/>
    <col min="2568" max="2568" width="55.5703125" customWidth="1"/>
    <col min="2569" max="2569" width="11.5703125" customWidth="1"/>
    <col min="2570" max="2570" width="8" customWidth="1"/>
    <col min="2571" max="2571" width="4.28515625" customWidth="1"/>
    <col min="2572" max="2572" width="14.5703125" customWidth="1"/>
    <col min="2573" max="2573" width="33.28515625" customWidth="1"/>
    <col min="2574" max="2574" width="13.28515625" customWidth="1"/>
    <col min="2575" max="2575" width="13" customWidth="1"/>
    <col min="2817" max="2817" width="18.7109375" customWidth="1"/>
    <col min="2818" max="2818" width="4.28515625" customWidth="1"/>
    <col min="2819" max="2819" width="4.7109375" customWidth="1"/>
    <col min="2820" max="2820" width="39.42578125" customWidth="1"/>
    <col min="2821" max="2821" width="10" customWidth="1"/>
    <col min="2822" max="2823" width="8" customWidth="1"/>
    <col min="2824" max="2824" width="55.5703125" customWidth="1"/>
    <col min="2825" max="2825" width="11.5703125" customWidth="1"/>
    <col min="2826" max="2826" width="8" customWidth="1"/>
    <col min="2827" max="2827" width="4.28515625" customWidth="1"/>
    <col min="2828" max="2828" width="14.5703125" customWidth="1"/>
    <col min="2829" max="2829" width="33.28515625" customWidth="1"/>
    <col min="2830" max="2830" width="13.28515625" customWidth="1"/>
    <col min="2831" max="2831" width="13" customWidth="1"/>
    <col min="3073" max="3073" width="18.7109375" customWidth="1"/>
    <col min="3074" max="3074" width="4.28515625" customWidth="1"/>
    <col min="3075" max="3075" width="4.7109375" customWidth="1"/>
    <col min="3076" max="3076" width="39.42578125" customWidth="1"/>
    <col min="3077" max="3077" width="10" customWidth="1"/>
    <col min="3078" max="3079" width="8" customWidth="1"/>
    <col min="3080" max="3080" width="55.5703125" customWidth="1"/>
    <col min="3081" max="3081" width="11.5703125" customWidth="1"/>
    <col min="3082" max="3082" width="8" customWidth="1"/>
    <col min="3083" max="3083" width="4.28515625" customWidth="1"/>
    <col min="3084" max="3084" width="14.5703125" customWidth="1"/>
    <col min="3085" max="3085" width="33.28515625" customWidth="1"/>
    <col min="3086" max="3086" width="13.28515625" customWidth="1"/>
    <col min="3087" max="3087" width="13" customWidth="1"/>
    <col min="3329" max="3329" width="18.7109375" customWidth="1"/>
    <col min="3330" max="3330" width="4.28515625" customWidth="1"/>
    <col min="3331" max="3331" width="4.7109375" customWidth="1"/>
    <col min="3332" max="3332" width="39.42578125" customWidth="1"/>
    <col min="3333" max="3333" width="10" customWidth="1"/>
    <col min="3334" max="3335" width="8" customWidth="1"/>
    <col min="3336" max="3336" width="55.5703125" customWidth="1"/>
    <col min="3337" max="3337" width="11.5703125" customWidth="1"/>
    <col min="3338" max="3338" width="8" customWidth="1"/>
    <col min="3339" max="3339" width="4.28515625" customWidth="1"/>
    <col min="3340" max="3340" width="14.5703125" customWidth="1"/>
    <col min="3341" max="3341" width="33.28515625" customWidth="1"/>
    <col min="3342" max="3342" width="13.28515625" customWidth="1"/>
    <col min="3343" max="3343" width="13" customWidth="1"/>
    <col min="3585" max="3585" width="18.7109375" customWidth="1"/>
    <col min="3586" max="3586" width="4.28515625" customWidth="1"/>
    <col min="3587" max="3587" width="4.7109375" customWidth="1"/>
    <col min="3588" max="3588" width="39.42578125" customWidth="1"/>
    <col min="3589" max="3589" width="10" customWidth="1"/>
    <col min="3590" max="3591" width="8" customWidth="1"/>
    <col min="3592" max="3592" width="55.5703125" customWidth="1"/>
    <col min="3593" max="3593" width="11.5703125" customWidth="1"/>
    <col min="3594" max="3594" width="8" customWidth="1"/>
    <col min="3595" max="3595" width="4.28515625" customWidth="1"/>
    <col min="3596" max="3596" width="14.5703125" customWidth="1"/>
    <col min="3597" max="3597" width="33.28515625" customWidth="1"/>
    <col min="3598" max="3598" width="13.28515625" customWidth="1"/>
    <col min="3599" max="3599" width="13" customWidth="1"/>
    <col min="3841" max="3841" width="18.7109375" customWidth="1"/>
    <col min="3842" max="3842" width="4.28515625" customWidth="1"/>
    <col min="3843" max="3843" width="4.7109375" customWidth="1"/>
    <col min="3844" max="3844" width="39.42578125" customWidth="1"/>
    <col min="3845" max="3845" width="10" customWidth="1"/>
    <col min="3846" max="3847" width="8" customWidth="1"/>
    <col min="3848" max="3848" width="55.5703125" customWidth="1"/>
    <col min="3849" max="3849" width="11.5703125" customWidth="1"/>
    <col min="3850" max="3850" width="8" customWidth="1"/>
    <col min="3851" max="3851" width="4.28515625" customWidth="1"/>
    <col min="3852" max="3852" width="14.5703125" customWidth="1"/>
    <col min="3853" max="3853" width="33.28515625" customWidth="1"/>
    <col min="3854" max="3854" width="13.28515625" customWidth="1"/>
    <col min="3855" max="3855" width="13" customWidth="1"/>
    <col min="4097" max="4097" width="18.7109375" customWidth="1"/>
    <col min="4098" max="4098" width="4.28515625" customWidth="1"/>
    <col min="4099" max="4099" width="4.7109375" customWidth="1"/>
    <col min="4100" max="4100" width="39.42578125" customWidth="1"/>
    <col min="4101" max="4101" width="10" customWidth="1"/>
    <col min="4102" max="4103" width="8" customWidth="1"/>
    <col min="4104" max="4104" width="55.5703125" customWidth="1"/>
    <col min="4105" max="4105" width="11.5703125" customWidth="1"/>
    <col min="4106" max="4106" width="8" customWidth="1"/>
    <col min="4107" max="4107" width="4.28515625" customWidth="1"/>
    <col min="4108" max="4108" width="14.5703125" customWidth="1"/>
    <col min="4109" max="4109" width="33.28515625" customWidth="1"/>
    <col min="4110" max="4110" width="13.28515625" customWidth="1"/>
    <col min="4111" max="4111" width="13" customWidth="1"/>
    <col min="4353" max="4353" width="18.7109375" customWidth="1"/>
    <col min="4354" max="4354" width="4.28515625" customWidth="1"/>
    <col min="4355" max="4355" width="4.7109375" customWidth="1"/>
    <col min="4356" max="4356" width="39.42578125" customWidth="1"/>
    <col min="4357" max="4357" width="10" customWidth="1"/>
    <col min="4358" max="4359" width="8" customWidth="1"/>
    <col min="4360" max="4360" width="55.5703125" customWidth="1"/>
    <col min="4361" max="4361" width="11.5703125" customWidth="1"/>
    <col min="4362" max="4362" width="8" customWidth="1"/>
    <col min="4363" max="4363" width="4.28515625" customWidth="1"/>
    <col min="4364" max="4364" width="14.5703125" customWidth="1"/>
    <col min="4365" max="4365" width="33.28515625" customWidth="1"/>
    <col min="4366" max="4366" width="13.28515625" customWidth="1"/>
    <col min="4367" max="4367" width="13" customWidth="1"/>
    <col min="4609" max="4609" width="18.7109375" customWidth="1"/>
    <col min="4610" max="4610" width="4.28515625" customWidth="1"/>
    <col min="4611" max="4611" width="4.7109375" customWidth="1"/>
    <col min="4612" max="4612" width="39.42578125" customWidth="1"/>
    <col min="4613" max="4613" width="10" customWidth="1"/>
    <col min="4614" max="4615" width="8" customWidth="1"/>
    <col min="4616" max="4616" width="55.5703125" customWidth="1"/>
    <col min="4617" max="4617" width="11.5703125" customWidth="1"/>
    <col min="4618" max="4618" width="8" customWidth="1"/>
    <col min="4619" max="4619" width="4.28515625" customWidth="1"/>
    <col min="4620" max="4620" width="14.5703125" customWidth="1"/>
    <col min="4621" max="4621" width="33.28515625" customWidth="1"/>
    <col min="4622" max="4622" width="13.28515625" customWidth="1"/>
    <col min="4623" max="4623" width="13" customWidth="1"/>
    <col min="4865" max="4865" width="18.7109375" customWidth="1"/>
    <col min="4866" max="4866" width="4.28515625" customWidth="1"/>
    <col min="4867" max="4867" width="4.7109375" customWidth="1"/>
    <col min="4868" max="4868" width="39.42578125" customWidth="1"/>
    <col min="4869" max="4869" width="10" customWidth="1"/>
    <col min="4870" max="4871" width="8" customWidth="1"/>
    <col min="4872" max="4872" width="55.5703125" customWidth="1"/>
    <col min="4873" max="4873" width="11.5703125" customWidth="1"/>
    <col min="4874" max="4874" width="8" customWidth="1"/>
    <col min="4875" max="4875" width="4.28515625" customWidth="1"/>
    <col min="4876" max="4876" width="14.5703125" customWidth="1"/>
    <col min="4877" max="4877" width="33.28515625" customWidth="1"/>
    <col min="4878" max="4878" width="13.28515625" customWidth="1"/>
    <col min="4879" max="4879" width="13" customWidth="1"/>
    <col min="5121" max="5121" width="18.7109375" customWidth="1"/>
    <col min="5122" max="5122" width="4.28515625" customWidth="1"/>
    <col min="5123" max="5123" width="4.7109375" customWidth="1"/>
    <col min="5124" max="5124" width="39.42578125" customWidth="1"/>
    <col min="5125" max="5125" width="10" customWidth="1"/>
    <col min="5126" max="5127" width="8" customWidth="1"/>
    <col min="5128" max="5128" width="55.5703125" customWidth="1"/>
    <col min="5129" max="5129" width="11.5703125" customWidth="1"/>
    <col min="5130" max="5130" width="8" customWidth="1"/>
    <col min="5131" max="5131" width="4.28515625" customWidth="1"/>
    <col min="5132" max="5132" width="14.5703125" customWidth="1"/>
    <col min="5133" max="5133" width="33.28515625" customWidth="1"/>
    <col min="5134" max="5134" width="13.28515625" customWidth="1"/>
    <col min="5135" max="5135" width="13" customWidth="1"/>
    <col min="5377" max="5377" width="18.7109375" customWidth="1"/>
    <col min="5378" max="5378" width="4.28515625" customWidth="1"/>
    <col min="5379" max="5379" width="4.7109375" customWidth="1"/>
    <col min="5380" max="5380" width="39.42578125" customWidth="1"/>
    <col min="5381" max="5381" width="10" customWidth="1"/>
    <col min="5382" max="5383" width="8" customWidth="1"/>
    <col min="5384" max="5384" width="55.5703125" customWidth="1"/>
    <col min="5385" max="5385" width="11.5703125" customWidth="1"/>
    <col min="5386" max="5386" width="8" customWidth="1"/>
    <col min="5387" max="5387" width="4.28515625" customWidth="1"/>
    <col min="5388" max="5388" width="14.5703125" customWidth="1"/>
    <col min="5389" max="5389" width="33.28515625" customWidth="1"/>
    <col min="5390" max="5390" width="13.28515625" customWidth="1"/>
    <col min="5391" max="5391" width="13" customWidth="1"/>
    <col min="5633" max="5633" width="18.7109375" customWidth="1"/>
    <col min="5634" max="5634" width="4.28515625" customWidth="1"/>
    <col min="5635" max="5635" width="4.7109375" customWidth="1"/>
    <col min="5636" max="5636" width="39.42578125" customWidth="1"/>
    <col min="5637" max="5637" width="10" customWidth="1"/>
    <col min="5638" max="5639" width="8" customWidth="1"/>
    <col min="5640" max="5640" width="55.5703125" customWidth="1"/>
    <col min="5641" max="5641" width="11.5703125" customWidth="1"/>
    <col min="5642" max="5642" width="8" customWidth="1"/>
    <col min="5643" max="5643" width="4.28515625" customWidth="1"/>
    <col min="5644" max="5644" width="14.5703125" customWidth="1"/>
    <col min="5645" max="5645" width="33.28515625" customWidth="1"/>
    <col min="5646" max="5646" width="13.28515625" customWidth="1"/>
    <col min="5647" max="5647" width="13" customWidth="1"/>
    <col min="5889" max="5889" width="18.7109375" customWidth="1"/>
    <col min="5890" max="5890" width="4.28515625" customWidth="1"/>
    <col min="5891" max="5891" width="4.7109375" customWidth="1"/>
    <col min="5892" max="5892" width="39.42578125" customWidth="1"/>
    <col min="5893" max="5893" width="10" customWidth="1"/>
    <col min="5894" max="5895" width="8" customWidth="1"/>
    <col min="5896" max="5896" width="55.5703125" customWidth="1"/>
    <col min="5897" max="5897" width="11.5703125" customWidth="1"/>
    <col min="5898" max="5898" width="8" customWidth="1"/>
    <col min="5899" max="5899" width="4.28515625" customWidth="1"/>
    <col min="5900" max="5900" width="14.5703125" customWidth="1"/>
    <col min="5901" max="5901" width="33.28515625" customWidth="1"/>
    <col min="5902" max="5902" width="13.28515625" customWidth="1"/>
    <col min="5903" max="5903" width="13" customWidth="1"/>
    <col min="6145" max="6145" width="18.7109375" customWidth="1"/>
    <col min="6146" max="6146" width="4.28515625" customWidth="1"/>
    <col min="6147" max="6147" width="4.7109375" customWidth="1"/>
    <col min="6148" max="6148" width="39.42578125" customWidth="1"/>
    <col min="6149" max="6149" width="10" customWidth="1"/>
    <col min="6150" max="6151" width="8" customWidth="1"/>
    <col min="6152" max="6152" width="55.5703125" customWidth="1"/>
    <col min="6153" max="6153" width="11.5703125" customWidth="1"/>
    <col min="6154" max="6154" width="8" customWidth="1"/>
    <col min="6155" max="6155" width="4.28515625" customWidth="1"/>
    <col min="6156" max="6156" width="14.5703125" customWidth="1"/>
    <col min="6157" max="6157" width="33.28515625" customWidth="1"/>
    <col min="6158" max="6158" width="13.28515625" customWidth="1"/>
    <col min="6159" max="6159" width="13" customWidth="1"/>
    <col min="6401" max="6401" width="18.7109375" customWidth="1"/>
    <col min="6402" max="6402" width="4.28515625" customWidth="1"/>
    <col min="6403" max="6403" width="4.7109375" customWidth="1"/>
    <col min="6404" max="6404" width="39.42578125" customWidth="1"/>
    <col min="6405" max="6405" width="10" customWidth="1"/>
    <col min="6406" max="6407" width="8" customWidth="1"/>
    <col min="6408" max="6408" width="55.5703125" customWidth="1"/>
    <col min="6409" max="6409" width="11.5703125" customWidth="1"/>
    <col min="6410" max="6410" width="8" customWidth="1"/>
    <col min="6411" max="6411" width="4.28515625" customWidth="1"/>
    <col min="6412" max="6412" width="14.5703125" customWidth="1"/>
    <col min="6413" max="6413" width="33.28515625" customWidth="1"/>
    <col min="6414" max="6414" width="13.28515625" customWidth="1"/>
    <col min="6415" max="6415" width="13" customWidth="1"/>
    <col min="6657" max="6657" width="18.7109375" customWidth="1"/>
    <col min="6658" max="6658" width="4.28515625" customWidth="1"/>
    <col min="6659" max="6659" width="4.7109375" customWidth="1"/>
    <col min="6660" max="6660" width="39.42578125" customWidth="1"/>
    <col min="6661" max="6661" width="10" customWidth="1"/>
    <col min="6662" max="6663" width="8" customWidth="1"/>
    <col min="6664" max="6664" width="55.5703125" customWidth="1"/>
    <col min="6665" max="6665" width="11.5703125" customWidth="1"/>
    <col min="6666" max="6666" width="8" customWidth="1"/>
    <col min="6667" max="6667" width="4.28515625" customWidth="1"/>
    <col min="6668" max="6668" width="14.5703125" customWidth="1"/>
    <col min="6669" max="6669" width="33.28515625" customWidth="1"/>
    <col min="6670" max="6670" width="13.28515625" customWidth="1"/>
    <col min="6671" max="6671" width="13" customWidth="1"/>
    <col min="6913" max="6913" width="18.7109375" customWidth="1"/>
    <col min="6914" max="6914" width="4.28515625" customWidth="1"/>
    <col min="6915" max="6915" width="4.7109375" customWidth="1"/>
    <col min="6916" max="6916" width="39.42578125" customWidth="1"/>
    <col min="6917" max="6917" width="10" customWidth="1"/>
    <col min="6918" max="6919" width="8" customWidth="1"/>
    <col min="6920" max="6920" width="55.5703125" customWidth="1"/>
    <col min="6921" max="6921" width="11.5703125" customWidth="1"/>
    <col min="6922" max="6922" width="8" customWidth="1"/>
    <col min="6923" max="6923" width="4.28515625" customWidth="1"/>
    <col min="6924" max="6924" width="14.5703125" customWidth="1"/>
    <col min="6925" max="6925" width="33.28515625" customWidth="1"/>
    <col min="6926" max="6926" width="13.28515625" customWidth="1"/>
    <col min="6927" max="6927" width="13" customWidth="1"/>
    <col min="7169" max="7169" width="18.7109375" customWidth="1"/>
    <col min="7170" max="7170" width="4.28515625" customWidth="1"/>
    <col min="7171" max="7171" width="4.7109375" customWidth="1"/>
    <col min="7172" max="7172" width="39.42578125" customWidth="1"/>
    <col min="7173" max="7173" width="10" customWidth="1"/>
    <col min="7174" max="7175" width="8" customWidth="1"/>
    <col min="7176" max="7176" width="55.5703125" customWidth="1"/>
    <col min="7177" max="7177" width="11.5703125" customWidth="1"/>
    <col min="7178" max="7178" width="8" customWidth="1"/>
    <col min="7179" max="7179" width="4.28515625" customWidth="1"/>
    <col min="7180" max="7180" width="14.5703125" customWidth="1"/>
    <col min="7181" max="7181" width="33.28515625" customWidth="1"/>
    <col min="7182" max="7182" width="13.28515625" customWidth="1"/>
    <col min="7183" max="7183" width="13" customWidth="1"/>
    <col min="7425" max="7425" width="18.7109375" customWidth="1"/>
    <col min="7426" max="7426" width="4.28515625" customWidth="1"/>
    <col min="7427" max="7427" width="4.7109375" customWidth="1"/>
    <col min="7428" max="7428" width="39.42578125" customWidth="1"/>
    <col min="7429" max="7429" width="10" customWidth="1"/>
    <col min="7430" max="7431" width="8" customWidth="1"/>
    <col min="7432" max="7432" width="55.5703125" customWidth="1"/>
    <col min="7433" max="7433" width="11.5703125" customWidth="1"/>
    <col min="7434" max="7434" width="8" customWidth="1"/>
    <col min="7435" max="7435" width="4.28515625" customWidth="1"/>
    <col min="7436" max="7436" width="14.5703125" customWidth="1"/>
    <col min="7437" max="7437" width="33.28515625" customWidth="1"/>
    <col min="7438" max="7438" width="13.28515625" customWidth="1"/>
    <col min="7439" max="7439" width="13" customWidth="1"/>
    <col min="7681" max="7681" width="18.7109375" customWidth="1"/>
    <col min="7682" max="7682" width="4.28515625" customWidth="1"/>
    <col min="7683" max="7683" width="4.7109375" customWidth="1"/>
    <col min="7684" max="7684" width="39.42578125" customWidth="1"/>
    <col min="7685" max="7685" width="10" customWidth="1"/>
    <col min="7686" max="7687" width="8" customWidth="1"/>
    <col min="7688" max="7688" width="55.5703125" customWidth="1"/>
    <col min="7689" max="7689" width="11.5703125" customWidth="1"/>
    <col min="7690" max="7690" width="8" customWidth="1"/>
    <col min="7691" max="7691" width="4.28515625" customWidth="1"/>
    <col min="7692" max="7692" width="14.5703125" customWidth="1"/>
    <col min="7693" max="7693" width="33.28515625" customWidth="1"/>
    <col min="7694" max="7694" width="13.28515625" customWidth="1"/>
    <col min="7695" max="7695" width="13" customWidth="1"/>
    <col min="7937" max="7937" width="18.7109375" customWidth="1"/>
    <col min="7938" max="7938" width="4.28515625" customWidth="1"/>
    <col min="7939" max="7939" width="4.7109375" customWidth="1"/>
    <col min="7940" max="7940" width="39.42578125" customWidth="1"/>
    <col min="7941" max="7941" width="10" customWidth="1"/>
    <col min="7942" max="7943" width="8" customWidth="1"/>
    <col min="7944" max="7944" width="55.5703125" customWidth="1"/>
    <col min="7945" max="7945" width="11.5703125" customWidth="1"/>
    <col min="7946" max="7946" width="8" customWidth="1"/>
    <col min="7947" max="7947" width="4.28515625" customWidth="1"/>
    <col min="7948" max="7948" width="14.5703125" customWidth="1"/>
    <col min="7949" max="7949" width="33.28515625" customWidth="1"/>
    <col min="7950" max="7950" width="13.28515625" customWidth="1"/>
    <col min="7951" max="7951" width="13" customWidth="1"/>
    <col min="8193" max="8193" width="18.7109375" customWidth="1"/>
    <col min="8194" max="8194" width="4.28515625" customWidth="1"/>
    <col min="8195" max="8195" width="4.7109375" customWidth="1"/>
    <col min="8196" max="8196" width="39.42578125" customWidth="1"/>
    <col min="8197" max="8197" width="10" customWidth="1"/>
    <col min="8198" max="8199" width="8" customWidth="1"/>
    <col min="8200" max="8200" width="55.5703125" customWidth="1"/>
    <col min="8201" max="8201" width="11.5703125" customWidth="1"/>
    <col min="8202" max="8202" width="8" customWidth="1"/>
    <col min="8203" max="8203" width="4.28515625" customWidth="1"/>
    <col min="8204" max="8204" width="14.5703125" customWidth="1"/>
    <col min="8205" max="8205" width="33.28515625" customWidth="1"/>
    <col min="8206" max="8206" width="13.28515625" customWidth="1"/>
    <col min="8207" max="8207" width="13" customWidth="1"/>
    <col min="8449" max="8449" width="18.7109375" customWidth="1"/>
    <col min="8450" max="8450" width="4.28515625" customWidth="1"/>
    <col min="8451" max="8451" width="4.7109375" customWidth="1"/>
    <col min="8452" max="8452" width="39.42578125" customWidth="1"/>
    <col min="8453" max="8453" width="10" customWidth="1"/>
    <col min="8454" max="8455" width="8" customWidth="1"/>
    <col min="8456" max="8456" width="55.5703125" customWidth="1"/>
    <col min="8457" max="8457" width="11.5703125" customWidth="1"/>
    <col min="8458" max="8458" width="8" customWidth="1"/>
    <col min="8459" max="8459" width="4.28515625" customWidth="1"/>
    <col min="8460" max="8460" width="14.5703125" customWidth="1"/>
    <col min="8461" max="8461" width="33.28515625" customWidth="1"/>
    <col min="8462" max="8462" width="13.28515625" customWidth="1"/>
    <col min="8463" max="8463" width="13" customWidth="1"/>
    <col min="8705" max="8705" width="18.7109375" customWidth="1"/>
    <col min="8706" max="8706" width="4.28515625" customWidth="1"/>
    <col min="8707" max="8707" width="4.7109375" customWidth="1"/>
    <col min="8708" max="8708" width="39.42578125" customWidth="1"/>
    <col min="8709" max="8709" width="10" customWidth="1"/>
    <col min="8710" max="8711" width="8" customWidth="1"/>
    <col min="8712" max="8712" width="55.5703125" customWidth="1"/>
    <col min="8713" max="8713" width="11.5703125" customWidth="1"/>
    <col min="8714" max="8714" width="8" customWidth="1"/>
    <col min="8715" max="8715" width="4.28515625" customWidth="1"/>
    <col min="8716" max="8716" width="14.5703125" customWidth="1"/>
    <col min="8717" max="8717" width="33.28515625" customWidth="1"/>
    <col min="8718" max="8718" width="13.28515625" customWidth="1"/>
    <col min="8719" max="8719" width="13" customWidth="1"/>
    <col min="8961" max="8961" width="18.7109375" customWidth="1"/>
    <col min="8962" max="8962" width="4.28515625" customWidth="1"/>
    <col min="8963" max="8963" width="4.7109375" customWidth="1"/>
    <col min="8964" max="8964" width="39.42578125" customWidth="1"/>
    <col min="8965" max="8965" width="10" customWidth="1"/>
    <col min="8966" max="8967" width="8" customWidth="1"/>
    <col min="8968" max="8968" width="55.5703125" customWidth="1"/>
    <col min="8969" max="8969" width="11.5703125" customWidth="1"/>
    <col min="8970" max="8970" width="8" customWidth="1"/>
    <col min="8971" max="8971" width="4.28515625" customWidth="1"/>
    <col min="8972" max="8972" width="14.5703125" customWidth="1"/>
    <col min="8973" max="8973" width="33.28515625" customWidth="1"/>
    <col min="8974" max="8974" width="13.28515625" customWidth="1"/>
    <col min="8975" max="8975" width="13" customWidth="1"/>
    <col min="9217" max="9217" width="18.7109375" customWidth="1"/>
    <col min="9218" max="9218" width="4.28515625" customWidth="1"/>
    <col min="9219" max="9219" width="4.7109375" customWidth="1"/>
    <col min="9220" max="9220" width="39.42578125" customWidth="1"/>
    <col min="9221" max="9221" width="10" customWidth="1"/>
    <col min="9222" max="9223" width="8" customWidth="1"/>
    <col min="9224" max="9224" width="55.5703125" customWidth="1"/>
    <col min="9225" max="9225" width="11.5703125" customWidth="1"/>
    <col min="9226" max="9226" width="8" customWidth="1"/>
    <col min="9227" max="9227" width="4.28515625" customWidth="1"/>
    <col min="9228" max="9228" width="14.5703125" customWidth="1"/>
    <col min="9229" max="9229" width="33.28515625" customWidth="1"/>
    <col min="9230" max="9230" width="13.28515625" customWidth="1"/>
    <col min="9231" max="9231" width="13" customWidth="1"/>
    <col min="9473" max="9473" width="18.7109375" customWidth="1"/>
    <col min="9474" max="9474" width="4.28515625" customWidth="1"/>
    <col min="9475" max="9475" width="4.7109375" customWidth="1"/>
    <col min="9476" max="9476" width="39.42578125" customWidth="1"/>
    <col min="9477" max="9477" width="10" customWidth="1"/>
    <col min="9478" max="9479" width="8" customWidth="1"/>
    <col min="9480" max="9480" width="55.5703125" customWidth="1"/>
    <col min="9481" max="9481" width="11.5703125" customWidth="1"/>
    <col min="9482" max="9482" width="8" customWidth="1"/>
    <col min="9483" max="9483" width="4.28515625" customWidth="1"/>
    <col min="9484" max="9484" width="14.5703125" customWidth="1"/>
    <col min="9485" max="9485" width="33.28515625" customWidth="1"/>
    <col min="9486" max="9486" width="13.28515625" customWidth="1"/>
    <col min="9487" max="9487" width="13" customWidth="1"/>
    <col min="9729" max="9729" width="18.7109375" customWidth="1"/>
    <col min="9730" max="9730" width="4.28515625" customWidth="1"/>
    <col min="9731" max="9731" width="4.7109375" customWidth="1"/>
    <col min="9732" max="9732" width="39.42578125" customWidth="1"/>
    <col min="9733" max="9733" width="10" customWidth="1"/>
    <col min="9734" max="9735" width="8" customWidth="1"/>
    <col min="9736" max="9736" width="55.5703125" customWidth="1"/>
    <col min="9737" max="9737" width="11.5703125" customWidth="1"/>
    <col min="9738" max="9738" width="8" customWidth="1"/>
    <col min="9739" max="9739" width="4.28515625" customWidth="1"/>
    <col min="9740" max="9740" width="14.5703125" customWidth="1"/>
    <col min="9741" max="9741" width="33.28515625" customWidth="1"/>
    <col min="9742" max="9742" width="13.28515625" customWidth="1"/>
    <col min="9743" max="9743" width="13" customWidth="1"/>
    <col min="9985" max="9985" width="18.7109375" customWidth="1"/>
    <col min="9986" max="9986" width="4.28515625" customWidth="1"/>
    <col min="9987" max="9987" width="4.7109375" customWidth="1"/>
    <col min="9988" max="9988" width="39.42578125" customWidth="1"/>
    <col min="9989" max="9989" width="10" customWidth="1"/>
    <col min="9990" max="9991" width="8" customWidth="1"/>
    <col min="9992" max="9992" width="55.5703125" customWidth="1"/>
    <col min="9993" max="9993" width="11.5703125" customWidth="1"/>
    <col min="9994" max="9994" width="8" customWidth="1"/>
    <col min="9995" max="9995" width="4.28515625" customWidth="1"/>
    <col min="9996" max="9996" width="14.5703125" customWidth="1"/>
    <col min="9997" max="9997" width="33.28515625" customWidth="1"/>
    <col min="9998" max="9998" width="13.28515625" customWidth="1"/>
    <col min="9999" max="9999" width="13" customWidth="1"/>
    <col min="10241" max="10241" width="18.7109375" customWidth="1"/>
    <col min="10242" max="10242" width="4.28515625" customWidth="1"/>
    <col min="10243" max="10243" width="4.7109375" customWidth="1"/>
    <col min="10244" max="10244" width="39.42578125" customWidth="1"/>
    <col min="10245" max="10245" width="10" customWidth="1"/>
    <col min="10246" max="10247" width="8" customWidth="1"/>
    <col min="10248" max="10248" width="55.5703125" customWidth="1"/>
    <col min="10249" max="10249" width="11.5703125" customWidth="1"/>
    <col min="10250" max="10250" width="8" customWidth="1"/>
    <col min="10251" max="10251" width="4.28515625" customWidth="1"/>
    <col min="10252" max="10252" width="14.5703125" customWidth="1"/>
    <col min="10253" max="10253" width="33.28515625" customWidth="1"/>
    <col min="10254" max="10254" width="13.28515625" customWidth="1"/>
    <col min="10255" max="10255" width="13" customWidth="1"/>
    <col min="10497" max="10497" width="18.7109375" customWidth="1"/>
    <col min="10498" max="10498" width="4.28515625" customWidth="1"/>
    <col min="10499" max="10499" width="4.7109375" customWidth="1"/>
    <col min="10500" max="10500" width="39.42578125" customWidth="1"/>
    <col min="10501" max="10501" width="10" customWidth="1"/>
    <col min="10502" max="10503" width="8" customWidth="1"/>
    <col min="10504" max="10504" width="55.5703125" customWidth="1"/>
    <col min="10505" max="10505" width="11.5703125" customWidth="1"/>
    <col min="10506" max="10506" width="8" customWidth="1"/>
    <col min="10507" max="10507" width="4.28515625" customWidth="1"/>
    <col min="10508" max="10508" width="14.5703125" customWidth="1"/>
    <col min="10509" max="10509" width="33.28515625" customWidth="1"/>
    <col min="10510" max="10510" width="13.28515625" customWidth="1"/>
    <col min="10511" max="10511" width="13" customWidth="1"/>
    <col min="10753" max="10753" width="18.7109375" customWidth="1"/>
    <col min="10754" max="10754" width="4.28515625" customWidth="1"/>
    <col min="10755" max="10755" width="4.7109375" customWidth="1"/>
    <col min="10756" max="10756" width="39.42578125" customWidth="1"/>
    <col min="10757" max="10757" width="10" customWidth="1"/>
    <col min="10758" max="10759" width="8" customWidth="1"/>
    <col min="10760" max="10760" width="55.5703125" customWidth="1"/>
    <col min="10761" max="10761" width="11.5703125" customWidth="1"/>
    <col min="10762" max="10762" width="8" customWidth="1"/>
    <col min="10763" max="10763" width="4.28515625" customWidth="1"/>
    <col min="10764" max="10764" width="14.5703125" customWidth="1"/>
    <col min="10765" max="10765" width="33.28515625" customWidth="1"/>
    <col min="10766" max="10766" width="13.28515625" customWidth="1"/>
    <col min="10767" max="10767" width="13" customWidth="1"/>
    <col min="11009" max="11009" width="18.7109375" customWidth="1"/>
    <col min="11010" max="11010" width="4.28515625" customWidth="1"/>
    <col min="11011" max="11011" width="4.7109375" customWidth="1"/>
    <col min="11012" max="11012" width="39.42578125" customWidth="1"/>
    <col min="11013" max="11013" width="10" customWidth="1"/>
    <col min="11014" max="11015" width="8" customWidth="1"/>
    <col min="11016" max="11016" width="55.5703125" customWidth="1"/>
    <col min="11017" max="11017" width="11.5703125" customWidth="1"/>
    <col min="11018" max="11018" width="8" customWidth="1"/>
    <col min="11019" max="11019" width="4.28515625" customWidth="1"/>
    <col min="11020" max="11020" width="14.5703125" customWidth="1"/>
    <col min="11021" max="11021" width="33.28515625" customWidth="1"/>
    <col min="11022" max="11022" width="13.28515625" customWidth="1"/>
    <col min="11023" max="11023" width="13" customWidth="1"/>
    <col min="11265" max="11265" width="18.7109375" customWidth="1"/>
    <col min="11266" max="11266" width="4.28515625" customWidth="1"/>
    <col min="11267" max="11267" width="4.7109375" customWidth="1"/>
    <col min="11268" max="11268" width="39.42578125" customWidth="1"/>
    <col min="11269" max="11269" width="10" customWidth="1"/>
    <col min="11270" max="11271" width="8" customWidth="1"/>
    <col min="11272" max="11272" width="55.5703125" customWidth="1"/>
    <col min="11273" max="11273" width="11.5703125" customWidth="1"/>
    <col min="11274" max="11274" width="8" customWidth="1"/>
    <col min="11275" max="11275" width="4.28515625" customWidth="1"/>
    <col min="11276" max="11276" width="14.5703125" customWidth="1"/>
    <col min="11277" max="11277" width="33.28515625" customWidth="1"/>
    <col min="11278" max="11278" width="13.28515625" customWidth="1"/>
    <col min="11279" max="11279" width="13" customWidth="1"/>
    <col min="11521" max="11521" width="18.7109375" customWidth="1"/>
    <col min="11522" max="11522" width="4.28515625" customWidth="1"/>
    <col min="11523" max="11523" width="4.7109375" customWidth="1"/>
    <col min="11524" max="11524" width="39.42578125" customWidth="1"/>
    <col min="11525" max="11525" width="10" customWidth="1"/>
    <col min="11526" max="11527" width="8" customWidth="1"/>
    <col min="11528" max="11528" width="55.5703125" customWidth="1"/>
    <col min="11529" max="11529" width="11.5703125" customWidth="1"/>
    <col min="11530" max="11530" width="8" customWidth="1"/>
    <col min="11531" max="11531" width="4.28515625" customWidth="1"/>
    <col min="11532" max="11532" width="14.5703125" customWidth="1"/>
    <col min="11533" max="11533" width="33.28515625" customWidth="1"/>
    <col min="11534" max="11534" width="13.28515625" customWidth="1"/>
    <col min="11535" max="11535" width="13" customWidth="1"/>
    <col min="11777" max="11777" width="18.7109375" customWidth="1"/>
    <col min="11778" max="11778" width="4.28515625" customWidth="1"/>
    <col min="11779" max="11779" width="4.7109375" customWidth="1"/>
    <col min="11780" max="11780" width="39.42578125" customWidth="1"/>
    <col min="11781" max="11781" width="10" customWidth="1"/>
    <col min="11782" max="11783" width="8" customWidth="1"/>
    <col min="11784" max="11784" width="55.5703125" customWidth="1"/>
    <col min="11785" max="11785" width="11.5703125" customWidth="1"/>
    <col min="11786" max="11786" width="8" customWidth="1"/>
    <col min="11787" max="11787" width="4.28515625" customWidth="1"/>
    <col min="11788" max="11788" width="14.5703125" customWidth="1"/>
    <col min="11789" max="11789" width="33.28515625" customWidth="1"/>
    <col min="11790" max="11790" width="13.28515625" customWidth="1"/>
    <col min="11791" max="11791" width="13" customWidth="1"/>
    <col min="12033" max="12033" width="18.7109375" customWidth="1"/>
    <col min="12034" max="12034" width="4.28515625" customWidth="1"/>
    <col min="12035" max="12035" width="4.7109375" customWidth="1"/>
    <col min="12036" max="12036" width="39.42578125" customWidth="1"/>
    <col min="12037" max="12037" width="10" customWidth="1"/>
    <col min="12038" max="12039" width="8" customWidth="1"/>
    <col min="12040" max="12040" width="55.5703125" customWidth="1"/>
    <col min="12041" max="12041" width="11.5703125" customWidth="1"/>
    <col min="12042" max="12042" width="8" customWidth="1"/>
    <col min="12043" max="12043" width="4.28515625" customWidth="1"/>
    <col min="12044" max="12044" width="14.5703125" customWidth="1"/>
    <col min="12045" max="12045" width="33.28515625" customWidth="1"/>
    <col min="12046" max="12046" width="13.28515625" customWidth="1"/>
    <col min="12047" max="12047" width="13" customWidth="1"/>
    <col min="12289" max="12289" width="18.7109375" customWidth="1"/>
    <col min="12290" max="12290" width="4.28515625" customWidth="1"/>
    <col min="12291" max="12291" width="4.7109375" customWidth="1"/>
    <col min="12292" max="12292" width="39.42578125" customWidth="1"/>
    <col min="12293" max="12293" width="10" customWidth="1"/>
    <col min="12294" max="12295" width="8" customWidth="1"/>
    <col min="12296" max="12296" width="55.5703125" customWidth="1"/>
    <col min="12297" max="12297" width="11.5703125" customWidth="1"/>
    <col min="12298" max="12298" width="8" customWidth="1"/>
    <col min="12299" max="12299" width="4.28515625" customWidth="1"/>
    <col min="12300" max="12300" width="14.5703125" customWidth="1"/>
    <col min="12301" max="12301" width="33.28515625" customWidth="1"/>
    <col min="12302" max="12302" width="13.28515625" customWidth="1"/>
    <col min="12303" max="12303" width="13" customWidth="1"/>
    <col min="12545" max="12545" width="18.7109375" customWidth="1"/>
    <col min="12546" max="12546" width="4.28515625" customWidth="1"/>
    <col min="12547" max="12547" width="4.7109375" customWidth="1"/>
    <col min="12548" max="12548" width="39.42578125" customWidth="1"/>
    <col min="12549" max="12549" width="10" customWidth="1"/>
    <col min="12550" max="12551" width="8" customWidth="1"/>
    <col min="12552" max="12552" width="55.5703125" customWidth="1"/>
    <col min="12553" max="12553" width="11.5703125" customWidth="1"/>
    <col min="12554" max="12554" width="8" customWidth="1"/>
    <col min="12555" max="12555" width="4.28515625" customWidth="1"/>
    <col min="12556" max="12556" width="14.5703125" customWidth="1"/>
    <col min="12557" max="12557" width="33.28515625" customWidth="1"/>
    <col min="12558" max="12558" width="13.28515625" customWidth="1"/>
    <col min="12559" max="12559" width="13" customWidth="1"/>
    <col min="12801" max="12801" width="18.7109375" customWidth="1"/>
    <col min="12802" max="12802" width="4.28515625" customWidth="1"/>
    <col min="12803" max="12803" width="4.7109375" customWidth="1"/>
    <col min="12804" max="12804" width="39.42578125" customWidth="1"/>
    <col min="12805" max="12805" width="10" customWidth="1"/>
    <col min="12806" max="12807" width="8" customWidth="1"/>
    <col min="12808" max="12808" width="55.5703125" customWidth="1"/>
    <col min="12809" max="12809" width="11.5703125" customWidth="1"/>
    <col min="12810" max="12810" width="8" customWidth="1"/>
    <col min="12811" max="12811" width="4.28515625" customWidth="1"/>
    <col min="12812" max="12812" width="14.5703125" customWidth="1"/>
    <col min="12813" max="12813" width="33.28515625" customWidth="1"/>
    <col min="12814" max="12814" width="13.28515625" customWidth="1"/>
    <col min="12815" max="12815" width="13" customWidth="1"/>
    <col min="13057" max="13057" width="18.7109375" customWidth="1"/>
    <col min="13058" max="13058" width="4.28515625" customWidth="1"/>
    <col min="13059" max="13059" width="4.7109375" customWidth="1"/>
    <col min="13060" max="13060" width="39.42578125" customWidth="1"/>
    <col min="13061" max="13061" width="10" customWidth="1"/>
    <col min="13062" max="13063" width="8" customWidth="1"/>
    <col min="13064" max="13064" width="55.5703125" customWidth="1"/>
    <col min="13065" max="13065" width="11.5703125" customWidth="1"/>
    <col min="13066" max="13066" width="8" customWidth="1"/>
    <col min="13067" max="13067" width="4.28515625" customWidth="1"/>
    <col min="13068" max="13068" width="14.5703125" customWidth="1"/>
    <col min="13069" max="13069" width="33.28515625" customWidth="1"/>
    <col min="13070" max="13070" width="13.28515625" customWidth="1"/>
    <col min="13071" max="13071" width="13" customWidth="1"/>
    <col min="13313" max="13313" width="18.7109375" customWidth="1"/>
    <col min="13314" max="13314" width="4.28515625" customWidth="1"/>
    <col min="13315" max="13315" width="4.7109375" customWidth="1"/>
    <col min="13316" max="13316" width="39.42578125" customWidth="1"/>
    <col min="13317" max="13317" width="10" customWidth="1"/>
    <col min="13318" max="13319" width="8" customWidth="1"/>
    <col min="13320" max="13320" width="55.5703125" customWidth="1"/>
    <col min="13321" max="13321" width="11.5703125" customWidth="1"/>
    <col min="13322" max="13322" width="8" customWidth="1"/>
    <col min="13323" max="13323" width="4.28515625" customWidth="1"/>
    <col min="13324" max="13324" width="14.5703125" customWidth="1"/>
    <col min="13325" max="13325" width="33.28515625" customWidth="1"/>
    <col min="13326" max="13326" width="13.28515625" customWidth="1"/>
    <col min="13327" max="13327" width="13" customWidth="1"/>
    <col min="13569" max="13569" width="18.7109375" customWidth="1"/>
    <col min="13570" max="13570" width="4.28515625" customWidth="1"/>
    <col min="13571" max="13571" width="4.7109375" customWidth="1"/>
    <col min="13572" max="13572" width="39.42578125" customWidth="1"/>
    <col min="13573" max="13573" width="10" customWidth="1"/>
    <col min="13574" max="13575" width="8" customWidth="1"/>
    <col min="13576" max="13576" width="55.5703125" customWidth="1"/>
    <col min="13577" max="13577" width="11.5703125" customWidth="1"/>
    <col min="13578" max="13578" width="8" customWidth="1"/>
    <col min="13579" max="13579" width="4.28515625" customWidth="1"/>
    <col min="13580" max="13580" width="14.5703125" customWidth="1"/>
    <col min="13581" max="13581" width="33.28515625" customWidth="1"/>
    <col min="13582" max="13582" width="13.28515625" customWidth="1"/>
    <col min="13583" max="13583" width="13" customWidth="1"/>
    <col min="13825" max="13825" width="18.7109375" customWidth="1"/>
    <col min="13826" max="13826" width="4.28515625" customWidth="1"/>
    <col min="13827" max="13827" width="4.7109375" customWidth="1"/>
    <col min="13828" max="13828" width="39.42578125" customWidth="1"/>
    <col min="13829" max="13829" width="10" customWidth="1"/>
    <col min="13830" max="13831" width="8" customWidth="1"/>
    <col min="13832" max="13832" width="55.5703125" customWidth="1"/>
    <col min="13833" max="13833" width="11.5703125" customWidth="1"/>
    <col min="13834" max="13834" width="8" customWidth="1"/>
    <col min="13835" max="13835" width="4.28515625" customWidth="1"/>
    <col min="13836" max="13836" width="14.5703125" customWidth="1"/>
    <col min="13837" max="13837" width="33.28515625" customWidth="1"/>
    <col min="13838" max="13838" width="13.28515625" customWidth="1"/>
    <col min="13839" max="13839" width="13" customWidth="1"/>
    <col min="14081" max="14081" width="18.7109375" customWidth="1"/>
    <col min="14082" max="14082" width="4.28515625" customWidth="1"/>
    <col min="14083" max="14083" width="4.7109375" customWidth="1"/>
    <col min="14084" max="14084" width="39.42578125" customWidth="1"/>
    <col min="14085" max="14085" width="10" customWidth="1"/>
    <col min="14086" max="14087" width="8" customWidth="1"/>
    <col min="14088" max="14088" width="55.5703125" customWidth="1"/>
    <col min="14089" max="14089" width="11.5703125" customWidth="1"/>
    <col min="14090" max="14090" width="8" customWidth="1"/>
    <col min="14091" max="14091" width="4.28515625" customWidth="1"/>
    <col min="14092" max="14092" width="14.5703125" customWidth="1"/>
    <col min="14093" max="14093" width="33.28515625" customWidth="1"/>
    <col min="14094" max="14094" width="13.28515625" customWidth="1"/>
    <col min="14095" max="14095" width="13" customWidth="1"/>
    <col min="14337" max="14337" width="18.7109375" customWidth="1"/>
    <col min="14338" max="14338" width="4.28515625" customWidth="1"/>
    <col min="14339" max="14339" width="4.7109375" customWidth="1"/>
    <col min="14340" max="14340" width="39.42578125" customWidth="1"/>
    <col min="14341" max="14341" width="10" customWidth="1"/>
    <col min="14342" max="14343" width="8" customWidth="1"/>
    <col min="14344" max="14344" width="55.5703125" customWidth="1"/>
    <col min="14345" max="14345" width="11.5703125" customWidth="1"/>
    <col min="14346" max="14346" width="8" customWidth="1"/>
    <col min="14347" max="14347" width="4.28515625" customWidth="1"/>
    <col min="14348" max="14348" width="14.5703125" customWidth="1"/>
    <col min="14349" max="14349" width="33.28515625" customWidth="1"/>
    <col min="14350" max="14350" width="13.28515625" customWidth="1"/>
    <col min="14351" max="14351" width="13" customWidth="1"/>
    <col min="14593" max="14593" width="18.7109375" customWidth="1"/>
    <col min="14594" max="14594" width="4.28515625" customWidth="1"/>
    <col min="14595" max="14595" width="4.7109375" customWidth="1"/>
    <col min="14596" max="14596" width="39.42578125" customWidth="1"/>
    <col min="14597" max="14597" width="10" customWidth="1"/>
    <col min="14598" max="14599" width="8" customWidth="1"/>
    <col min="14600" max="14600" width="55.5703125" customWidth="1"/>
    <col min="14601" max="14601" width="11.5703125" customWidth="1"/>
    <col min="14602" max="14602" width="8" customWidth="1"/>
    <col min="14603" max="14603" width="4.28515625" customWidth="1"/>
    <col min="14604" max="14604" width="14.5703125" customWidth="1"/>
    <col min="14605" max="14605" width="33.28515625" customWidth="1"/>
    <col min="14606" max="14606" width="13.28515625" customWidth="1"/>
    <col min="14607" max="14607" width="13" customWidth="1"/>
    <col min="14849" max="14849" width="18.7109375" customWidth="1"/>
    <col min="14850" max="14850" width="4.28515625" customWidth="1"/>
    <col min="14851" max="14851" width="4.7109375" customWidth="1"/>
    <col min="14852" max="14852" width="39.42578125" customWidth="1"/>
    <col min="14853" max="14853" width="10" customWidth="1"/>
    <col min="14854" max="14855" width="8" customWidth="1"/>
    <col min="14856" max="14856" width="55.5703125" customWidth="1"/>
    <col min="14857" max="14857" width="11.5703125" customWidth="1"/>
    <col min="14858" max="14858" width="8" customWidth="1"/>
    <col min="14859" max="14859" width="4.28515625" customWidth="1"/>
    <col min="14860" max="14860" width="14.5703125" customWidth="1"/>
    <col min="14861" max="14861" width="33.28515625" customWidth="1"/>
    <col min="14862" max="14862" width="13.28515625" customWidth="1"/>
    <col min="14863" max="14863" width="13" customWidth="1"/>
    <col min="15105" max="15105" width="18.7109375" customWidth="1"/>
    <col min="15106" max="15106" width="4.28515625" customWidth="1"/>
    <col min="15107" max="15107" width="4.7109375" customWidth="1"/>
    <col min="15108" max="15108" width="39.42578125" customWidth="1"/>
    <col min="15109" max="15109" width="10" customWidth="1"/>
    <col min="15110" max="15111" width="8" customWidth="1"/>
    <col min="15112" max="15112" width="55.5703125" customWidth="1"/>
    <col min="15113" max="15113" width="11.5703125" customWidth="1"/>
    <col min="15114" max="15114" width="8" customWidth="1"/>
    <col min="15115" max="15115" width="4.28515625" customWidth="1"/>
    <col min="15116" max="15116" width="14.5703125" customWidth="1"/>
    <col min="15117" max="15117" width="33.28515625" customWidth="1"/>
    <col min="15118" max="15118" width="13.28515625" customWidth="1"/>
    <col min="15119" max="15119" width="13" customWidth="1"/>
    <col min="15361" max="15361" width="18.7109375" customWidth="1"/>
    <col min="15362" max="15362" width="4.28515625" customWidth="1"/>
    <col min="15363" max="15363" width="4.7109375" customWidth="1"/>
    <col min="15364" max="15364" width="39.42578125" customWidth="1"/>
    <col min="15365" max="15365" width="10" customWidth="1"/>
    <col min="15366" max="15367" width="8" customWidth="1"/>
    <col min="15368" max="15368" width="55.5703125" customWidth="1"/>
    <col min="15369" max="15369" width="11.5703125" customWidth="1"/>
    <col min="15370" max="15370" width="8" customWidth="1"/>
    <col min="15371" max="15371" width="4.28515625" customWidth="1"/>
    <col min="15372" max="15372" width="14.5703125" customWidth="1"/>
    <col min="15373" max="15373" width="33.28515625" customWidth="1"/>
    <col min="15374" max="15374" width="13.28515625" customWidth="1"/>
    <col min="15375" max="15375" width="13" customWidth="1"/>
    <col min="15617" max="15617" width="18.7109375" customWidth="1"/>
    <col min="15618" max="15618" width="4.28515625" customWidth="1"/>
    <col min="15619" max="15619" width="4.7109375" customWidth="1"/>
    <col min="15620" max="15620" width="39.42578125" customWidth="1"/>
    <col min="15621" max="15621" width="10" customWidth="1"/>
    <col min="15622" max="15623" width="8" customWidth="1"/>
    <col min="15624" max="15624" width="55.5703125" customWidth="1"/>
    <col min="15625" max="15625" width="11.5703125" customWidth="1"/>
    <col min="15626" max="15626" width="8" customWidth="1"/>
    <col min="15627" max="15627" width="4.28515625" customWidth="1"/>
    <col min="15628" max="15628" width="14.5703125" customWidth="1"/>
    <col min="15629" max="15629" width="33.28515625" customWidth="1"/>
    <col min="15630" max="15630" width="13.28515625" customWidth="1"/>
    <col min="15631" max="15631" width="13" customWidth="1"/>
    <col min="15873" max="15873" width="18.7109375" customWidth="1"/>
    <col min="15874" max="15874" width="4.28515625" customWidth="1"/>
    <col min="15875" max="15875" width="4.7109375" customWidth="1"/>
    <col min="15876" max="15876" width="39.42578125" customWidth="1"/>
    <col min="15877" max="15877" width="10" customWidth="1"/>
    <col min="15878" max="15879" width="8" customWidth="1"/>
    <col min="15880" max="15880" width="55.5703125" customWidth="1"/>
    <col min="15881" max="15881" width="11.5703125" customWidth="1"/>
    <col min="15882" max="15882" width="8" customWidth="1"/>
    <col min="15883" max="15883" width="4.28515625" customWidth="1"/>
    <col min="15884" max="15884" width="14.5703125" customWidth="1"/>
    <col min="15885" max="15885" width="33.28515625" customWidth="1"/>
    <col min="15886" max="15886" width="13.28515625" customWidth="1"/>
    <col min="15887" max="15887" width="13" customWidth="1"/>
    <col min="16129" max="16129" width="18.7109375" customWidth="1"/>
    <col min="16130" max="16130" width="4.28515625" customWidth="1"/>
    <col min="16131" max="16131" width="4.7109375" customWidth="1"/>
    <col min="16132" max="16132" width="39.42578125" customWidth="1"/>
    <col min="16133" max="16133" width="10" customWidth="1"/>
    <col min="16134" max="16135" width="8" customWidth="1"/>
    <col min="16136" max="16136" width="55.5703125" customWidth="1"/>
    <col min="16137" max="16137" width="11.5703125" customWidth="1"/>
    <col min="16138" max="16138" width="8" customWidth="1"/>
    <col min="16139" max="16139" width="4.28515625" customWidth="1"/>
    <col min="16140" max="16140" width="14.5703125" customWidth="1"/>
    <col min="16141" max="16141" width="33.28515625" customWidth="1"/>
    <col min="16142" max="16142" width="13.28515625" customWidth="1"/>
    <col min="16143" max="16143" width="13" customWidth="1"/>
  </cols>
  <sheetData>
    <row r="1" spans="1:15" ht="18" customHeight="1" x14ac:dyDescent="0.2">
      <c r="A1" s="49" t="s">
        <v>21185</v>
      </c>
      <c r="B1" s="49"/>
      <c r="C1" s="49"/>
      <c r="D1" s="49"/>
      <c r="E1" s="49"/>
      <c r="F1" s="49"/>
      <c r="G1" s="49"/>
      <c r="H1" s="49"/>
      <c r="I1" s="49"/>
      <c r="J1" s="49"/>
      <c r="K1" s="49"/>
      <c r="L1" s="49"/>
      <c r="M1" s="49"/>
      <c r="N1" s="49"/>
      <c r="O1" s="49"/>
    </row>
    <row r="2" spans="1:15" ht="12.75" customHeight="1" x14ac:dyDescent="0.2">
      <c r="D2" s="41"/>
    </row>
    <row r="3" spans="1:15" ht="12.75" customHeight="1" x14ac:dyDescent="0.2">
      <c r="A3" s="42" t="s">
        <v>4302</v>
      </c>
      <c r="B3" s="42" t="s">
        <v>4303</v>
      </c>
      <c r="C3" s="42" t="s">
        <v>4304</v>
      </c>
      <c r="D3" s="42" t="s">
        <v>4305</v>
      </c>
      <c r="E3" s="42" t="s">
        <v>4306</v>
      </c>
      <c r="F3" s="42" t="s">
        <v>4307</v>
      </c>
      <c r="G3" s="42" t="s">
        <v>4308</v>
      </c>
      <c r="H3" s="42" t="s">
        <v>4309</v>
      </c>
      <c r="I3" s="42" t="s">
        <v>4310</v>
      </c>
      <c r="J3" s="42" t="s">
        <v>4311</v>
      </c>
      <c r="K3" s="42" t="s">
        <v>4312</v>
      </c>
      <c r="L3" s="43" t="s">
        <v>4313</v>
      </c>
      <c r="M3" s="42" t="s">
        <v>4314</v>
      </c>
      <c r="N3" s="42" t="s">
        <v>4315</v>
      </c>
      <c r="O3" s="42" t="s">
        <v>4316</v>
      </c>
    </row>
    <row r="4" spans="1:15" ht="12.75" customHeight="1" x14ac:dyDescent="0.2">
      <c r="A4" s="44" t="s">
        <v>1068</v>
      </c>
      <c r="B4" s="44" t="s">
        <v>4317</v>
      </c>
      <c r="C4" s="44"/>
      <c r="D4" s="44" t="s">
        <v>4318</v>
      </c>
      <c r="E4" s="45">
        <v>2</v>
      </c>
      <c r="F4" s="44" t="s">
        <v>4319</v>
      </c>
      <c r="G4" s="44" t="s">
        <v>4320</v>
      </c>
      <c r="H4" s="44" t="s">
        <v>4321</v>
      </c>
      <c r="I4" s="44" t="s">
        <v>4322</v>
      </c>
      <c r="J4" s="44" t="s">
        <v>4323</v>
      </c>
      <c r="K4" s="44"/>
      <c r="L4" s="46" t="s">
        <v>4324</v>
      </c>
      <c r="M4" s="44" t="s">
        <v>4325</v>
      </c>
      <c r="N4" s="44" t="s">
        <v>4326</v>
      </c>
      <c r="O4" s="44" t="s">
        <v>4327</v>
      </c>
    </row>
    <row r="5" spans="1:15" ht="12.75" customHeight="1" x14ac:dyDescent="0.2">
      <c r="A5" s="44" t="s">
        <v>4328</v>
      </c>
      <c r="B5" s="44" t="s">
        <v>4317</v>
      </c>
      <c r="C5" s="44"/>
      <c r="D5" s="44" t="s">
        <v>4329</v>
      </c>
      <c r="E5" s="45">
        <v>2</v>
      </c>
      <c r="F5" s="44" t="s">
        <v>4330</v>
      </c>
      <c r="G5" s="44" t="s">
        <v>4320</v>
      </c>
      <c r="H5" s="44" t="s">
        <v>4331</v>
      </c>
      <c r="I5" s="44" t="s">
        <v>4332</v>
      </c>
      <c r="J5" s="44" t="s">
        <v>1068</v>
      </c>
      <c r="K5" s="44"/>
      <c r="L5" s="46" t="s">
        <v>4333</v>
      </c>
      <c r="M5" s="44" t="s">
        <v>4325</v>
      </c>
      <c r="N5" s="44" t="s">
        <v>4334</v>
      </c>
      <c r="O5" s="44" t="s">
        <v>4335</v>
      </c>
    </row>
    <row r="6" spans="1:15" ht="12.75" customHeight="1" x14ac:dyDescent="0.2">
      <c r="A6" s="44" t="s">
        <v>4336</v>
      </c>
      <c r="B6" s="44" t="s">
        <v>4317</v>
      </c>
      <c r="C6" s="44"/>
      <c r="D6" s="44" t="s">
        <v>4337</v>
      </c>
      <c r="E6" s="45">
        <v>2</v>
      </c>
      <c r="F6" s="44" t="s">
        <v>4330</v>
      </c>
      <c r="G6" s="44" t="s">
        <v>4320</v>
      </c>
      <c r="H6" s="44" t="s">
        <v>4338</v>
      </c>
      <c r="I6" s="44" t="s">
        <v>4339</v>
      </c>
      <c r="J6" s="44" t="s">
        <v>4340</v>
      </c>
      <c r="K6" s="44"/>
      <c r="L6" s="46" t="s">
        <v>4341</v>
      </c>
      <c r="M6" s="44" t="s">
        <v>4342</v>
      </c>
      <c r="N6" s="44" t="s">
        <v>4343</v>
      </c>
      <c r="O6" s="44" t="s">
        <v>4344</v>
      </c>
    </row>
    <row r="7" spans="1:15" ht="12.75" customHeight="1" x14ac:dyDescent="0.2">
      <c r="A7" s="44" t="s">
        <v>4345</v>
      </c>
      <c r="B7" s="44" t="s">
        <v>4317</v>
      </c>
      <c r="C7" s="44"/>
      <c r="D7" s="44" t="s">
        <v>4346</v>
      </c>
      <c r="E7" s="45">
        <v>2</v>
      </c>
      <c r="F7" s="44" t="s">
        <v>4330</v>
      </c>
      <c r="G7" s="44" t="s">
        <v>4320</v>
      </c>
      <c r="H7" s="44" t="s">
        <v>4347</v>
      </c>
      <c r="I7" s="44" t="s">
        <v>4348</v>
      </c>
      <c r="J7" s="44" t="s">
        <v>4349</v>
      </c>
      <c r="K7" s="44"/>
      <c r="L7" s="46" t="s">
        <v>4350</v>
      </c>
      <c r="M7" s="44" t="s">
        <v>4325</v>
      </c>
      <c r="N7" s="44" t="s">
        <v>4351</v>
      </c>
      <c r="O7" s="44" t="s">
        <v>4352</v>
      </c>
    </row>
    <row r="8" spans="1:15" ht="12.75" customHeight="1" x14ac:dyDescent="0.2">
      <c r="A8" s="44" t="s">
        <v>630</v>
      </c>
      <c r="B8" s="44" t="s">
        <v>4317</v>
      </c>
      <c r="C8" s="44"/>
      <c r="D8" s="44" t="s">
        <v>4353</v>
      </c>
      <c r="E8" s="45">
        <v>2</v>
      </c>
      <c r="F8" s="44" t="s">
        <v>4330</v>
      </c>
      <c r="G8" s="44" t="s">
        <v>4320</v>
      </c>
      <c r="H8" s="44" t="s">
        <v>4354</v>
      </c>
      <c r="I8" s="44" t="s">
        <v>4355</v>
      </c>
      <c r="J8" s="44" t="s">
        <v>4356</v>
      </c>
      <c r="K8" s="44"/>
      <c r="L8" s="46" t="s">
        <v>4357</v>
      </c>
      <c r="M8" s="44" t="s">
        <v>4358</v>
      </c>
      <c r="N8" s="44" t="s">
        <v>4359</v>
      </c>
      <c r="O8" s="44" t="s">
        <v>4360</v>
      </c>
    </row>
    <row r="9" spans="1:15" ht="12.75" customHeight="1" x14ac:dyDescent="0.2">
      <c r="A9" s="44" t="s">
        <v>4361</v>
      </c>
      <c r="B9" s="44" t="s">
        <v>4317</v>
      </c>
      <c r="C9" s="44"/>
      <c r="D9" s="44" t="s">
        <v>4362</v>
      </c>
      <c r="E9" s="45">
        <v>2</v>
      </c>
      <c r="F9" s="44" t="s">
        <v>4330</v>
      </c>
      <c r="G9" s="44" t="s">
        <v>4320</v>
      </c>
      <c r="H9" s="44" t="s">
        <v>4363</v>
      </c>
      <c r="I9" s="44" t="s">
        <v>4364</v>
      </c>
      <c r="J9" s="44" t="s">
        <v>1068</v>
      </c>
      <c r="K9" s="44"/>
      <c r="L9" s="46" t="s">
        <v>4365</v>
      </c>
      <c r="M9" s="44" t="s">
        <v>4366</v>
      </c>
      <c r="N9" s="44" t="s">
        <v>4367</v>
      </c>
      <c r="O9" s="44" t="s">
        <v>4368</v>
      </c>
    </row>
    <row r="10" spans="1:15" ht="12.75" customHeight="1" x14ac:dyDescent="0.2">
      <c r="A10" s="44" t="s">
        <v>4369</v>
      </c>
      <c r="B10" s="44" t="s">
        <v>4317</v>
      </c>
      <c r="C10" s="44"/>
      <c r="D10" s="44" t="s">
        <v>4370</v>
      </c>
      <c r="E10" s="45">
        <v>2</v>
      </c>
      <c r="F10" s="44" t="s">
        <v>4330</v>
      </c>
      <c r="G10" s="44" t="s">
        <v>4371</v>
      </c>
      <c r="H10" s="44" t="s">
        <v>4372</v>
      </c>
      <c r="I10" s="44" t="s">
        <v>4373</v>
      </c>
      <c r="J10" s="44" t="s">
        <v>1068</v>
      </c>
      <c r="K10" s="44"/>
      <c r="L10" s="46" t="s">
        <v>4374</v>
      </c>
      <c r="M10" s="44"/>
      <c r="N10" s="44"/>
      <c r="O10" s="44"/>
    </row>
    <row r="11" spans="1:15" ht="12.75" customHeight="1" x14ac:dyDescent="0.2">
      <c r="A11" s="44" t="s">
        <v>4375</v>
      </c>
      <c r="B11" s="44" t="s">
        <v>4317</v>
      </c>
      <c r="C11" s="44"/>
      <c r="D11" s="44" t="s">
        <v>4376</v>
      </c>
      <c r="E11" s="45">
        <v>2</v>
      </c>
      <c r="F11" s="44" t="s">
        <v>4330</v>
      </c>
      <c r="G11" s="44" t="s">
        <v>4320</v>
      </c>
      <c r="H11" s="44" t="s">
        <v>4377</v>
      </c>
      <c r="I11" s="44" t="s">
        <v>4378</v>
      </c>
      <c r="J11" s="44" t="s">
        <v>4379</v>
      </c>
      <c r="K11" s="44"/>
      <c r="L11" s="46" t="s">
        <v>4380</v>
      </c>
      <c r="M11" s="44" t="s">
        <v>4381</v>
      </c>
      <c r="N11" s="44" t="s">
        <v>4382</v>
      </c>
      <c r="O11" s="44" t="s">
        <v>4383</v>
      </c>
    </row>
    <row r="12" spans="1:15" ht="12.75" customHeight="1" x14ac:dyDescent="0.2">
      <c r="A12" s="44" t="s">
        <v>4384</v>
      </c>
      <c r="B12" s="44" t="s">
        <v>4317</v>
      </c>
      <c r="C12" s="44"/>
      <c r="D12" s="44" t="s">
        <v>4385</v>
      </c>
      <c r="E12" s="45">
        <v>2</v>
      </c>
      <c r="F12" s="44" t="s">
        <v>4330</v>
      </c>
      <c r="G12" s="44" t="s">
        <v>4320</v>
      </c>
      <c r="H12" s="44" t="s">
        <v>4386</v>
      </c>
      <c r="I12" s="44" t="s">
        <v>4387</v>
      </c>
      <c r="J12" s="44" t="s">
        <v>1068</v>
      </c>
      <c r="K12" s="44"/>
      <c r="L12" s="46" t="s">
        <v>4388</v>
      </c>
      <c r="M12" s="44" t="s">
        <v>4389</v>
      </c>
      <c r="N12" s="44" t="s">
        <v>4390</v>
      </c>
      <c r="O12" s="44" t="s">
        <v>4391</v>
      </c>
    </row>
    <row r="13" spans="1:15" ht="12.75" customHeight="1" x14ac:dyDescent="0.2">
      <c r="A13" s="44" t="s">
        <v>4392</v>
      </c>
      <c r="B13" s="44" t="s">
        <v>4317</v>
      </c>
      <c r="C13" s="44"/>
      <c r="D13" s="44" t="s">
        <v>4385</v>
      </c>
      <c r="E13" s="45">
        <v>2</v>
      </c>
      <c r="F13" s="44" t="s">
        <v>4330</v>
      </c>
      <c r="G13" s="44" t="s">
        <v>4320</v>
      </c>
      <c r="H13" s="44" t="s">
        <v>4393</v>
      </c>
      <c r="I13" s="44" t="s">
        <v>4348</v>
      </c>
      <c r="J13" s="44" t="s">
        <v>4394</v>
      </c>
      <c r="K13" s="44"/>
      <c r="L13" s="46" t="s">
        <v>4395</v>
      </c>
      <c r="M13" s="44" t="s">
        <v>4389</v>
      </c>
      <c r="N13" s="44" t="s">
        <v>4390</v>
      </c>
      <c r="O13" s="44" t="s">
        <v>4391</v>
      </c>
    </row>
    <row r="14" spans="1:15" ht="12.75" customHeight="1" x14ac:dyDescent="0.2">
      <c r="A14" s="44" t="s">
        <v>4396</v>
      </c>
      <c r="B14" s="44" t="s">
        <v>4317</v>
      </c>
      <c r="C14" s="44"/>
      <c r="D14" s="44" t="s">
        <v>4385</v>
      </c>
      <c r="E14" s="45">
        <v>2</v>
      </c>
      <c r="F14" s="44" t="s">
        <v>4330</v>
      </c>
      <c r="G14" s="44" t="s">
        <v>4320</v>
      </c>
      <c r="H14" s="44" t="s">
        <v>4397</v>
      </c>
      <c r="I14" s="44" t="s">
        <v>4398</v>
      </c>
      <c r="J14" s="44" t="s">
        <v>4399</v>
      </c>
      <c r="K14" s="44"/>
      <c r="L14" s="46" t="s">
        <v>4400</v>
      </c>
      <c r="M14" s="44" t="s">
        <v>4389</v>
      </c>
      <c r="N14" s="44" t="s">
        <v>4390</v>
      </c>
      <c r="O14" s="44" t="s">
        <v>4391</v>
      </c>
    </row>
    <row r="15" spans="1:15" ht="12.75" customHeight="1" x14ac:dyDescent="0.2">
      <c r="A15" s="44" t="s">
        <v>629</v>
      </c>
      <c r="B15" s="44" t="s">
        <v>4317</v>
      </c>
      <c r="C15" s="44"/>
      <c r="D15" s="44" t="s">
        <v>4401</v>
      </c>
      <c r="E15" s="45">
        <v>2</v>
      </c>
      <c r="F15" s="44" t="s">
        <v>4330</v>
      </c>
      <c r="G15" s="44" t="s">
        <v>4371</v>
      </c>
      <c r="H15" s="44" t="s">
        <v>4402</v>
      </c>
      <c r="I15" s="44" t="s">
        <v>4403</v>
      </c>
      <c r="J15" s="44" t="s">
        <v>1068</v>
      </c>
      <c r="K15" s="44"/>
      <c r="L15" s="46" t="s">
        <v>4404</v>
      </c>
      <c r="M15" s="44" t="s">
        <v>4405</v>
      </c>
      <c r="N15" s="44" t="s">
        <v>4406</v>
      </c>
      <c r="O15" s="44" t="s">
        <v>4407</v>
      </c>
    </row>
    <row r="16" spans="1:15" ht="12.75" customHeight="1" x14ac:dyDescent="0.2">
      <c r="A16" s="44" t="s">
        <v>4408</v>
      </c>
      <c r="B16" s="44" t="s">
        <v>4317</v>
      </c>
      <c r="C16" s="44"/>
      <c r="D16" s="44" t="s">
        <v>4346</v>
      </c>
      <c r="E16" s="45">
        <v>2</v>
      </c>
      <c r="F16" s="44" t="s">
        <v>4330</v>
      </c>
      <c r="G16" s="44" t="s">
        <v>4371</v>
      </c>
      <c r="H16" s="44" t="s">
        <v>4409</v>
      </c>
      <c r="I16" s="44" t="s">
        <v>4410</v>
      </c>
      <c r="J16" s="44" t="s">
        <v>4411</v>
      </c>
      <c r="K16" s="44"/>
      <c r="L16" s="46" t="s">
        <v>4412</v>
      </c>
      <c r="M16" s="44" t="s">
        <v>4325</v>
      </c>
      <c r="N16" s="44" t="s">
        <v>4351</v>
      </c>
      <c r="O16" s="44" t="s">
        <v>4352</v>
      </c>
    </row>
    <row r="17" spans="1:15" ht="12.75" customHeight="1" x14ac:dyDescent="0.2">
      <c r="A17" s="44" t="s">
        <v>4413</v>
      </c>
      <c r="B17" s="44" t="s">
        <v>4317</v>
      </c>
      <c r="C17" s="44"/>
      <c r="D17" s="44" t="s">
        <v>4414</v>
      </c>
      <c r="E17" s="45">
        <v>2</v>
      </c>
      <c r="F17" s="44" t="s">
        <v>4330</v>
      </c>
      <c r="G17" s="44" t="s">
        <v>4371</v>
      </c>
      <c r="H17" s="44" t="s">
        <v>4415</v>
      </c>
      <c r="I17" s="44" t="s">
        <v>4416</v>
      </c>
      <c r="J17" s="44" t="s">
        <v>4417</v>
      </c>
      <c r="K17" s="44"/>
      <c r="L17" s="46" t="s">
        <v>4418</v>
      </c>
      <c r="M17" s="44" t="s">
        <v>4419</v>
      </c>
      <c r="N17" s="44" t="s">
        <v>4420</v>
      </c>
      <c r="O17" s="44" t="s">
        <v>4421</v>
      </c>
    </row>
    <row r="18" spans="1:15" ht="12.75" customHeight="1" x14ac:dyDescent="0.2">
      <c r="A18" s="44" t="s">
        <v>4422</v>
      </c>
      <c r="B18" s="44" t="s">
        <v>4317</v>
      </c>
      <c r="C18" s="44"/>
      <c r="D18" s="44" t="s">
        <v>4423</v>
      </c>
      <c r="E18" s="45">
        <v>2</v>
      </c>
      <c r="F18" s="44" t="s">
        <v>4330</v>
      </c>
      <c r="G18" s="44" t="s">
        <v>4371</v>
      </c>
      <c r="H18" s="44" t="s">
        <v>4424</v>
      </c>
      <c r="I18" s="44" t="s">
        <v>4425</v>
      </c>
      <c r="J18" s="44" t="s">
        <v>1068</v>
      </c>
      <c r="K18" s="44"/>
      <c r="L18" s="46" t="s">
        <v>4426</v>
      </c>
      <c r="M18" s="44" t="s">
        <v>4427</v>
      </c>
      <c r="N18" s="44" t="s">
        <v>4428</v>
      </c>
      <c r="O18" s="44" t="s">
        <v>4429</v>
      </c>
    </row>
    <row r="19" spans="1:15" ht="12.75" customHeight="1" x14ac:dyDescent="0.2">
      <c r="A19" s="44" t="s">
        <v>4430</v>
      </c>
      <c r="B19" s="44" t="s">
        <v>4317</v>
      </c>
      <c r="C19" s="44"/>
      <c r="D19" s="44" t="s">
        <v>4431</v>
      </c>
      <c r="E19" s="45">
        <v>2</v>
      </c>
      <c r="F19" s="44" t="s">
        <v>4330</v>
      </c>
      <c r="G19" s="44" t="s">
        <v>4320</v>
      </c>
      <c r="H19" s="44" t="s">
        <v>4432</v>
      </c>
      <c r="I19" s="44" t="s">
        <v>4433</v>
      </c>
      <c r="J19" s="44" t="s">
        <v>1068</v>
      </c>
      <c r="K19" s="44"/>
      <c r="L19" s="46" t="s">
        <v>4434</v>
      </c>
      <c r="M19" s="44" t="s">
        <v>4435</v>
      </c>
      <c r="N19" s="44" t="s">
        <v>4436</v>
      </c>
      <c r="O19" s="44" t="s">
        <v>4437</v>
      </c>
    </row>
    <row r="20" spans="1:15" ht="12.75" customHeight="1" x14ac:dyDescent="0.2">
      <c r="A20" s="44" t="s">
        <v>4438</v>
      </c>
      <c r="B20" s="44" t="s">
        <v>4317</v>
      </c>
      <c r="C20" s="44"/>
      <c r="D20" s="44" t="s">
        <v>4439</v>
      </c>
      <c r="E20" s="45">
        <v>2</v>
      </c>
      <c r="F20" s="44" t="s">
        <v>4330</v>
      </c>
      <c r="G20" s="44" t="s">
        <v>4371</v>
      </c>
      <c r="H20" s="44" t="s">
        <v>4440</v>
      </c>
      <c r="I20" s="44" t="s">
        <v>4441</v>
      </c>
      <c r="J20" s="44" t="s">
        <v>4442</v>
      </c>
      <c r="K20" s="44"/>
      <c r="L20" s="46" t="s">
        <v>4443</v>
      </c>
      <c r="M20" s="44" t="s">
        <v>4444</v>
      </c>
      <c r="N20" s="44" t="s">
        <v>4445</v>
      </c>
      <c r="O20" s="44" t="s">
        <v>4446</v>
      </c>
    </row>
    <row r="21" spans="1:15" ht="12.75" customHeight="1" x14ac:dyDescent="0.2">
      <c r="A21" s="44" t="s">
        <v>4447</v>
      </c>
      <c r="B21" s="44" t="s">
        <v>4317</v>
      </c>
      <c r="C21" s="44"/>
      <c r="D21" s="44" t="s">
        <v>4448</v>
      </c>
      <c r="E21" s="45">
        <v>2</v>
      </c>
      <c r="F21" s="44" t="s">
        <v>4330</v>
      </c>
      <c r="G21" s="44" t="s">
        <v>4320</v>
      </c>
      <c r="H21" s="44" t="s">
        <v>4449</v>
      </c>
      <c r="I21" s="44" t="s">
        <v>4450</v>
      </c>
      <c r="J21" s="44" t="s">
        <v>1068</v>
      </c>
      <c r="K21" s="44"/>
      <c r="L21" s="46" t="s">
        <v>4451</v>
      </c>
      <c r="M21" s="44" t="s">
        <v>4448</v>
      </c>
      <c r="N21" s="44" t="s">
        <v>4452</v>
      </c>
      <c r="O21" s="44" t="s">
        <v>4453</v>
      </c>
    </row>
    <row r="22" spans="1:15" ht="12.75" customHeight="1" x14ac:dyDescent="0.2">
      <c r="A22" s="44" t="s">
        <v>4394</v>
      </c>
      <c r="B22" s="44" t="s">
        <v>4317</v>
      </c>
      <c r="C22" s="44"/>
      <c r="D22" s="44" t="s">
        <v>4454</v>
      </c>
      <c r="E22" s="45">
        <v>2</v>
      </c>
      <c r="F22" s="44" t="s">
        <v>4330</v>
      </c>
      <c r="G22" s="44" t="s">
        <v>4320</v>
      </c>
      <c r="H22" s="44" t="s">
        <v>4455</v>
      </c>
      <c r="I22" s="44" t="s">
        <v>4456</v>
      </c>
      <c r="J22" s="44" t="s">
        <v>4349</v>
      </c>
      <c r="K22" s="44"/>
      <c r="L22" s="46" t="s">
        <v>4457</v>
      </c>
      <c r="M22" s="44" t="s">
        <v>4458</v>
      </c>
      <c r="N22" s="44" t="s">
        <v>4459</v>
      </c>
      <c r="O22" s="44" t="s">
        <v>4460</v>
      </c>
    </row>
    <row r="23" spans="1:15" ht="12.75" customHeight="1" x14ac:dyDescent="0.2">
      <c r="A23" s="44" t="s">
        <v>4461</v>
      </c>
      <c r="B23" s="44" t="s">
        <v>4317</v>
      </c>
      <c r="C23" s="44"/>
      <c r="D23" s="44" t="s">
        <v>4462</v>
      </c>
      <c r="E23" s="45">
        <v>2</v>
      </c>
      <c r="F23" s="44" t="s">
        <v>4330</v>
      </c>
      <c r="G23" s="44" t="s">
        <v>4320</v>
      </c>
      <c r="H23" s="44" t="s">
        <v>4463</v>
      </c>
      <c r="I23" s="44" t="s">
        <v>4322</v>
      </c>
      <c r="J23" s="44" t="s">
        <v>4464</v>
      </c>
      <c r="K23" s="44"/>
      <c r="L23" s="46" t="s">
        <v>4465</v>
      </c>
      <c r="M23" s="44" t="s">
        <v>4325</v>
      </c>
      <c r="N23" s="44" t="s">
        <v>4466</v>
      </c>
      <c r="O23" s="44" t="s">
        <v>4467</v>
      </c>
    </row>
    <row r="24" spans="1:15" ht="12.75" customHeight="1" x14ac:dyDescent="0.2">
      <c r="A24" s="44" t="s">
        <v>4468</v>
      </c>
      <c r="B24" s="44" t="s">
        <v>4317</v>
      </c>
      <c r="C24" s="44"/>
      <c r="D24" s="44" t="s">
        <v>4469</v>
      </c>
      <c r="E24" s="45">
        <v>2</v>
      </c>
      <c r="F24" s="44" t="s">
        <v>4330</v>
      </c>
      <c r="G24" s="44" t="s">
        <v>4320</v>
      </c>
      <c r="H24" s="44" t="s">
        <v>4470</v>
      </c>
      <c r="I24" s="44" t="s">
        <v>4322</v>
      </c>
      <c r="J24" s="44" t="s">
        <v>4471</v>
      </c>
      <c r="K24" s="44"/>
      <c r="L24" s="46" t="s">
        <v>4472</v>
      </c>
      <c r="M24" s="44" t="s">
        <v>4325</v>
      </c>
      <c r="N24" s="44" t="s">
        <v>4473</v>
      </c>
      <c r="O24" s="44" t="s">
        <v>4474</v>
      </c>
    </row>
    <row r="25" spans="1:15" ht="12.75" customHeight="1" x14ac:dyDescent="0.2">
      <c r="A25" s="44" t="s">
        <v>4475</v>
      </c>
      <c r="B25" s="44" t="s">
        <v>4317</v>
      </c>
      <c r="C25" s="44"/>
      <c r="D25" s="44" t="s">
        <v>4476</v>
      </c>
      <c r="E25" s="45">
        <v>2</v>
      </c>
      <c r="F25" s="44" t="s">
        <v>4330</v>
      </c>
      <c r="G25" s="44" t="s">
        <v>4371</v>
      </c>
      <c r="H25" s="44" t="s">
        <v>4477</v>
      </c>
      <c r="I25" s="44" t="s">
        <v>4478</v>
      </c>
      <c r="J25" s="44" t="s">
        <v>4479</v>
      </c>
      <c r="K25" s="44"/>
      <c r="L25" s="46" t="s">
        <v>4480</v>
      </c>
      <c r="M25" s="44" t="s">
        <v>4481</v>
      </c>
      <c r="N25" s="44" t="s">
        <v>4482</v>
      </c>
      <c r="O25" s="44" t="s">
        <v>4483</v>
      </c>
    </row>
    <row r="26" spans="1:15" ht="12.75" customHeight="1" x14ac:dyDescent="0.2">
      <c r="A26" s="44" t="s">
        <v>4484</v>
      </c>
      <c r="B26" s="44" t="s">
        <v>4317</v>
      </c>
      <c r="C26" s="44"/>
      <c r="D26" s="44" t="s">
        <v>4485</v>
      </c>
      <c r="E26" s="45">
        <v>2</v>
      </c>
      <c r="F26" s="44" t="s">
        <v>4330</v>
      </c>
      <c r="G26" s="44" t="s">
        <v>4320</v>
      </c>
      <c r="H26" s="44" t="s">
        <v>4486</v>
      </c>
      <c r="I26" s="44" t="s">
        <v>4487</v>
      </c>
      <c r="J26" s="44" t="s">
        <v>1068</v>
      </c>
      <c r="K26" s="44"/>
      <c r="L26" s="46" t="s">
        <v>4488</v>
      </c>
      <c r="M26" s="44" t="s">
        <v>4325</v>
      </c>
      <c r="N26" s="44" t="s">
        <v>4489</v>
      </c>
      <c r="O26" s="44" t="s">
        <v>4490</v>
      </c>
    </row>
    <row r="27" spans="1:15" ht="12.75" customHeight="1" x14ac:dyDescent="0.2">
      <c r="A27" s="44" t="s">
        <v>4491</v>
      </c>
      <c r="B27" s="44" t="s">
        <v>4317</v>
      </c>
      <c r="C27" s="44"/>
      <c r="D27" s="44" t="s">
        <v>4492</v>
      </c>
      <c r="E27" s="45">
        <v>2</v>
      </c>
      <c r="F27" s="44" t="s">
        <v>4330</v>
      </c>
      <c r="G27" s="44" t="s">
        <v>4320</v>
      </c>
      <c r="H27" s="44" t="s">
        <v>4493</v>
      </c>
      <c r="I27" s="44" t="s">
        <v>4387</v>
      </c>
      <c r="J27" s="44" t="s">
        <v>1068</v>
      </c>
      <c r="K27" s="44"/>
      <c r="L27" s="46" t="s">
        <v>4494</v>
      </c>
      <c r="M27" s="44" t="s">
        <v>4325</v>
      </c>
      <c r="N27" s="44" t="s">
        <v>4495</v>
      </c>
      <c r="O27" s="44" t="s">
        <v>4496</v>
      </c>
    </row>
    <row r="28" spans="1:15" ht="12.75" customHeight="1" x14ac:dyDescent="0.2">
      <c r="A28" s="44" t="s">
        <v>4497</v>
      </c>
      <c r="B28" s="44" t="s">
        <v>4317</v>
      </c>
      <c r="C28" s="44"/>
      <c r="D28" s="44" t="s">
        <v>4498</v>
      </c>
      <c r="E28" s="45">
        <v>2</v>
      </c>
      <c r="F28" s="44" t="s">
        <v>4330</v>
      </c>
      <c r="G28" s="44" t="s">
        <v>4320</v>
      </c>
      <c r="H28" s="44" t="s">
        <v>4499</v>
      </c>
      <c r="I28" s="44" t="s">
        <v>4322</v>
      </c>
      <c r="J28" s="44" t="s">
        <v>4500</v>
      </c>
      <c r="K28" s="44"/>
      <c r="L28" s="46" t="s">
        <v>4501</v>
      </c>
      <c r="M28" s="44" t="s">
        <v>4325</v>
      </c>
      <c r="N28" s="44" t="s">
        <v>4502</v>
      </c>
      <c r="O28" s="44" t="s">
        <v>4503</v>
      </c>
    </row>
    <row r="29" spans="1:15" ht="12.75" customHeight="1" x14ac:dyDescent="0.2">
      <c r="A29" s="44" t="s">
        <v>4504</v>
      </c>
      <c r="B29" s="44" t="s">
        <v>4317</v>
      </c>
      <c r="C29" s="44"/>
      <c r="D29" s="44" t="s">
        <v>4505</v>
      </c>
      <c r="E29" s="45">
        <v>2</v>
      </c>
      <c r="F29" s="44" t="s">
        <v>4330</v>
      </c>
      <c r="G29" s="44" t="s">
        <v>4371</v>
      </c>
      <c r="H29" s="44" t="s">
        <v>4506</v>
      </c>
      <c r="I29" s="44" t="s">
        <v>4507</v>
      </c>
      <c r="J29" s="44" t="s">
        <v>1068</v>
      </c>
      <c r="K29" s="44"/>
      <c r="L29" s="46" t="s">
        <v>4508</v>
      </c>
      <c r="M29" s="44" t="s">
        <v>4509</v>
      </c>
      <c r="N29" s="44" t="s">
        <v>4510</v>
      </c>
      <c r="O29" s="44" t="s">
        <v>4511</v>
      </c>
    </row>
    <row r="30" spans="1:15" ht="12.75" customHeight="1" x14ac:dyDescent="0.2">
      <c r="A30" s="44" t="s">
        <v>4512</v>
      </c>
      <c r="B30" s="44" t="s">
        <v>4317</v>
      </c>
      <c r="C30" s="44"/>
      <c r="D30" s="44" t="s">
        <v>4513</v>
      </c>
      <c r="E30" s="45">
        <v>3</v>
      </c>
      <c r="F30" s="44" t="s">
        <v>4330</v>
      </c>
      <c r="G30" s="44" t="s">
        <v>4320</v>
      </c>
      <c r="H30" s="44" t="s">
        <v>4514</v>
      </c>
      <c r="I30" s="44" t="s">
        <v>4515</v>
      </c>
      <c r="J30" s="44" t="s">
        <v>1068</v>
      </c>
      <c r="K30" s="44"/>
      <c r="L30" s="46" t="s">
        <v>4516</v>
      </c>
      <c r="M30" s="44" t="s">
        <v>4325</v>
      </c>
      <c r="N30" s="44" t="s">
        <v>4517</v>
      </c>
      <c r="O30" s="44" t="s">
        <v>4518</v>
      </c>
    </row>
    <row r="31" spans="1:15" ht="12.75" customHeight="1" x14ac:dyDescent="0.2">
      <c r="A31" s="44" t="s">
        <v>4519</v>
      </c>
      <c r="B31" s="44" t="s">
        <v>4317</v>
      </c>
      <c r="C31" s="44"/>
      <c r="D31" s="44" t="s">
        <v>4520</v>
      </c>
      <c r="E31" s="45">
        <v>3</v>
      </c>
      <c r="F31" s="44" t="s">
        <v>4330</v>
      </c>
      <c r="G31" s="44" t="s">
        <v>4320</v>
      </c>
      <c r="H31" s="44" t="s">
        <v>4521</v>
      </c>
      <c r="I31" s="44" t="s">
        <v>4322</v>
      </c>
      <c r="J31" s="44" t="s">
        <v>4522</v>
      </c>
      <c r="K31" s="44"/>
      <c r="L31" s="46" t="s">
        <v>4472</v>
      </c>
      <c r="M31" s="44" t="s">
        <v>4523</v>
      </c>
      <c r="N31" s="44" t="s">
        <v>4524</v>
      </c>
      <c r="O31" s="44" t="s">
        <v>4525</v>
      </c>
    </row>
    <row r="32" spans="1:15" ht="12.75" customHeight="1" x14ac:dyDescent="0.2">
      <c r="A32" s="44" t="s">
        <v>4526</v>
      </c>
      <c r="B32" s="44" t="s">
        <v>4317</v>
      </c>
      <c r="C32" s="44"/>
      <c r="D32" s="44" t="s">
        <v>4492</v>
      </c>
      <c r="E32" s="45">
        <v>2</v>
      </c>
      <c r="F32" s="44" t="s">
        <v>4330</v>
      </c>
      <c r="G32" s="44" t="s">
        <v>4320</v>
      </c>
      <c r="H32" s="44" t="s">
        <v>4527</v>
      </c>
      <c r="I32" s="44" t="s">
        <v>4348</v>
      </c>
      <c r="J32" s="44" t="s">
        <v>1068</v>
      </c>
      <c r="K32" s="44"/>
      <c r="L32" s="46" t="s">
        <v>4528</v>
      </c>
      <c r="M32" s="44" t="s">
        <v>4325</v>
      </c>
      <c r="N32" s="44" t="s">
        <v>4495</v>
      </c>
      <c r="O32" s="44" t="s">
        <v>4496</v>
      </c>
    </row>
    <row r="33" spans="1:15" ht="12.75" customHeight="1" x14ac:dyDescent="0.2">
      <c r="A33" s="44" t="s">
        <v>4529</v>
      </c>
      <c r="B33" s="44" t="s">
        <v>4317</v>
      </c>
      <c r="C33" s="44"/>
      <c r="D33" s="44" t="s">
        <v>4513</v>
      </c>
      <c r="E33" s="45">
        <v>3</v>
      </c>
      <c r="F33" s="44" t="s">
        <v>4330</v>
      </c>
      <c r="G33" s="44" t="s">
        <v>4320</v>
      </c>
      <c r="H33" s="44" t="s">
        <v>4530</v>
      </c>
      <c r="I33" s="44" t="s">
        <v>4487</v>
      </c>
      <c r="J33" s="44" t="s">
        <v>1068</v>
      </c>
      <c r="K33" s="44"/>
      <c r="L33" s="46" t="s">
        <v>4531</v>
      </c>
      <c r="M33" s="44" t="s">
        <v>4325</v>
      </c>
      <c r="N33" s="44" t="s">
        <v>4517</v>
      </c>
      <c r="O33" s="44" t="s">
        <v>4518</v>
      </c>
    </row>
    <row r="34" spans="1:15" ht="12.75" customHeight="1" x14ac:dyDescent="0.2">
      <c r="A34" s="44" t="s">
        <v>4532</v>
      </c>
      <c r="B34" s="44" t="s">
        <v>4317</v>
      </c>
      <c r="C34" s="44"/>
      <c r="D34" s="44" t="s">
        <v>4533</v>
      </c>
      <c r="E34" s="45">
        <v>2</v>
      </c>
      <c r="F34" s="44" t="s">
        <v>4330</v>
      </c>
      <c r="G34" s="44" t="s">
        <v>4371</v>
      </c>
      <c r="H34" s="44" t="s">
        <v>4534</v>
      </c>
      <c r="I34" s="44" t="s">
        <v>4535</v>
      </c>
      <c r="J34" s="44" t="s">
        <v>1068</v>
      </c>
      <c r="K34" s="44"/>
      <c r="L34" s="46" t="s">
        <v>4536</v>
      </c>
      <c r="M34" s="44" t="s">
        <v>4533</v>
      </c>
      <c r="N34" s="44" t="s">
        <v>4537</v>
      </c>
      <c r="O34" s="44" t="s">
        <v>4538</v>
      </c>
    </row>
    <row r="35" spans="1:15" ht="12.75" customHeight="1" x14ac:dyDescent="0.2">
      <c r="A35" s="44" t="s">
        <v>4349</v>
      </c>
      <c r="B35" s="44" t="s">
        <v>4317</v>
      </c>
      <c r="C35" s="44"/>
      <c r="D35" s="44" t="s">
        <v>4539</v>
      </c>
      <c r="E35" s="45">
        <v>2</v>
      </c>
      <c r="F35" s="44" t="s">
        <v>4330</v>
      </c>
      <c r="G35" s="44" t="s">
        <v>4371</v>
      </c>
      <c r="H35" s="44" t="s">
        <v>4540</v>
      </c>
      <c r="I35" s="44" t="s">
        <v>4541</v>
      </c>
      <c r="J35" s="44" t="s">
        <v>1068</v>
      </c>
      <c r="K35" s="44"/>
      <c r="L35" s="46" t="s">
        <v>4542</v>
      </c>
      <c r="M35" s="44" t="s">
        <v>4543</v>
      </c>
      <c r="N35" s="44" t="s">
        <v>4544</v>
      </c>
      <c r="O35" s="44" t="s">
        <v>4545</v>
      </c>
    </row>
    <row r="36" spans="1:15" ht="12.75" customHeight="1" x14ac:dyDescent="0.2">
      <c r="A36" s="44" t="s">
        <v>4546</v>
      </c>
      <c r="B36" s="44" t="s">
        <v>4317</v>
      </c>
      <c r="C36" s="44"/>
      <c r="D36" s="44" t="s">
        <v>4513</v>
      </c>
      <c r="E36" s="45">
        <v>3</v>
      </c>
      <c r="F36" s="44" t="s">
        <v>4330</v>
      </c>
      <c r="G36" s="44" t="s">
        <v>4320</v>
      </c>
      <c r="H36" s="44" t="s">
        <v>4547</v>
      </c>
      <c r="I36" s="44" t="s">
        <v>4348</v>
      </c>
      <c r="J36" s="44" t="s">
        <v>1068</v>
      </c>
      <c r="K36" s="44"/>
      <c r="L36" s="46" t="s">
        <v>4548</v>
      </c>
      <c r="M36" s="44" t="s">
        <v>4325</v>
      </c>
      <c r="N36" s="44" t="s">
        <v>4517</v>
      </c>
      <c r="O36" s="44" t="s">
        <v>4518</v>
      </c>
    </row>
    <row r="37" spans="1:15" ht="12.75" customHeight="1" x14ac:dyDescent="0.2">
      <c r="A37" s="44" t="s">
        <v>4549</v>
      </c>
      <c r="B37" s="44" t="s">
        <v>4317</v>
      </c>
      <c r="C37" s="44"/>
      <c r="D37" s="44" t="s">
        <v>4552</v>
      </c>
      <c r="E37" s="45">
        <v>2</v>
      </c>
      <c r="F37" s="44" t="s">
        <v>4330</v>
      </c>
      <c r="G37" s="44" t="s">
        <v>4371</v>
      </c>
      <c r="H37" s="44" t="s">
        <v>4553</v>
      </c>
      <c r="I37" s="44" t="s">
        <v>4554</v>
      </c>
      <c r="J37" s="44" t="s">
        <v>4555</v>
      </c>
      <c r="K37" s="44"/>
      <c r="L37" s="46" t="s">
        <v>4556</v>
      </c>
      <c r="M37" s="44" t="s">
        <v>4557</v>
      </c>
      <c r="N37" s="44" t="s">
        <v>4558</v>
      </c>
      <c r="O37" s="44" t="s">
        <v>4559</v>
      </c>
    </row>
    <row r="38" spans="1:15" ht="12.75" customHeight="1" x14ac:dyDescent="0.2">
      <c r="A38" s="44" t="s">
        <v>4551</v>
      </c>
      <c r="B38" s="44" t="s">
        <v>4317</v>
      </c>
      <c r="C38" s="44"/>
      <c r="D38" s="44" t="s">
        <v>4561</v>
      </c>
      <c r="E38" s="45">
        <v>2</v>
      </c>
      <c r="F38" s="44" t="s">
        <v>4330</v>
      </c>
      <c r="G38" s="44" t="s">
        <v>4320</v>
      </c>
      <c r="H38" s="44" t="s">
        <v>4562</v>
      </c>
      <c r="I38" s="44" t="s">
        <v>4563</v>
      </c>
      <c r="J38" s="44" t="s">
        <v>4564</v>
      </c>
      <c r="K38" s="44"/>
      <c r="L38" s="46" t="s">
        <v>4565</v>
      </c>
      <c r="M38" s="44" t="s">
        <v>4325</v>
      </c>
      <c r="N38" s="44" t="s">
        <v>4566</v>
      </c>
      <c r="O38" s="44" t="s">
        <v>4567</v>
      </c>
    </row>
    <row r="39" spans="1:15" ht="12.75" customHeight="1" x14ac:dyDescent="0.2">
      <c r="A39" s="44" t="s">
        <v>4560</v>
      </c>
      <c r="B39" s="44" t="s">
        <v>4317</v>
      </c>
      <c r="C39" s="44"/>
      <c r="D39" s="44" t="s">
        <v>4533</v>
      </c>
      <c r="E39" s="45">
        <v>2</v>
      </c>
      <c r="F39" s="44" t="s">
        <v>4330</v>
      </c>
      <c r="G39" s="44" t="s">
        <v>4371</v>
      </c>
      <c r="H39" s="44" t="s">
        <v>4569</v>
      </c>
      <c r="I39" s="44" t="s">
        <v>4535</v>
      </c>
      <c r="J39" s="44" t="s">
        <v>1068</v>
      </c>
      <c r="K39" s="44"/>
      <c r="L39" s="46" t="s">
        <v>4570</v>
      </c>
      <c r="M39" s="44" t="s">
        <v>4533</v>
      </c>
      <c r="N39" s="44" t="s">
        <v>4537</v>
      </c>
      <c r="O39" s="44" t="s">
        <v>4538</v>
      </c>
    </row>
    <row r="40" spans="1:15" ht="12.75" customHeight="1" x14ac:dyDescent="0.2">
      <c r="A40" s="44" t="s">
        <v>4568</v>
      </c>
      <c r="B40" s="44" t="s">
        <v>4317</v>
      </c>
      <c r="C40" s="44"/>
      <c r="D40" s="44" t="s">
        <v>4513</v>
      </c>
      <c r="E40" s="45">
        <v>3</v>
      </c>
      <c r="F40" s="44" t="s">
        <v>4330</v>
      </c>
      <c r="G40" s="44" t="s">
        <v>4320</v>
      </c>
      <c r="H40" s="44" t="s">
        <v>4572</v>
      </c>
      <c r="I40" s="44" t="s">
        <v>4573</v>
      </c>
      <c r="J40" s="44" t="s">
        <v>1068</v>
      </c>
      <c r="K40" s="44"/>
      <c r="L40" s="46" t="s">
        <v>4574</v>
      </c>
      <c r="M40" s="44" t="s">
        <v>4325</v>
      </c>
      <c r="N40" s="44" t="s">
        <v>4517</v>
      </c>
      <c r="O40" s="44" t="s">
        <v>4518</v>
      </c>
    </row>
    <row r="41" spans="1:15" ht="12.75" customHeight="1" x14ac:dyDescent="0.2">
      <c r="A41" s="44" t="s">
        <v>4571</v>
      </c>
      <c r="B41" s="44" t="s">
        <v>4317</v>
      </c>
      <c r="C41" s="44"/>
      <c r="D41" s="44" t="s">
        <v>4576</v>
      </c>
      <c r="E41" s="45">
        <v>2</v>
      </c>
      <c r="F41" s="44" t="s">
        <v>4330</v>
      </c>
      <c r="G41" s="44" t="s">
        <v>4550</v>
      </c>
      <c r="H41" s="44" t="s">
        <v>4577</v>
      </c>
      <c r="I41" s="44" t="s">
        <v>4578</v>
      </c>
      <c r="J41" s="44" t="s">
        <v>1068</v>
      </c>
      <c r="K41" s="44"/>
      <c r="L41" s="46" t="s">
        <v>4579</v>
      </c>
      <c r="M41" s="44" t="s">
        <v>4580</v>
      </c>
      <c r="N41" s="44" t="s">
        <v>4581</v>
      </c>
      <c r="O41" s="44" t="s">
        <v>4582</v>
      </c>
    </row>
    <row r="42" spans="1:15" ht="12.75" customHeight="1" x14ac:dyDescent="0.2">
      <c r="A42" s="44" t="s">
        <v>4575</v>
      </c>
      <c r="B42" s="44" t="s">
        <v>4317</v>
      </c>
      <c r="C42" s="44"/>
      <c r="D42" s="44" t="s">
        <v>4584</v>
      </c>
      <c r="E42" s="45">
        <v>2</v>
      </c>
      <c r="F42" s="44" t="s">
        <v>4330</v>
      </c>
      <c r="G42" s="44" t="s">
        <v>4371</v>
      </c>
      <c r="H42" s="44" t="s">
        <v>4585</v>
      </c>
      <c r="I42" s="44" t="s">
        <v>4487</v>
      </c>
      <c r="J42" s="44" t="s">
        <v>1068</v>
      </c>
      <c r="K42" s="44"/>
      <c r="L42" s="46" t="s">
        <v>4586</v>
      </c>
      <c r="M42" s="44" t="s">
        <v>4325</v>
      </c>
      <c r="N42" s="44" t="s">
        <v>4587</v>
      </c>
      <c r="O42" s="44" t="s">
        <v>4588</v>
      </c>
    </row>
    <row r="43" spans="1:15" ht="12.75" customHeight="1" x14ac:dyDescent="0.2">
      <c r="A43" s="44" t="s">
        <v>4583</v>
      </c>
      <c r="B43" s="44" t="s">
        <v>4317</v>
      </c>
      <c r="C43" s="44"/>
      <c r="D43" s="44" t="s">
        <v>4337</v>
      </c>
      <c r="E43" s="45">
        <v>2</v>
      </c>
      <c r="F43" s="44" t="s">
        <v>4330</v>
      </c>
      <c r="G43" s="44" t="s">
        <v>4320</v>
      </c>
      <c r="H43" s="44" t="s">
        <v>4590</v>
      </c>
      <c r="I43" s="44" t="s">
        <v>4339</v>
      </c>
      <c r="J43" s="44" t="s">
        <v>4591</v>
      </c>
      <c r="K43" s="44"/>
      <c r="L43" s="46" t="s">
        <v>4592</v>
      </c>
      <c r="M43" s="44" t="s">
        <v>4593</v>
      </c>
      <c r="N43" s="44" t="s">
        <v>4594</v>
      </c>
      <c r="O43" s="44" t="s">
        <v>4595</v>
      </c>
    </row>
    <row r="44" spans="1:15" ht="12.75" customHeight="1" x14ac:dyDescent="0.2">
      <c r="A44" s="44" t="s">
        <v>4589</v>
      </c>
      <c r="B44" s="44" t="s">
        <v>4317</v>
      </c>
      <c r="C44" s="44"/>
      <c r="D44" s="44" t="s">
        <v>4597</v>
      </c>
      <c r="E44" s="45">
        <v>2</v>
      </c>
      <c r="F44" s="44" t="s">
        <v>4330</v>
      </c>
      <c r="G44" s="44" t="s">
        <v>4320</v>
      </c>
      <c r="H44" s="44" t="s">
        <v>4598</v>
      </c>
      <c r="I44" s="44" t="s">
        <v>4599</v>
      </c>
      <c r="J44" s="44" t="s">
        <v>4328</v>
      </c>
      <c r="K44" s="44"/>
      <c r="L44" s="46" t="s">
        <v>4600</v>
      </c>
      <c r="M44" s="44" t="s">
        <v>4601</v>
      </c>
      <c r="N44" s="44" t="s">
        <v>4602</v>
      </c>
      <c r="O44" s="44" t="s">
        <v>4603</v>
      </c>
    </row>
    <row r="45" spans="1:15" ht="12.75" customHeight="1" x14ac:dyDescent="0.2">
      <c r="A45" s="44" t="s">
        <v>4596</v>
      </c>
      <c r="B45" s="44" t="s">
        <v>4317</v>
      </c>
      <c r="C45" s="44"/>
      <c r="D45" s="44" t="s">
        <v>4605</v>
      </c>
      <c r="E45" s="45">
        <v>2</v>
      </c>
      <c r="F45" s="44" t="s">
        <v>4330</v>
      </c>
      <c r="G45" s="44" t="s">
        <v>4606</v>
      </c>
      <c r="H45" s="44" t="s">
        <v>4607</v>
      </c>
      <c r="I45" s="44" t="s">
        <v>4322</v>
      </c>
      <c r="J45" s="44" t="s">
        <v>4608</v>
      </c>
      <c r="K45" s="44"/>
      <c r="L45" s="46" t="s">
        <v>4609</v>
      </c>
      <c r="M45" s="44" t="s">
        <v>4610</v>
      </c>
      <c r="N45" s="44" t="s">
        <v>4611</v>
      </c>
      <c r="O45" s="44" t="s">
        <v>4612</v>
      </c>
    </row>
    <row r="46" spans="1:15" ht="12.75" customHeight="1" x14ac:dyDescent="0.2">
      <c r="A46" s="44" t="s">
        <v>4604</v>
      </c>
      <c r="B46" s="44" t="s">
        <v>4317</v>
      </c>
      <c r="C46" s="44"/>
      <c r="D46" s="44" t="s">
        <v>4614</v>
      </c>
      <c r="E46" s="45">
        <v>2</v>
      </c>
      <c r="F46" s="44" t="s">
        <v>4330</v>
      </c>
      <c r="G46" s="44" t="s">
        <v>4606</v>
      </c>
      <c r="H46" s="44" t="s">
        <v>4615</v>
      </c>
      <c r="I46" s="44" t="s">
        <v>4616</v>
      </c>
      <c r="J46" s="44" t="s">
        <v>4328</v>
      </c>
      <c r="K46" s="44"/>
      <c r="L46" s="46" t="s">
        <v>4617</v>
      </c>
      <c r="M46" s="44" t="s">
        <v>4618</v>
      </c>
      <c r="N46" s="44" t="s">
        <v>4619</v>
      </c>
      <c r="O46" s="44" t="s">
        <v>4620</v>
      </c>
    </row>
    <row r="47" spans="1:15" ht="12.75" customHeight="1" x14ac:dyDescent="0.2">
      <c r="A47" s="44" t="s">
        <v>4613</v>
      </c>
      <c r="B47" s="44" t="s">
        <v>4317</v>
      </c>
      <c r="C47" s="44"/>
      <c r="D47" s="44" t="s">
        <v>4622</v>
      </c>
      <c r="E47" s="45">
        <v>2</v>
      </c>
      <c r="F47" s="44" t="s">
        <v>4330</v>
      </c>
      <c r="G47" s="44" t="s">
        <v>4550</v>
      </c>
      <c r="H47" s="44" t="s">
        <v>4623</v>
      </c>
      <c r="I47" s="44" t="s">
        <v>4624</v>
      </c>
      <c r="J47" s="44" t="s">
        <v>4625</v>
      </c>
      <c r="K47" s="44"/>
      <c r="L47" s="46" t="s">
        <v>4626</v>
      </c>
      <c r="M47" s="44" t="s">
        <v>4325</v>
      </c>
      <c r="N47" s="44" t="s">
        <v>4627</v>
      </c>
      <c r="O47" s="44" t="s">
        <v>4628</v>
      </c>
    </row>
    <row r="48" spans="1:15" ht="12.75" customHeight="1" x14ac:dyDescent="0.2">
      <c r="A48" s="44" t="s">
        <v>4621</v>
      </c>
      <c r="B48" s="44" t="s">
        <v>4317</v>
      </c>
      <c r="C48" s="44"/>
      <c r="D48" s="44" t="s">
        <v>4630</v>
      </c>
      <c r="E48" s="45">
        <v>2</v>
      </c>
      <c r="F48" s="44" t="s">
        <v>4330</v>
      </c>
      <c r="G48" s="44" t="s">
        <v>4550</v>
      </c>
      <c r="H48" s="44" t="s">
        <v>4631</v>
      </c>
      <c r="I48" s="44" t="s">
        <v>4416</v>
      </c>
      <c r="J48" s="44" t="s">
        <v>4632</v>
      </c>
      <c r="K48" s="44"/>
      <c r="L48" s="46" t="s">
        <v>4633</v>
      </c>
      <c r="M48" s="44" t="s">
        <v>4419</v>
      </c>
      <c r="N48" s="44" t="s">
        <v>4634</v>
      </c>
      <c r="O48" s="44" t="s">
        <v>4635</v>
      </c>
    </row>
    <row r="49" spans="1:15" ht="12.75" customHeight="1" x14ac:dyDescent="0.2">
      <c r="A49" s="44" t="s">
        <v>4629</v>
      </c>
      <c r="B49" s="44" t="s">
        <v>4317</v>
      </c>
      <c r="C49" s="44"/>
      <c r="D49" s="44" t="s">
        <v>4637</v>
      </c>
      <c r="E49" s="45">
        <v>2</v>
      </c>
      <c r="F49" s="44" t="s">
        <v>4330</v>
      </c>
      <c r="G49" s="44" t="s">
        <v>4320</v>
      </c>
      <c r="H49" s="44" t="s">
        <v>4638</v>
      </c>
      <c r="I49" s="44" t="s">
        <v>4639</v>
      </c>
      <c r="J49" s="44" t="s">
        <v>4640</v>
      </c>
      <c r="K49" s="44"/>
      <c r="L49" s="46" t="s">
        <v>4641</v>
      </c>
      <c r="M49" s="44" t="s">
        <v>4325</v>
      </c>
      <c r="N49" s="44" t="s">
        <v>4642</v>
      </c>
      <c r="O49" s="44" t="s">
        <v>4643</v>
      </c>
    </row>
    <row r="50" spans="1:15" ht="12.75" customHeight="1" x14ac:dyDescent="0.2">
      <c r="A50" s="44" t="s">
        <v>4636</v>
      </c>
      <c r="B50" s="44" t="s">
        <v>4317</v>
      </c>
      <c r="C50" s="44"/>
      <c r="D50" s="44" t="s">
        <v>4645</v>
      </c>
      <c r="E50" s="45">
        <v>2</v>
      </c>
      <c r="F50" s="44" t="s">
        <v>4330</v>
      </c>
      <c r="G50" s="44" t="s">
        <v>4371</v>
      </c>
      <c r="H50" s="44" t="s">
        <v>4646</v>
      </c>
      <c r="I50" s="44" t="s">
        <v>4322</v>
      </c>
      <c r="J50" s="44" t="s">
        <v>4647</v>
      </c>
      <c r="K50" s="44"/>
      <c r="L50" s="46" t="s">
        <v>4648</v>
      </c>
      <c r="M50" s="44" t="s">
        <v>4325</v>
      </c>
      <c r="N50" s="44" t="s">
        <v>4649</v>
      </c>
      <c r="O50" s="44" t="s">
        <v>4650</v>
      </c>
    </row>
    <row r="51" spans="1:15" ht="12.75" customHeight="1" x14ac:dyDescent="0.2">
      <c r="A51" s="44" t="s">
        <v>4644</v>
      </c>
      <c r="B51" s="44" t="s">
        <v>4317</v>
      </c>
      <c r="C51" s="44"/>
      <c r="D51" s="44" t="s">
        <v>4652</v>
      </c>
      <c r="E51" s="45">
        <v>2</v>
      </c>
      <c r="F51" s="44" t="s">
        <v>4330</v>
      </c>
      <c r="G51" s="44" t="s">
        <v>4320</v>
      </c>
      <c r="H51" s="44" t="s">
        <v>4653</v>
      </c>
      <c r="I51" s="44" t="s">
        <v>4322</v>
      </c>
      <c r="J51" s="44" t="s">
        <v>4654</v>
      </c>
      <c r="K51" s="44"/>
      <c r="L51" s="46" t="s">
        <v>4655</v>
      </c>
      <c r="M51" s="44" t="s">
        <v>4656</v>
      </c>
      <c r="N51" s="44" t="s">
        <v>4657</v>
      </c>
      <c r="O51" s="44" t="s">
        <v>4658</v>
      </c>
    </row>
    <row r="52" spans="1:15" ht="12.75" customHeight="1" x14ac:dyDescent="0.2">
      <c r="A52" s="44" t="s">
        <v>4651</v>
      </c>
      <c r="B52" s="44" t="s">
        <v>4317</v>
      </c>
      <c r="C52" s="44"/>
      <c r="D52" s="44" t="s">
        <v>4660</v>
      </c>
      <c r="E52" s="45">
        <v>2</v>
      </c>
      <c r="F52" s="44" t="s">
        <v>4330</v>
      </c>
      <c r="G52" s="44" t="s">
        <v>4320</v>
      </c>
      <c r="H52" s="44" t="s">
        <v>4661</v>
      </c>
      <c r="I52" s="44" t="s">
        <v>4322</v>
      </c>
      <c r="J52" s="44" t="s">
        <v>4662</v>
      </c>
      <c r="K52" s="44"/>
      <c r="L52" s="46" t="s">
        <v>4663</v>
      </c>
      <c r="M52" s="44" t="s">
        <v>4419</v>
      </c>
      <c r="N52" s="44" t="s">
        <v>4664</v>
      </c>
      <c r="O52" s="44" t="s">
        <v>4665</v>
      </c>
    </row>
    <row r="53" spans="1:15" ht="12.75" customHeight="1" x14ac:dyDescent="0.2">
      <c r="A53" s="44" t="s">
        <v>4659</v>
      </c>
      <c r="B53" s="44" t="s">
        <v>4317</v>
      </c>
      <c r="C53" s="44"/>
      <c r="D53" s="44" t="s">
        <v>4667</v>
      </c>
      <c r="E53" s="45">
        <v>2</v>
      </c>
      <c r="F53" s="44" t="s">
        <v>4330</v>
      </c>
      <c r="G53" s="44" t="s">
        <v>4550</v>
      </c>
      <c r="H53" s="44" t="s">
        <v>4668</v>
      </c>
      <c r="I53" s="44" t="s">
        <v>4639</v>
      </c>
      <c r="J53" s="44" t="s">
        <v>1068</v>
      </c>
      <c r="K53" s="44"/>
      <c r="L53" s="46" t="s">
        <v>4669</v>
      </c>
      <c r="M53" s="44" t="s">
        <v>4325</v>
      </c>
      <c r="N53" s="44" t="s">
        <v>4670</v>
      </c>
      <c r="O53" s="44" t="s">
        <v>4671</v>
      </c>
    </row>
    <row r="54" spans="1:15" ht="12.75" customHeight="1" x14ac:dyDescent="0.2">
      <c r="A54" s="44" t="s">
        <v>4666</v>
      </c>
      <c r="B54" s="44" t="s">
        <v>4317</v>
      </c>
      <c r="C54" s="44"/>
      <c r="D54" s="44" t="s">
        <v>4673</v>
      </c>
      <c r="E54" s="45">
        <v>2</v>
      </c>
      <c r="F54" s="44" t="s">
        <v>4330</v>
      </c>
      <c r="G54" s="44" t="s">
        <v>4371</v>
      </c>
      <c r="H54" s="44" t="s">
        <v>4674</v>
      </c>
      <c r="I54" s="44" t="s">
        <v>4675</v>
      </c>
      <c r="J54" s="44" t="s">
        <v>4676</v>
      </c>
      <c r="K54" s="44"/>
      <c r="L54" s="46" t="s">
        <v>4677</v>
      </c>
      <c r="M54" s="44" t="s">
        <v>4678</v>
      </c>
      <c r="N54" s="44" t="s">
        <v>4679</v>
      </c>
      <c r="O54" s="44" t="s">
        <v>4680</v>
      </c>
    </row>
    <row r="55" spans="1:15" ht="12.75" customHeight="1" x14ac:dyDescent="0.2">
      <c r="A55" s="44" t="s">
        <v>4672</v>
      </c>
      <c r="B55" s="44" t="s">
        <v>4317</v>
      </c>
      <c r="C55" s="44"/>
      <c r="D55" s="44" t="s">
        <v>4682</v>
      </c>
      <c r="E55" s="45">
        <v>2</v>
      </c>
      <c r="F55" s="44" t="s">
        <v>4330</v>
      </c>
      <c r="G55" s="44" t="s">
        <v>4320</v>
      </c>
      <c r="H55" s="44" t="s">
        <v>4683</v>
      </c>
      <c r="I55" s="44" t="s">
        <v>4684</v>
      </c>
      <c r="J55" s="44" t="s">
        <v>1068</v>
      </c>
      <c r="K55" s="44"/>
      <c r="L55" s="46" t="s">
        <v>4685</v>
      </c>
      <c r="M55" s="44" t="s">
        <v>4686</v>
      </c>
      <c r="N55" s="44" t="s">
        <v>4687</v>
      </c>
      <c r="O55" s="44" t="s">
        <v>4688</v>
      </c>
    </row>
    <row r="56" spans="1:15" ht="12.75" customHeight="1" x14ac:dyDescent="0.2">
      <c r="A56" s="44" t="s">
        <v>4681</v>
      </c>
      <c r="B56" s="44" t="s">
        <v>4317</v>
      </c>
      <c r="C56" s="44"/>
      <c r="D56" s="44" t="s">
        <v>4690</v>
      </c>
      <c r="E56" s="45">
        <v>2</v>
      </c>
      <c r="F56" s="44" t="s">
        <v>4330</v>
      </c>
      <c r="G56" s="44" t="s">
        <v>4371</v>
      </c>
      <c r="H56" s="44" t="s">
        <v>4691</v>
      </c>
      <c r="I56" s="44" t="s">
        <v>4692</v>
      </c>
      <c r="J56" s="44" t="s">
        <v>4693</v>
      </c>
      <c r="K56" s="44"/>
      <c r="L56" s="46" t="s">
        <v>4694</v>
      </c>
      <c r="M56" s="44" t="s">
        <v>4695</v>
      </c>
      <c r="N56" s="44" t="s">
        <v>4696</v>
      </c>
      <c r="O56" s="44" t="s">
        <v>4697</v>
      </c>
    </row>
    <row r="57" spans="1:15" ht="12.75" customHeight="1" x14ac:dyDescent="0.2">
      <c r="A57" s="44" t="s">
        <v>4689</v>
      </c>
      <c r="B57" s="44" t="s">
        <v>4317</v>
      </c>
      <c r="C57" s="44"/>
      <c r="D57" s="44" t="s">
        <v>4699</v>
      </c>
      <c r="E57" s="45">
        <v>2</v>
      </c>
      <c r="F57" s="44" t="s">
        <v>4330</v>
      </c>
      <c r="G57" s="44" t="s">
        <v>4371</v>
      </c>
      <c r="H57" s="44" t="s">
        <v>4700</v>
      </c>
      <c r="I57" s="44" t="s">
        <v>4701</v>
      </c>
      <c r="J57" s="44" t="s">
        <v>4702</v>
      </c>
      <c r="K57" s="44"/>
      <c r="L57" s="46" t="s">
        <v>4703</v>
      </c>
      <c r="M57" s="44" t="s">
        <v>4704</v>
      </c>
      <c r="N57" s="44" t="s">
        <v>4705</v>
      </c>
      <c r="O57" s="44" t="s">
        <v>4706</v>
      </c>
    </row>
    <row r="58" spans="1:15" ht="12.75" customHeight="1" x14ac:dyDescent="0.2">
      <c r="A58" s="44" t="s">
        <v>4698</v>
      </c>
      <c r="B58" s="44" t="s">
        <v>4317</v>
      </c>
      <c r="C58" s="44"/>
      <c r="D58" s="44" t="s">
        <v>4708</v>
      </c>
      <c r="E58" s="45">
        <v>2</v>
      </c>
      <c r="F58" s="44" t="s">
        <v>4330</v>
      </c>
      <c r="G58" s="44" t="s">
        <v>4550</v>
      </c>
      <c r="H58" s="44" t="s">
        <v>4709</v>
      </c>
      <c r="I58" s="44" t="s">
        <v>4710</v>
      </c>
      <c r="J58" s="44" t="s">
        <v>1068</v>
      </c>
      <c r="K58" s="44"/>
      <c r="L58" s="46" t="s">
        <v>4711</v>
      </c>
      <c r="M58" s="44" t="s">
        <v>4712</v>
      </c>
      <c r="N58" s="44" t="s">
        <v>4713</v>
      </c>
      <c r="O58" s="44" t="s">
        <v>4714</v>
      </c>
    </row>
    <row r="59" spans="1:15" ht="12.75" customHeight="1" x14ac:dyDescent="0.2">
      <c r="A59" s="44" t="s">
        <v>4707</v>
      </c>
      <c r="B59" s="44" t="s">
        <v>4317</v>
      </c>
      <c r="C59" s="44"/>
      <c r="D59" s="44" t="s">
        <v>4716</v>
      </c>
      <c r="E59" s="45">
        <v>3</v>
      </c>
      <c r="F59" s="44" t="s">
        <v>4330</v>
      </c>
      <c r="G59" s="44" t="s">
        <v>4371</v>
      </c>
      <c r="H59" s="44" t="s">
        <v>4717</v>
      </c>
      <c r="I59" s="44" t="s">
        <v>4718</v>
      </c>
      <c r="J59" s="44" t="s">
        <v>1068</v>
      </c>
      <c r="K59" s="44"/>
      <c r="L59" s="46" t="s">
        <v>4719</v>
      </c>
      <c r="M59" s="44" t="s">
        <v>4720</v>
      </c>
      <c r="N59" s="44" t="s">
        <v>4721</v>
      </c>
      <c r="O59" s="44" t="s">
        <v>4722</v>
      </c>
    </row>
    <row r="60" spans="1:15" ht="12.75" customHeight="1" x14ac:dyDescent="0.2">
      <c r="A60" s="44" t="s">
        <v>4715</v>
      </c>
      <c r="B60" s="44" t="s">
        <v>4317</v>
      </c>
      <c r="C60" s="44"/>
      <c r="D60" s="44" t="s">
        <v>4492</v>
      </c>
      <c r="E60" s="45">
        <v>2</v>
      </c>
      <c r="F60" s="44" t="s">
        <v>4330</v>
      </c>
      <c r="G60" s="44" t="s">
        <v>4320</v>
      </c>
      <c r="H60" s="44" t="s">
        <v>4724</v>
      </c>
      <c r="I60" s="44" t="s">
        <v>4487</v>
      </c>
      <c r="J60" s="44" t="s">
        <v>1068</v>
      </c>
      <c r="K60" s="44"/>
      <c r="L60" s="46" t="s">
        <v>4725</v>
      </c>
      <c r="M60" s="44" t="s">
        <v>4325</v>
      </c>
      <c r="N60" s="44" t="s">
        <v>4495</v>
      </c>
      <c r="O60" s="44" t="s">
        <v>4496</v>
      </c>
    </row>
    <row r="61" spans="1:15" ht="12.75" customHeight="1" x14ac:dyDescent="0.2">
      <c r="A61" s="44" t="s">
        <v>4723</v>
      </c>
      <c r="B61" s="44" t="s">
        <v>4317</v>
      </c>
      <c r="C61" s="44"/>
      <c r="D61" s="44" t="s">
        <v>4727</v>
      </c>
      <c r="E61" s="45">
        <v>2</v>
      </c>
      <c r="F61" s="44" t="s">
        <v>4330</v>
      </c>
      <c r="G61" s="44" t="s">
        <v>4371</v>
      </c>
      <c r="H61" s="44" t="s">
        <v>4728</v>
      </c>
      <c r="I61" s="44" t="s">
        <v>4729</v>
      </c>
      <c r="J61" s="44" t="s">
        <v>1068</v>
      </c>
      <c r="K61" s="44"/>
      <c r="L61" s="46" t="s">
        <v>4730</v>
      </c>
      <c r="M61" s="44" t="s">
        <v>4731</v>
      </c>
      <c r="N61" s="44" t="s">
        <v>4732</v>
      </c>
      <c r="O61" s="44" t="s">
        <v>4733</v>
      </c>
    </row>
    <row r="62" spans="1:15" ht="12.75" customHeight="1" x14ac:dyDescent="0.2">
      <c r="A62" s="44" t="s">
        <v>4726</v>
      </c>
      <c r="B62" s="44" t="s">
        <v>4317</v>
      </c>
      <c r="C62" s="44"/>
      <c r="D62" s="44" t="s">
        <v>4716</v>
      </c>
      <c r="E62" s="45">
        <v>3</v>
      </c>
      <c r="F62" s="44" t="s">
        <v>4330</v>
      </c>
      <c r="G62" s="44" t="s">
        <v>4371</v>
      </c>
      <c r="H62" s="44" t="s">
        <v>4735</v>
      </c>
      <c r="I62" s="44" t="s">
        <v>4736</v>
      </c>
      <c r="J62" s="44" t="s">
        <v>1068</v>
      </c>
      <c r="K62" s="44"/>
      <c r="L62" s="46" t="s">
        <v>4737</v>
      </c>
      <c r="M62" s="44" t="s">
        <v>4738</v>
      </c>
      <c r="N62" s="44" t="s">
        <v>4739</v>
      </c>
      <c r="O62" s="44" t="s">
        <v>4740</v>
      </c>
    </row>
    <row r="63" spans="1:15" ht="12.75" customHeight="1" x14ac:dyDescent="0.2">
      <c r="A63" s="44" t="s">
        <v>4734</v>
      </c>
      <c r="B63" s="44" t="s">
        <v>4317</v>
      </c>
      <c r="C63" s="44"/>
      <c r="D63" s="44" t="s">
        <v>4716</v>
      </c>
      <c r="E63" s="45">
        <v>3</v>
      </c>
      <c r="F63" s="44" t="s">
        <v>4330</v>
      </c>
      <c r="G63" s="44" t="s">
        <v>4371</v>
      </c>
      <c r="H63" s="44" t="s">
        <v>4742</v>
      </c>
      <c r="I63" s="44" t="s">
        <v>4736</v>
      </c>
      <c r="J63" s="44" t="s">
        <v>1068</v>
      </c>
      <c r="K63" s="44"/>
      <c r="L63" s="46" t="s">
        <v>4737</v>
      </c>
      <c r="M63" s="44" t="s">
        <v>4743</v>
      </c>
      <c r="N63" s="44" t="s">
        <v>4739</v>
      </c>
      <c r="O63" s="44" t="s">
        <v>4740</v>
      </c>
    </row>
    <row r="64" spans="1:15" ht="12.75" customHeight="1" x14ac:dyDescent="0.2">
      <c r="A64" s="44" t="s">
        <v>4741</v>
      </c>
      <c r="B64" s="44" t="s">
        <v>4317</v>
      </c>
      <c r="C64" s="44"/>
      <c r="D64" s="44" t="s">
        <v>4716</v>
      </c>
      <c r="E64" s="45">
        <v>3</v>
      </c>
      <c r="F64" s="44" t="s">
        <v>4330</v>
      </c>
      <c r="G64" s="44" t="s">
        <v>4371</v>
      </c>
      <c r="H64" s="44" t="s">
        <v>4745</v>
      </c>
      <c r="I64" s="44" t="s">
        <v>4736</v>
      </c>
      <c r="J64" s="44" t="s">
        <v>1068</v>
      </c>
      <c r="K64" s="44"/>
      <c r="L64" s="46" t="s">
        <v>4592</v>
      </c>
      <c r="M64" s="44" t="s">
        <v>4746</v>
      </c>
      <c r="N64" s="44" t="s">
        <v>4739</v>
      </c>
      <c r="O64" s="44" t="s">
        <v>4740</v>
      </c>
    </row>
    <row r="65" spans="1:15" ht="12.75" customHeight="1" x14ac:dyDescent="0.2">
      <c r="A65" s="44" t="s">
        <v>4744</v>
      </c>
      <c r="B65" s="44" t="s">
        <v>4317</v>
      </c>
      <c r="C65" s="44"/>
      <c r="D65" s="44" t="s">
        <v>4748</v>
      </c>
      <c r="E65" s="45">
        <v>2</v>
      </c>
      <c r="F65" s="44" t="s">
        <v>4330</v>
      </c>
      <c r="G65" s="44" t="s">
        <v>4320</v>
      </c>
      <c r="H65" s="44" t="s">
        <v>4749</v>
      </c>
      <c r="I65" s="44" t="s">
        <v>4322</v>
      </c>
      <c r="J65" s="44" t="s">
        <v>4750</v>
      </c>
      <c r="K65" s="44"/>
      <c r="L65" s="46" t="s">
        <v>4472</v>
      </c>
      <c r="M65" s="44" t="s">
        <v>4325</v>
      </c>
      <c r="N65" s="44" t="s">
        <v>4751</v>
      </c>
      <c r="O65" s="44" t="s">
        <v>4752</v>
      </c>
    </row>
    <row r="66" spans="1:15" ht="12.75" customHeight="1" x14ac:dyDescent="0.2">
      <c r="A66" s="44" t="s">
        <v>4747</v>
      </c>
      <c r="B66" s="44" t="s">
        <v>4317</v>
      </c>
      <c r="C66" s="44"/>
      <c r="D66" s="44" t="s">
        <v>4754</v>
      </c>
      <c r="E66" s="45">
        <v>3</v>
      </c>
      <c r="F66" s="44" t="s">
        <v>4330</v>
      </c>
      <c r="G66" s="44" t="s">
        <v>4320</v>
      </c>
      <c r="H66" s="44" t="s">
        <v>4755</v>
      </c>
      <c r="I66" s="44" t="s">
        <v>4756</v>
      </c>
      <c r="J66" s="44" t="s">
        <v>4734</v>
      </c>
      <c r="K66" s="44"/>
      <c r="L66" s="46" t="s">
        <v>4757</v>
      </c>
      <c r="M66" s="44" t="s">
        <v>4419</v>
      </c>
      <c r="N66" s="44" t="s">
        <v>4758</v>
      </c>
      <c r="O66" s="44" t="s">
        <v>4759</v>
      </c>
    </row>
    <row r="67" spans="1:15" ht="12.75" customHeight="1" x14ac:dyDescent="0.2">
      <c r="A67" s="44" t="s">
        <v>4753</v>
      </c>
      <c r="B67" s="44" t="s">
        <v>4317</v>
      </c>
      <c r="C67" s="44"/>
      <c r="D67" s="44" t="s">
        <v>4761</v>
      </c>
      <c r="E67" s="45">
        <v>2</v>
      </c>
      <c r="F67" s="44" t="s">
        <v>4330</v>
      </c>
      <c r="G67" s="44" t="s">
        <v>4371</v>
      </c>
      <c r="H67" s="44" t="s">
        <v>4762</v>
      </c>
      <c r="I67" s="44" t="s">
        <v>4763</v>
      </c>
      <c r="J67" s="44" t="s">
        <v>4764</v>
      </c>
      <c r="K67" s="44"/>
      <c r="L67" s="46" t="s">
        <v>4765</v>
      </c>
      <c r="M67" s="44" t="s">
        <v>4419</v>
      </c>
      <c r="N67" s="44" t="s">
        <v>4766</v>
      </c>
      <c r="O67" s="44" t="s">
        <v>4767</v>
      </c>
    </row>
    <row r="68" spans="1:15" ht="12.75" customHeight="1" x14ac:dyDescent="0.2">
      <c r="A68" s="44" t="s">
        <v>4760</v>
      </c>
      <c r="B68" s="44" t="s">
        <v>4317</v>
      </c>
      <c r="C68" s="44"/>
      <c r="D68" s="44" t="s">
        <v>4769</v>
      </c>
      <c r="E68" s="45">
        <v>3</v>
      </c>
      <c r="F68" s="44" t="s">
        <v>4330</v>
      </c>
      <c r="G68" s="44" t="s">
        <v>4371</v>
      </c>
      <c r="H68" s="44" t="s">
        <v>4770</v>
      </c>
      <c r="I68" s="44" t="s">
        <v>4771</v>
      </c>
      <c r="J68" s="44" t="s">
        <v>4772</v>
      </c>
      <c r="K68" s="44"/>
      <c r="L68" s="46" t="s">
        <v>4773</v>
      </c>
      <c r="M68" s="44" t="s">
        <v>4769</v>
      </c>
      <c r="N68" s="44" t="s">
        <v>4774</v>
      </c>
      <c r="O68" s="44" t="s">
        <v>4775</v>
      </c>
    </row>
    <row r="69" spans="1:15" ht="12.75" customHeight="1" x14ac:dyDescent="0.2">
      <c r="A69" s="44" t="s">
        <v>4768</v>
      </c>
      <c r="B69" s="44" t="s">
        <v>4317</v>
      </c>
      <c r="C69" s="44"/>
      <c r="D69" s="44" t="s">
        <v>4777</v>
      </c>
      <c r="E69" s="45">
        <v>3</v>
      </c>
      <c r="F69" s="44" t="s">
        <v>4330</v>
      </c>
      <c r="G69" s="44" t="s">
        <v>4320</v>
      </c>
      <c r="H69" s="44" t="s">
        <v>4778</v>
      </c>
      <c r="I69" s="44" t="s">
        <v>4779</v>
      </c>
      <c r="J69" s="44" t="s">
        <v>1068</v>
      </c>
      <c r="K69" s="44"/>
      <c r="L69" s="46" t="s">
        <v>4780</v>
      </c>
      <c r="M69" s="44" t="s">
        <v>4325</v>
      </c>
      <c r="N69" s="44" t="s">
        <v>4781</v>
      </c>
      <c r="O69" s="44" t="s">
        <v>4782</v>
      </c>
    </row>
    <row r="70" spans="1:15" ht="12.75" customHeight="1" x14ac:dyDescent="0.2">
      <c r="A70" s="44" t="s">
        <v>4776</v>
      </c>
      <c r="B70" s="44" t="s">
        <v>4317</v>
      </c>
      <c r="C70" s="44"/>
      <c r="D70" s="44" t="s">
        <v>4784</v>
      </c>
      <c r="E70" s="45">
        <v>2</v>
      </c>
      <c r="F70" s="44" t="s">
        <v>4330</v>
      </c>
      <c r="G70" s="44" t="s">
        <v>4320</v>
      </c>
      <c r="H70" s="44" t="s">
        <v>4785</v>
      </c>
      <c r="I70" s="44" t="s">
        <v>4786</v>
      </c>
      <c r="J70" s="44" t="s">
        <v>1068</v>
      </c>
      <c r="K70" s="44"/>
      <c r="L70" s="46" t="s">
        <v>4787</v>
      </c>
      <c r="M70" s="44" t="s">
        <v>4788</v>
      </c>
      <c r="N70" s="44" t="s">
        <v>4789</v>
      </c>
      <c r="O70" s="44" t="s">
        <v>4790</v>
      </c>
    </row>
    <row r="71" spans="1:15" ht="12.75" customHeight="1" x14ac:dyDescent="0.2">
      <c r="A71" s="44" t="s">
        <v>4783</v>
      </c>
      <c r="B71" s="44" t="s">
        <v>4317</v>
      </c>
      <c r="C71" s="44"/>
      <c r="D71" s="44" t="s">
        <v>4792</v>
      </c>
      <c r="E71" s="45">
        <v>2</v>
      </c>
      <c r="F71" s="44" t="s">
        <v>4330</v>
      </c>
      <c r="G71" s="44" t="s">
        <v>4320</v>
      </c>
      <c r="H71" s="44" t="s">
        <v>4793</v>
      </c>
      <c r="I71" s="44" t="s">
        <v>4322</v>
      </c>
      <c r="J71" s="44" t="s">
        <v>4794</v>
      </c>
      <c r="K71" s="44"/>
      <c r="L71" s="46" t="s">
        <v>4795</v>
      </c>
      <c r="M71" s="44" t="s">
        <v>4796</v>
      </c>
      <c r="N71" s="44" t="s">
        <v>4797</v>
      </c>
      <c r="O71" s="44" t="s">
        <v>4798</v>
      </c>
    </row>
    <row r="72" spans="1:15" ht="12.75" customHeight="1" x14ac:dyDescent="0.2">
      <c r="A72" s="44" t="s">
        <v>4791</v>
      </c>
      <c r="B72" s="44" t="s">
        <v>4317</v>
      </c>
      <c r="C72" s="44"/>
      <c r="D72" s="44" t="s">
        <v>4777</v>
      </c>
      <c r="E72" s="45">
        <v>2</v>
      </c>
      <c r="F72" s="44" t="s">
        <v>4330</v>
      </c>
      <c r="G72" s="44" t="s">
        <v>4320</v>
      </c>
      <c r="H72" s="44" t="s">
        <v>4800</v>
      </c>
      <c r="I72" s="44" t="s">
        <v>4801</v>
      </c>
      <c r="J72" s="44" t="s">
        <v>1068</v>
      </c>
      <c r="K72" s="44"/>
      <c r="L72" s="46" t="s">
        <v>4802</v>
      </c>
      <c r="M72" s="44" t="s">
        <v>4325</v>
      </c>
      <c r="N72" s="44" t="s">
        <v>4781</v>
      </c>
      <c r="O72" s="44" t="s">
        <v>4782</v>
      </c>
    </row>
    <row r="73" spans="1:15" ht="12.75" customHeight="1" x14ac:dyDescent="0.2">
      <c r="A73" s="44" t="s">
        <v>4799</v>
      </c>
      <c r="B73" s="44" t="s">
        <v>4317</v>
      </c>
      <c r="C73" s="44"/>
      <c r="D73" s="44" t="s">
        <v>4727</v>
      </c>
      <c r="E73" s="45">
        <v>2</v>
      </c>
      <c r="F73" s="44" t="s">
        <v>4330</v>
      </c>
      <c r="G73" s="44" t="s">
        <v>4371</v>
      </c>
      <c r="H73" s="44" t="s">
        <v>4804</v>
      </c>
      <c r="I73" s="44" t="s">
        <v>4805</v>
      </c>
      <c r="J73" s="44" t="s">
        <v>1068</v>
      </c>
      <c r="K73" s="44"/>
      <c r="L73" s="46" t="s">
        <v>4806</v>
      </c>
      <c r="M73" s="44" t="s">
        <v>4731</v>
      </c>
      <c r="N73" s="44" t="s">
        <v>4807</v>
      </c>
      <c r="O73" s="44" t="s">
        <v>4733</v>
      </c>
    </row>
    <row r="74" spans="1:15" ht="12.75" customHeight="1" x14ac:dyDescent="0.2">
      <c r="A74" s="44" t="s">
        <v>4803</v>
      </c>
      <c r="B74" s="44" t="s">
        <v>4317</v>
      </c>
      <c r="C74" s="44"/>
      <c r="D74" s="44" t="s">
        <v>4809</v>
      </c>
      <c r="E74" s="45">
        <v>2</v>
      </c>
      <c r="F74" s="44" t="s">
        <v>4330</v>
      </c>
      <c r="G74" s="44" t="s">
        <v>4320</v>
      </c>
      <c r="H74" s="44" t="s">
        <v>4810</v>
      </c>
      <c r="I74" s="44" t="s">
        <v>4322</v>
      </c>
      <c r="J74" s="44" t="s">
        <v>4811</v>
      </c>
      <c r="K74" s="44"/>
      <c r="L74" s="46" t="s">
        <v>4472</v>
      </c>
      <c r="M74" s="44" t="s">
        <v>4325</v>
      </c>
      <c r="N74" s="44" t="s">
        <v>4812</v>
      </c>
      <c r="O74" s="44" t="s">
        <v>4813</v>
      </c>
    </row>
    <row r="75" spans="1:15" ht="12.75" customHeight="1" x14ac:dyDescent="0.2">
      <c r="A75" s="44" t="s">
        <v>4808</v>
      </c>
      <c r="B75" s="44" t="s">
        <v>4317</v>
      </c>
      <c r="C75" s="44"/>
      <c r="D75" s="44" t="s">
        <v>4815</v>
      </c>
      <c r="E75" s="45">
        <v>2</v>
      </c>
      <c r="F75" s="44" t="s">
        <v>4330</v>
      </c>
      <c r="G75" s="44" t="s">
        <v>4371</v>
      </c>
      <c r="H75" s="44" t="s">
        <v>4816</v>
      </c>
      <c r="I75" s="44" t="s">
        <v>4675</v>
      </c>
      <c r="J75" s="44" t="s">
        <v>1068</v>
      </c>
      <c r="K75" s="44"/>
      <c r="L75" s="46" t="s">
        <v>4817</v>
      </c>
      <c r="M75" s="44" t="s">
        <v>4818</v>
      </c>
      <c r="N75" s="44" t="s">
        <v>4819</v>
      </c>
      <c r="O75" s="44" t="s">
        <v>4820</v>
      </c>
    </row>
    <row r="76" spans="1:15" ht="12.75" customHeight="1" x14ac:dyDescent="0.2">
      <c r="A76" s="44" t="s">
        <v>4814</v>
      </c>
      <c r="B76" s="44" t="s">
        <v>4317</v>
      </c>
      <c r="C76" s="44"/>
      <c r="D76" s="44" t="s">
        <v>4822</v>
      </c>
      <c r="E76" s="45">
        <v>2</v>
      </c>
      <c r="F76" s="44" t="s">
        <v>4330</v>
      </c>
      <c r="G76" s="44" t="s">
        <v>4320</v>
      </c>
      <c r="H76" s="44" t="s">
        <v>4823</v>
      </c>
      <c r="I76" s="44" t="s">
        <v>4824</v>
      </c>
      <c r="J76" s="44" t="s">
        <v>1068</v>
      </c>
      <c r="K76" s="44"/>
      <c r="L76" s="46" t="s">
        <v>4641</v>
      </c>
      <c r="M76" s="44" t="s">
        <v>4325</v>
      </c>
      <c r="N76" s="44" t="s">
        <v>4825</v>
      </c>
      <c r="O76" s="44" t="s">
        <v>4826</v>
      </c>
    </row>
    <row r="77" spans="1:15" ht="12.75" customHeight="1" x14ac:dyDescent="0.2">
      <c r="A77" s="44" t="s">
        <v>4821</v>
      </c>
      <c r="B77" s="44" t="s">
        <v>4317</v>
      </c>
      <c r="C77" s="44"/>
      <c r="D77" s="44" t="s">
        <v>4828</v>
      </c>
      <c r="E77" s="45">
        <v>2</v>
      </c>
      <c r="F77" s="44" t="s">
        <v>4330</v>
      </c>
      <c r="G77" s="44" t="s">
        <v>4320</v>
      </c>
      <c r="H77" s="44" t="s">
        <v>4829</v>
      </c>
      <c r="I77" s="44" t="s">
        <v>4830</v>
      </c>
      <c r="J77" s="44" t="s">
        <v>4831</v>
      </c>
      <c r="K77" s="44"/>
      <c r="L77" s="46" t="s">
        <v>4832</v>
      </c>
      <c r="M77" s="44" t="s">
        <v>4833</v>
      </c>
      <c r="N77" s="44" t="s">
        <v>4834</v>
      </c>
      <c r="O77" s="44" t="s">
        <v>4835</v>
      </c>
    </row>
    <row r="78" spans="1:15" ht="12.75" customHeight="1" x14ac:dyDescent="0.2">
      <c r="A78" s="44" t="s">
        <v>4827</v>
      </c>
      <c r="B78" s="44" t="s">
        <v>4317</v>
      </c>
      <c r="C78" s="44"/>
      <c r="D78" s="44" t="s">
        <v>4837</v>
      </c>
      <c r="E78" s="45">
        <v>2</v>
      </c>
      <c r="F78" s="44" t="s">
        <v>4330</v>
      </c>
      <c r="G78" s="44" t="s">
        <v>4371</v>
      </c>
      <c r="H78" s="44" t="s">
        <v>4838</v>
      </c>
      <c r="I78" s="44" t="s">
        <v>4839</v>
      </c>
      <c r="J78" s="44" t="s">
        <v>1068</v>
      </c>
      <c r="K78" s="44"/>
      <c r="L78" s="46" t="s">
        <v>4840</v>
      </c>
      <c r="M78" s="44" t="s">
        <v>4841</v>
      </c>
      <c r="N78" s="44" t="s">
        <v>4842</v>
      </c>
      <c r="O78" s="44" t="s">
        <v>4843</v>
      </c>
    </row>
    <row r="79" spans="1:15" ht="12.75" customHeight="1" x14ac:dyDescent="0.2">
      <c r="A79" s="44" t="s">
        <v>4836</v>
      </c>
      <c r="B79" s="44" t="s">
        <v>4317</v>
      </c>
      <c r="C79" s="44"/>
      <c r="D79" s="44" t="s">
        <v>4845</v>
      </c>
      <c r="E79" s="45">
        <v>2</v>
      </c>
      <c r="F79" s="44" t="s">
        <v>4330</v>
      </c>
      <c r="G79" s="44" t="s">
        <v>4320</v>
      </c>
      <c r="H79" s="44" t="s">
        <v>4846</v>
      </c>
      <c r="I79" s="44" t="s">
        <v>4801</v>
      </c>
      <c r="J79" s="44" t="s">
        <v>1068</v>
      </c>
      <c r="K79" s="44"/>
      <c r="L79" s="46" t="s">
        <v>4847</v>
      </c>
      <c r="M79" s="44" t="s">
        <v>4848</v>
      </c>
      <c r="N79" s="44" t="s">
        <v>4849</v>
      </c>
      <c r="O79" s="44" t="s">
        <v>4850</v>
      </c>
    </row>
    <row r="80" spans="1:15" ht="12.75" customHeight="1" x14ac:dyDescent="0.2">
      <c r="A80" s="44" t="s">
        <v>4844</v>
      </c>
      <c r="B80" s="44" t="s">
        <v>4317</v>
      </c>
      <c r="C80" s="44"/>
      <c r="D80" s="44" t="s">
        <v>4852</v>
      </c>
      <c r="E80" s="45">
        <v>2</v>
      </c>
      <c r="F80" s="44" t="s">
        <v>4330</v>
      </c>
      <c r="G80" s="44" t="s">
        <v>4371</v>
      </c>
      <c r="H80" s="44" t="s">
        <v>4853</v>
      </c>
      <c r="I80" s="44" t="s">
        <v>4339</v>
      </c>
      <c r="J80" s="44" t="s">
        <v>1068</v>
      </c>
      <c r="K80" s="44"/>
      <c r="L80" s="46" t="s">
        <v>4854</v>
      </c>
      <c r="M80" s="44" t="s">
        <v>4855</v>
      </c>
      <c r="N80" s="44" t="s">
        <v>4856</v>
      </c>
      <c r="O80" s="44" t="s">
        <v>4857</v>
      </c>
    </row>
    <row r="81" spans="1:15" ht="12.75" customHeight="1" x14ac:dyDescent="0.2">
      <c r="A81" s="44" t="s">
        <v>4851</v>
      </c>
      <c r="B81" s="44" t="s">
        <v>4317</v>
      </c>
      <c r="C81" s="44"/>
      <c r="D81" s="44" t="s">
        <v>4859</v>
      </c>
      <c r="E81" s="45">
        <v>2</v>
      </c>
      <c r="F81" s="44" t="s">
        <v>4330</v>
      </c>
      <c r="G81" s="44" t="s">
        <v>4371</v>
      </c>
      <c r="H81" s="44" t="s">
        <v>4860</v>
      </c>
      <c r="I81" s="44" t="s">
        <v>4456</v>
      </c>
      <c r="J81" s="44" t="s">
        <v>1068</v>
      </c>
      <c r="K81" s="44"/>
      <c r="L81" s="46" t="s">
        <v>4861</v>
      </c>
      <c r="M81" s="44" t="s">
        <v>4862</v>
      </c>
      <c r="N81" s="44" t="s">
        <v>4863</v>
      </c>
      <c r="O81" s="44" t="s">
        <v>4864</v>
      </c>
    </row>
    <row r="82" spans="1:15" ht="12.75" customHeight="1" x14ac:dyDescent="0.2">
      <c r="A82" s="44" t="s">
        <v>4858</v>
      </c>
      <c r="B82" s="44" t="s">
        <v>4317</v>
      </c>
      <c r="C82" s="44"/>
      <c r="D82" s="44" t="s">
        <v>4866</v>
      </c>
      <c r="E82" s="45">
        <v>2</v>
      </c>
      <c r="F82" s="44" t="s">
        <v>4330</v>
      </c>
      <c r="G82" s="44" t="s">
        <v>4371</v>
      </c>
      <c r="H82" s="44" t="s">
        <v>4867</v>
      </c>
      <c r="I82" s="44" t="s">
        <v>4868</v>
      </c>
      <c r="J82" s="44" t="s">
        <v>1068</v>
      </c>
      <c r="K82" s="44"/>
      <c r="L82" s="46" t="s">
        <v>4869</v>
      </c>
      <c r="M82" s="44" t="s">
        <v>4870</v>
      </c>
      <c r="N82" s="44" t="s">
        <v>4871</v>
      </c>
      <c r="O82" s="44" t="s">
        <v>4872</v>
      </c>
    </row>
    <row r="83" spans="1:15" ht="12.75" customHeight="1" x14ac:dyDescent="0.2">
      <c r="A83" s="44" t="s">
        <v>4865</v>
      </c>
      <c r="B83" s="44" t="s">
        <v>4317</v>
      </c>
      <c r="C83" s="44"/>
      <c r="D83" s="44" t="s">
        <v>4873</v>
      </c>
      <c r="E83" s="45">
        <v>2</v>
      </c>
      <c r="F83" s="44" t="s">
        <v>4330</v>
      </c>
      <c r="G83" s="44" t="s">
        <v>4320</v>
      </c>
      <c r="H83" s="44" t="s">
        <v>4874</v>
      </c>
      <c r="I83" s="44" t="s">
        <v>4322</v>
      </c>
      <c r="J83" s="44" t="s">
        <v>4875</v>
      </c>
      <c r="K83" s="44"/>
      <c r="L83" s="46" t="s">
        <v>4876</v>
      </c>
      <c r="M83" s="44" t="s">
        <v>4325</v>
      </c>
      <c r="N83" s="44" t="s">
        <v>4877</v>
      </c>
      <c r="O83" s="44" t="s">
        <v>4878</v>
      </c>
    </row>
    <row r="84" spans="1:15" ht="12.75" customHeight="1" x14ac:dyDescent="0.2">
      <c r="A84" s="44" t="s">
        <v>4417</v>
      </c>
      <c r="B84" s="44" t="s">
        <v>4317</v>
      </c>
      <c r="C84" s="44"/>
      <c r="D84" s="44" t="s">
        <v>4880</v>
      </c>
      <c r="E84" s="45">
        <v>2</v>
      </c>
      <c r="F84" s="44" t="s">
        <v>4330</v>
      </c>
      <c r="G84" s="44" t="s">
        <v>4371</v>
      </c>
      <c r="H84" s="44" t="s">
        <v>4881</v>
      </c>
      <c r="I84" s="44" t="s">
        <v>4882</v>
      </c>
      <c r="J84" s="44" t="s">
        <v>4384</v>
      </c>
      <c r="K84" s="44"/>
      <c r="L84" s="46" t="s">
        <v>4883</v>
      </c>
      <c r="M84" s="44" t="s">
        <v>4884</v>
      </c>
      <c r="N84" s="44" t="s">
        <v>4885</v>
      </c>
      <c r="O84" s="44" t="s">
        <v>4886</v>
      </c>
    </row>
    <row r="85" spans="1:15" ht="12.75" customHeight="1" x14ac:dyDescent="0.2">
      <c r="A85" s="44" t="s">
        <v>4879</v>
      </c>
      <c r="B85" s="44" t="s">
        <v>4317</v>
      </c>
      <c r="C85" s="44"/>
      <c r="D85" s="44" t="s">
        <v>4888</v>
      </c>
      <c r="E85" s="45">
        <v>2</v>
      </c>
      <c r="F85" s="44" t="s">
        <v>4330</v>
      </c>
      <c r="G85" s="44" t="s">
        <v>4320</v>
      </c>
      <c r="H85" s="44" t="s">
        <v>4889</v>
      </c>
      <c r="I85" s="44" t="s">
        <v>4322</v>
      </c>
      <c r="J85" s="44" t="s">
        <v>4890</v>
      </c>
      <c r="K85" s="44"/>
      <c r="L85" s="46" t="s">
        <v>4472</v>
      </c>
      <c r="M85" s="44" t="s">
        <v>4325</v>
      </c>
      <c r="N85" s="44" t="s">
        <v>4891</v>
      </c>
      <c r="O85" s="44" t="s">
        <v>4892</v>
      </c>
    </row>
    <row r="86" spans="1:15" ht="12.75" customHeight="1" x14ac:dyDescent="0.2">
      <c r="A86" s="44" t="s">
        <v>4887</v>
      </c>
      <c r="B86" s="44" t="s">
        <v>4317</v>
      </c>
      <c r="C86" s="44"/>
      <c r="D86" s="44" t="s">
        <v>4894</v>
      </c>
      <c r="E86" s="45">
        <v>2</v>
      </c>
      <c r="F86" s="44" t="s">
        <v>4330</v>
      </c>
      <c r="G86" s="44" t="s">
        <v>4371</v>
      </c>
      <c r="H86" s="44" t="s">
        <v>4895</v>
      </c>
      <c r="I86" s="44" t="s">
        <v>4322</v>
      </c>
      <c r="J86" s="44" t="s">
        <v>4896</v>
      </c>
      <c r="K86" s="44"/>
      <c r="L86" s="46" t="s">
        <v>4897</v>
      </c>
      <c r="M86" s="44" t="s">
        <v>4419</v>
      </c>
      <c r="N86" s="44" t="s">
        <v>4898</v>
      </c>
      <c r="O86" s="44" t="s">
        <v>4899</v>
      </c>
    </row>
    <row r="87" spans="1:15" ht="12.75" customHeight="1" x14ac:dyDescent="0.2">
      <c r="A87" s="44" t="s">
        <v>4893</v>
      </c>
      <c r="B87" s="44" t="s">
        <v>4317</v>
      </c>
      <c r="C87" s="44"/>
      <c r="D87" s="44" t="s">
        <v>4901</v>
      </c>
      <c r="E87" s="45">
        <v>2</v>
      </c>
      <c r="F87" s="44" t="s">
        <v>4330</v>
      </c>
      <c r="G87" s="44" t="s">
        <v>4371</v>
      </c>
      <c r="H87" s="44" t="s">
        <v>4902</v>
      </c>
      <c r="I87" s="44" t="s">
        <v>4903</v>
      </c>
      <c r="J87" s="44" t="s">
        <v>4447</v>
      </c>
      <c r="K87" s="44"/>
      <c r="L87" s="46" t="s">
        <v>4904</v>
      </c>
      <c r="M87" s="44" t="s">
        <v>4905</v>
      </c>
      <c r="N87" s="44" t="s">
        <v>4906</v>
      </c>
      <c r="O87" s="44" t="s">
        <v>4907</v>
      </c>
    </row>
    <row r="88" spans="1:15" ht="12.75" customHeight="1" x14ac:dyDescent="0.2">
      <c r="A88" s="44" t="s">
        <v>4900</v>
      </c>
      <c r="B88" s="44" t="s">
        <v>4317</v>
      </c>
      <c r="C88" s="44"/>
      <c r="D88" s="44" t="s">
        <v>4909</v>
      </c>
      <c r="E88" s="45">
        <v>2</v>
      </c>
      <c r="F88" s="44" t="s">
        <v>4330</v>
      </c>
      <c r="G88" s="44" t="s">
        <v>4371</v>
      </c>
      <c r="H88" s="44" t="s">
        <v>4910</v>
      </c>
      <c r="I88" s="44" t="s">
        <v>4911</v>
      </c>
      <c r="J88" s="44" t="s">
        <v>1068</v>
      </c>
      <c r="K88" s="44"/>
      <c r="L88" s="46" t="s">
        <v>4912</v>
      </c>
      <c r="M88" s="44" t="s">
        <v>4913</v>
      </c>
      <c r="N88" s="44" t="s">
        <v>4914</v>
      </c>
      <c r="O88" s="44" t="s">
        <v>4915</v>
      </c>
    </row>
    <row r="89" spans="1:15" ht="12.75" customHeight="1" x14ac:dyDescent="0.2">
      <c r="A89" s="44" t="s">
        <v>4908</v>
      </c>
      <c r="B89" s="44" t="s">
        <v>4317</v>
      </c>
      <c r="C89" s="44"/>
      <c r="D89" s="44" t="s">
        <v>4917</v>
      </c>
      <c r="E89" s="45">
        <v>2</v>
      </c>
      <c r="F89" s="44" t="s">
        <v>4330</v>
      </c>
      <c r="G89" s="44" t="s">
        <v>4371</v>
      </c>
      <c r="H89" s="44" t="s">
        <v>4918</v>
      </c>
      <c r="I89" s="44" t="s">
        <v>4416</v>
      </c>
      <c r="J89" s="44" t="s">
        <v>4808</v>
      </c>
      <c r="K89" s="44"/>
      <c r="L89" s="46" t="s">
        <v>4919</v>
      </c>
      <c r="M89" s="44" t="s">
        <v>4419</v>
      </c>
      <c r="N89" s="44" t="s">
        <v>4420</v>
      </c>
      <c r="O89" s="44" t="s">
        <v>4421</v>
      </c>
    </row>
    <row r="90" spans="1:15" ht="12.75" customHeight="1" x14ac:dyDescent="0.2">
      <c r="A90" s="44" t="s">
        <v>4916</v>
      </c>
      <c r="B90" s="44" t="s">
        <v>4317</v>
      </c>
      <c r="C90" s="44"/>
      <c r="D90" s="44" t="s">
        <v>4921</v>
      </c>
      <c r="E90" s="45">
        <v>2</v>
      </c>
      <c r="F90" s="44" t="s">
        <v>4330</v>
      </c>
      <c r="G90" s="44" t="s">
        <v>4320</v>
      </c>
      <c r="H90" s="44" t="s">
        <v>4922</v>
      </c>
      <c r="I90" s="44" t="s">
        <v>4387</v>
      </c>
      <c r="J90" s="44" t="s">
        <v>4744</v>
      </c>
      <c r="K90" s="44"/>
      <c r="L90" s="46" t="s">
        <v>4923</v>
      </c>
      <c r="M90" s="44" t="s">
        <v>4325</v>
      </c>
      <c r="N90" s="44" t="s">
        <v>4924</v>
      </c>
      <c r="O90" s="44" t="s">
        <v>4925</v>
      </c>
    </row>
    <row r="91" spans="1:15" ht="12.75" customHeight="1" x14ac:dyDescent="0.2">
      <c r="A91" s="44" t="s">
        <v>4920</v>
      </c>
      <c r="B91" s="44" t="s">
        <v>4317</v>
      </c>
      <c r="C91" s="44"/>
      <c r="D91" s="44" t="s">
        <v>4927</v>
      </c>
      <c r="E91" s="45">
        <v>2</v>
      </c>
      <c r="F91" s="44" t="s">
        <v>4330</v>
      </c>
      <c r="G91" s="44" t="s">
        <v>4371</v>
      </c>
      <c r="H91" s="44" t="s">
        <v>4928</v>
      </c>
      <c r="I91" s="44" t="s">
        <v>4675</v>
      </c>
      <c r="J91" s="44" t="s">
        <v>1068</v>
      </c>
      <c r="K91" s="44"/>
      <c r="L91" s="46" t="s">
        <v>4929</v>
      </c>
      <c r="M91" s="44" t="s">
        <v>4695</v>
      </c>
      <c r="N91" s="44" t="s">
        <v>4930</v>
      </c>
      <c r="O91" s="44" t="s">
        <v>4931</v>
      </c>
    </row>
    <row r="92" spans="1:15" ht="12.75" customHeight="1" x14ac:dyDescent="0.2">
      <c r="A92" s="44" t="s">
        <v>4926</v>
      </c>
      <c r="B92" s="44" t="s">
        <v>4317</v>
      </c>
      <c r="C92" s="44"/>
      <c r="D92" s="44" t="s">
        <v>4933</v>
      </c>
      <c r="E92" s="45">
        <v>3</v>
      </c>
      <c r="F92" s="44" t="s">
        <v>4330</v>
      </c>
      <c r="G92" s="44" t="s">
        <v>4320</v>
      </c>
      <c r="H92" s="44" t="s">
        <v>4934</v>
      </c>
      <c r="I92" s="44" t="s">
        <v>4322</v>
      </c>
      <c r="J92" s="44" t="s">
        <v>4935</v>
      </c>
      <c r="K92" s="44"/>
      <c r="L92" s="46" t="s">
        <v>4936</v>
      </c>
      <c r="M92" s="44" t="s">
        <v>4937</v>
      </c>
      <c r="N92" s="44" t="s">
        <v>4938</v>
      </c>
      <c r="O92" s="44" t="s">
        <v>4939</v>
      </c>
    </row>
    <row r="93" spans="1:15" ht="12.75" customHeight="1" x14ac:dyDescent="0.2">
      <c r="A93" s="44" t="s">
        <v>4932</v>
      </c>
      <c r="B93" s="44" t="s">
        <v>4317</v>
      </c>
      <c r="C93" s="44"/>
      <c r="D93" s="44" t="s">
        <v>4921</v>
      </c>
      <c r="E93" s="45">
        <v>2</v>
      </c>
      <c r="F93" s="44" t="s">
        <v>4330</v>
      </c>
      <c r="G93" s="44" t="s">
        <v>4320</v>
      </c>
      <c r="H93" s="44" t="s">
        <v>4941</v>
      </c>
      <c r="I93" s="44" t="s">
        <v>4348</v>
      </c>
      <c r="J93" s="44" t="s">
        <v>4438</v>
      </c>
      <c r="K93" s="44"/>
      <c r="L93" s="46" t="s">
        <v>4942</v>
      </c>
      <c r="M93" s="44" t="s">
        <v>4325</v>
      </c>
      <c r="N93" s="44" t="s">
        <v>4924</v>
      </c>
      <c r="O93" s="44" t="s">
        <v>4925</v>
      </c>
    </row>
    <row r="94" spans="1:15" ht="12.75" customHeight="1" x14ac:dyDescent="0.2">
      <c r="A94" s="44" t="s">
        <v>4940</v>
      </c>
      <c r="B94" s="44" t="s">
        <v>4317</v>
      </c>
      <c r="C94" s="44"/>
      <c r="D94" s="44" t="s">
        <v>4944</v>
      </c>
      <c r="E94" s="45">
        <v>2</v>
      </c>
      <c r="F94" s="44" t="s">
        <v>4330</v>
      </c>
      <c r="G94" s="44" t="s">
        <v>4320</v>
      </c>
      <c r="H94" s="44" t="s">
        <v>4945</v>
      </c>
      <c r="I94" s="44" t="s">
        <v>4322</v>
      </c>
      <c r="J94" s="44" t="s">
        <v>4946</v>
      </c>
      <c r="K94" s="44"/>
      <c r="L94" s="46" t="s">
        <v>4472</v>
      </c>
      <c r="M94" s="44" t="s">
        <v>4325</v>
      </c>
      <c r="N94" s="44" t="s">
        <v>4947</v>
      </c>
      <c r="O94" s="44" t="s">
        <v>4948</v>
      </c>
    </row>
    <row r="95" spans="1:15" ht="12.75" customHeight="1" x14ac:dyDescent="0.2">
      <c r="A95" s="44" t="s">
        <v>4943</v>
      </c>
      <c r="B95" s="44" t="s">
        <v>4317</v>
      </c>
      <c r="C95" s="44"/>
      <c r="D95" s="44" t="s">
        <v>4950</v>
      </c>
      <c r="E95" s="45">
        <v>2</v>
      </c>
      <c r="F95" s="44" t="s">
        <v>4330</v>
      </c>
      <c r="G95" s="44" t="s">
        <v>4320</v>
      </c>
      <c r="H95" s="44" t="s">
        <v>4951</v>
      </c>
      <c r="I95" s="44" t="s">
        <v>4952</v>
      </c>
      <c r="J95" s="44" t="s">
        <v>4953</v>
      </c>
      <c r="K95" s="44"/>
      <c r="L95" s="46" t="s">
        <v>4341</v>
      </c>
      <c r="M95" s="44" t="s">
        <v>4954</v>
      </c>
      <c r="N95" s="44" t="s">
        <v>4955</v>
      </c>
      <c r="O95" s="44" t="s">
        <v>4956</v>
      </c>
    </row>
    <row r="96" spans="1:15" ht="12.75" customHeight="1" x14ac:dyDescent="0.2">
      <c r="A96" s="44" t="s">
        <v>4949</v>
      </c>
      <c r="B96" s="44" t="s">
        <v>4317</v>
      </c>
      <c r="C96" s="44"/>
      <c r="D96" s="44" t="s">
        <v>4950</v>
      </c>
      <c r="E96" s="45">
        <v>2</v>
      </c>
      <c r="F96" s="44" t="s">
        <v>4330</v>
      </c>
      <c r="G96" s="44" t="s">
        <v>4320</v>
      </c>
      <c r="H96" s="44" t="s">
        <v>4951</v>
      </c>
      <c r="I96" s="44" t="s">
        <v>4952</v>
      </c>
      <c r="J96" s="44" t="s">
        <v>4953</v>
      </c>
      <c r="K96" s="44"/>
      <c r="L96" s="46" t="s">
        <v>4341</v>
      </c>
      <c r="M96" s="44" t="s">
        <v>4954</v>
      </c>
      <c r="N96" s="44" t="s">
        <v>4955</v>
      </c>
      <c r="O96" s="44" t="s">
        <v>4956</v>
      </c>
    </row>
    <row r="97" spans="1:15" ht="12.75" customHeight="1" x14ac:dyDescent="0.2">
      <c r="A97" s="44" t="s">
        <v>4957</v>
      </c>
      <c r="B97" s="44" t="s">
        <v>4317</v>
      </c>
      <c r="C97" s="44"/>
      <c r="D97" s="44" t="s">
        <v>4959</v>
      </c>
      <c r="E97" s="45">
        <v>3</v>
      </c>
      <c r="F97" s="44" t="s">
        <v>4330</v>
      </c>
      <c r="G97" s="44" t="s">
        <v>4371</v>
      </c>
      <c r="H97" s="44" t="s">
        <v>4960</v>
      </c>
      <c r="I97" s="44" t="s">
        <v>4322</v>
      </c>
      <c r="J97" s="44" t="s">
        <v>4961</v>
      </c>
      <c r="K97" s="44"/>
      <c r="L97" s="46" t="s">
        <v>4962</v>
      </c>
      <c r="M97" s="44" t="s">
        <v>4325</v>
      </c>
      <c r="N97" s="44" t="s">
        <v>4963</v>
      </c>
      <c r="O97" s="44" t="s">
        <v>4964</v>
      </c>
    </row>
    <row r="98" spans="1:15" ht="12.75" customHeight="1" x14ac:dyDescent="0.2">
      <c r="A98" s="44" t="s">
        <v>4958</v>
      </c>
      <c r="B98" s="44" t="s">
        <v>4317</v>
      </c>
      <c r="C98" s="44"/>
      <c r="D98" s="44" t="s">
        <v>4966</v>
      </c>
      <c r="E98" s="45">
        <v>2</v>
      </c>
      <c r="F98" s="44" t="s">
        <v>4330</v>
      </c>
      <c r="G98" s="44" t="s">
        <v>4371</v>
      </c>
      <c r="H98" s="44" t="s">
        <v>4967</v>
      </c>
      <c r="I98" s="44" t="s">
        <v>4322</v>
      </c>
      <c r="J98" s="44" t="s">
        <v>1068</v>
      </c>
      <c r="K98" s="44"/>
      <c r="L98" s="46" t="s">
        <v>4968</v>
      </c>
      <c r="M98" s="44" t="s">
        <v>4325</v>
      </c>
      <c r="N98" s="44" t="s">
        <v>4969</v>
      </c>
      <c r="O98" s="44" t="s">
        <v>4970</v>
      </c>
    </row>
    <row r="99" spans="1:15" ht="12.75" customHeight="1" x14ac:dyDescent="0.2">
      <c r="A99" s="44" t="s">
        <v>4965</v>
      </c>
      <c r="B99" s="44" t="s">
        <v>4317</v>
      </c>
      <c r="C99" s="44"/>
      <c r="D99" s="44" t="s">
        <v>4972</v>
      </c>
      <c r="E99" s="45">
        <v>2</v>
      </c>
      <c r="F99" s="44" t="s">
        <v>4330</v>
      </c>
      <c r="G99" s="44" t="s">
        <v>4320</v>
      </c>
      <c r="H99" s="44" t="s">
        <v>4973</v>
      </c>
      <c r="I99" s="44" t="s">
        <v>4639</v>
      </c>
      <c r="J99" s="44" t="s">
        <v>4974</v>
      </c>
      <c r="K99" s="44"/>
      <c r="L99" s="46" t="s">
        <v>4975</v>
      </c>
      <c r="M99" s="44" t="s">
        <v>4976</v>
      </c>
      <c r="N99" s="44" t="s">
        <v>4977</v>
      </c>
      <c r="O99" s="44" t="s">
        <v>4978</v>
      </c>
    </row>
    <row r="100" spans="1:15" ht="12.75" customHeight="1" x14ac:dyDescent="0.2">
      <c r="A100" s="44" t="s">
        <v>4971</v>
      </c>
      <c r="B100" s="44" t="s">
        <v>4317</v>
      </c>
      <c r="C100" s="44"/>
      <c r="D100" s="44" t="s">
        <v>4980</v>
      </c>
      <c r="E100" s="45">
        <v>2</v>
      </c>
      <c r="F100" s="44" t="s">
        <v>4330</v>
      </c>
      <c r="G100" s="44" t="s">
        <v>4320</v>
      </c>
      <c r="H100" s="44" t="s">
        <v>4981</v>
      </c>
      <c r="I100" s="44" t="s">
        <v>4801</v>
      </c>
      <c r="J100" s="44" t="s">
        <v>1068</v>
      </c>
      <c r="K100" s="44"/>
      <c r="L100" s="46" t="s">
        <v>4982</v>
      </c>
      <c r="M100" s="44" t="s">
        <v>4325</v>
      </c>
      <c r="N100" s="44" t="s">
        <v>4983</v>
      </c>
      <c r="O100" s="44" t="s">
        <v>4984</v>
      </c>
    </row>
    <row r="101" spans="1:15" ht="12.75" customHeight="1" x14ac:dyDescent="0.2">
      <c r="A101" s="44" t="s">
        <v>4979</v>
      </c>
      <c r="B101" s="44" t="s">
        <v>4317</v>
      </c>
      <c r="C101" s="44"/>
      <c r="D101" s="44" t="s">
        <v>4986</v>
      </c>
      <c r="E101" s="45">
        <v>2</v>
      </c>
      <c r="F101" s="44" t="s">
        <v>4330</v>
      </c>
      <c r="G101" s="44" t="s">
        <v>4320</v>
      </c>
      <c r="H101" s="44" t="s">
        <v>4987</v>
      </c>
      <c r="I101" s="44" t="s">
        <v>4322</v>
      </c>
      <c r="J101" s="44" t="s">
        <v>1068</v>
      </c>
      <c r="K101" s="44"/>
      <c r="L101" s="46" t="s">
        <v>4472</v>
      </c>
      <c r="M101" s="44" t="s">
        <v>4419</v>
      </c>
      <c r="N101" s="44" t="s">
        <v>4988</v>
      </c>
      <c r="O101" s="44" t="s">
        <v>4989</v>
      </c>
    </row>
    <row r="102" spans="1:15" ht="12.75" customHeight="1" x14ac:dyDescent="0.2">
      <c r="A102" s="44" t="s">
        <v>4985</v>
      </c>
      <c r="B102" s="44" t="s">
        <v>4317</v>
      </c>
      <c r="C102" s="44"/>
      <c r="D102" s="44" t="s">
        <v>4921</v>
      </c>
      <c r="E102" s="45">
        <v>2</v>
      </c>
      <c r="F102" s="44" t="s">
        <v>4330</v>
      </c>
      <c r="G102" s="44" t="s">
        <v>4320</v>
      </c>
      <c r="H102" s="44" t="s">
        <v>4991</v>
      </c>
      <c r="I102" s="44" t="s">
        <v>4332</v>
      </c>
      <c r="J102" s="44" t="s">
        <v>4992</v>
      </c>
      <c r="K102" s="44"/>
      <c r="L102" s="46" t="s">
        <v>4993</v>
      </c>
      <c r="M102" s="44" t="s">
        <v>4325</v>
      </c>
      <c r="N102" s="44" t="s">
        <v>4924</v>
      </c>
      <c r="O102" s="44" t="s">
        <v>4994</v>
      </c>
    </row>
    <row r="103" spans="1:15" ht="12.75" customHeight="1" x14ac:dyDescent="0.2">
      <c r="A103" s="44" t="s">
        <v>4990</v>
      </c>
      <c r="B103" s="44" t="s">
        <v>4317</v>
      </c>
      <c r="C103" s="44"/>
      <c r="D103" s="44" t="s">
        <v>4996</v>
      </c>
      <c r="E103" s="45">
        <v>2</v>
      </c>
      <c r="F103" s="44" t="s">
        <v>4330</v>
      </c>
      <c r="G103" s="44" t="s">
        <v>4371</v>
      </c>
      <c r="H103" s="44" t="s">
        <v>4997</v>
      </c>
      <c r="I103" s="44" t="s">
        <v>4998</v>
      </c>
      <c r="J103" s="44" t="s">
        <v>1068</v>
      </c>
      <c r="K103" s="44"/>
      <c r="L103" s="46" t="s">
        <v>4999</v>
      </c>
      <c r="M103" s="44" t="s">
        <v>5000</v>
      </c>
      <c r="N103" s="44" t="s">
        <v>5001</v>
      </c>
      <c r="O103" s="44" t="s">
        <v>5002</v>
      </c>
    </row>
    <row r="104" spans="1:15" ht="12.75" customHeight="1" x14ac:dyDescent="0.2">
      <c r="A104" s="44" t="s">
        <v>4995</v>
      </c>
      <c r="B104" s="44" t="s">
        <v>4317</v>
      </c>
      <c r="C104" s="44"/>
      <c r="D104" s="44" t="s">
        <v>5004</v>
      </c>
      <c r="E104" s="45">
        <v>2</v>
      </c>
      <c r="F104" s="44" t="s">
        <v>4330</v>
      </c>
      <c r="G104" s="44" t="s">
        <v>4320</v>
      </c>
      <c r="H104" s="44" t="s">
        <v>5005</v>
      </c>
      <c r="I104" s="44" t="s">
        <v>4348</v>
      </c>
      <c r="J104" s="44" t="s">
        <v>1068</v>
      </c>
      <c r="K104" s="44"/>
      <c r="L104" s="46" t="s">
        <v>5006</v>
      </c>
      <c r="M104" s="44" t="s">
        <v>5007</v>
      </c>
      <c r="N104" s="44" t="s">
        <v>5008</v>
      </c>
      <c r="O104" s="44" t="s">
        <v>5009</v>
      </c>
    </row>
    <row r="105" spans="1:15" ht="12.75" customHeight="1" x14ac:dyDescent="0.2">
      <c r="A105" s="44" t="s">
        <v>5003</v>
      </c>
      <c r="B105" s="44" t="s">
        <v>4317</v>
      </c>
      <c r="C105" s="44"/>
      <c r="D105" s="44" t="s">
        <v>5011</v>
      </c>
      <c r="E105" s="45">
        <v>2</v>
      </c>
      <c r="F105" s="44" t="s">
        <v>4330</v>
      </c>
      <c r="G105" s="44" t="s">
        <v>4371</v>
      </c>
      <c r="H105" s="44" t="s">
        <v>5012</v>
      </c>
      <c r="I105" s="44" t="s">
        <v>4322</v>
      </c>
      <c r="J105" s="44" t="s">
        <v>5013</v>
      </c>
      <c r="K105" s="44"/>
      <c r="L105" s="46" t="s">
        <v>5014</v>
      </c>
      <c r="M105" s="44" t="s">
        <v>4325</v>
      </c>
      <c r="N105" s="44" t="s">
        <v>5015</v>
      </c>
      <c r="O105" s="44" t="s">
        <v>5016</v>
      </c>
    </row>
    <row r="106" spans="1:15" ht="12.75" customHeight="1" x14ac:dyDescent="0.2">
      <c r="A106" s="44" t="s">
        <v>5010</v>
      </c>
      <c r="B106" s="44" t="s">
        <v>4317</v>
      </c>
      <c r="C106" s="44"/>
      <c r="D106" s="44" t="s">
        <v>5018</v>
      </c>
      <c r="E106" s="45">
        <v>2</v>
      </c>
      <c r="F106" s="44" t="s">
        <v>4330</v>
      </c>
      <c r="G106" s="44" t="s">
        <v>4320</v>
      </c>
      <c r="H106" s="44" t="s">
        <v>5019</v>
      </c>
      <c r="I106" s="44" t="s">
        <v>5020</v>
      </c>
      <c r="J106" s="44" t="s">
        <v>4336</v>
      </c>
      <c r="K106" s="44"/>
      <c r="L106" s="46" t="s">
        <v>5021</v>
      </c>
      <c r="M106" s="44" t="s">
        <v>5022</v>
      </c>
      <c r="N106" s="44" t="s">
        <v>5023</v>
      </c>
      <c r="O106" s="44" t="s">
        <v>5024</v>
      </c>
    </row>
    <row r="107" spans="1:15" ht="12.75" customHeight="1" x14ac:dyDescent="0.2">
      <c r="A107" s="44" t="s">
        <v>5017</v>
      </c>
      <c r="B107" s="44" t="s">
        <v>4317</v>
      </c>
      <c r="C107" s="44"/>
      <c r="D107" s="44" t="s">
        <v>5026</v>
      </c>
      <c r="E107" s="45">
        <v>2</v>
      </c>
      <c r="F107" s="44" t="s">
        <v>4330</v>
      </c>
      <c r="G107" s="44" t="s">
        <v>4371</v>
      </c>
      <c r="H107" s="44" t="s">
        <v>5027</v>
      </c>
      <c r="I107" s="44" t="s">
        <v>4322</v>
      </c>
      <c r="J107" s="44" t="s">
        <v>5028</v>
      </c>
      <c r="K107" s="44"/>
      <c r="L107" s="46" t="s">
        <v>5029</v>
      </c>
      <c r="M107" s="44" t="s">
        <v>4419</v>
      </c>
      <c r="N107" s="44" t="s">
        <v>5030</v>
      </c>
      <c r="O107" s="44" t="s">
        <v>5031</v>
      </c>
    </row>
    <row r="108" spans="1:15" ht="12.75" customHeight="1" x14ac:dyDescent="0.2">
      <c r="A108" s="44" t="s">
        <v>5025</v>
      </c>
      <c r="B108" s="44" t="s">
        <v>4317</v>
      </c>
      <c r="C108" s="44"/>
      <c r="D108" s="44" t="s">
        <v>5033</v>
      </c>
      <c r="E108" s="45">
        <v>2</v>
      </c>
      <c r="F108" s="44" t="s">
        <v>4330</v>
      </c>
      <c r="G108" s="44" t="s">
        <v>4371</v>
      </c>
      <c r="H108" s="44" t="s">
        <v>5034</v>
      </c>
      <c r="I108" s="44" t="s">
        <v>5035</v>
      </c>
      <c r="J108" s="44" t="s">
        <v>5036</v>
      </c>
      <c r="K108" s="44"/>
      <c r="L108" s="46" t="s">
        <v>5037</v>
      </c>
      <c r="M108" s="44" t="s">
        <v>5038</v>
      </c>
      <c r="N108" s="44" t="s">
        <v>5039</v>
      </c>
      <c r="O108" s="44" t="s">
        <v>5040</v>
      </c>
    </row>
    <row r="109" spans="1:15" ht="12.75" customHeight="1" x14ac:dyDescent="0.2">
      <c r="A109" s="44" t="s">
        <v>5032</v>
      </c>
      <c r="B109" s="44" t="s">
        <v>4317</v>
      </c>
      <c r="C109" s="44"/>
      <c r="D109" s="44" t="s">
        <v>5042</v>
      </c>
      <c r="E109" s="45">
        <v>2</v>
      </c>
      <c r="F109" s="44" t="s">
        <v>4330</v>
      </c>
      <c r="G109" s="44" t="s">
        <v>4320</v>
      </c>
      <c r="H109" s="44" t="s">
        <v>5043</v>
      </c>
      <c r="I109" s="44" t="s">
        <v>5044</v>
      </c>
      <c r="J109" s="44" t="s">
        <v>4328</v>
      </c>
      <c r="K109" s="44"/>
      <c r="L109" s="46" t="s">
        <v>5045</v>
      </c>
      <c r="M109" s="44" t="s">
        <v>5046</v>
      </c>
      <c r="N109" s="44" t="s">
        <v>5047</v>
      </c>
      <c r="O109" s="44" t="s">
        <v>5048</v>
      </c>
    </row>
    <row r="110" spans="1:15" ht="12.75" customHeight="1" x14ac:dyDescent="0.2">
      <c r="A110" s="44" t="s">
        <v>5041</v>
      </c>
      <c r="B110" s="44" t="s">
        <v>4317</v>
      </c>
      <c r="C110" s="44"/>
      <c r="D110" s="44" t="s">
        <v>5050</v>
      </c>
      <c r="E110" s="45">
        <v>2</v>
      </c>
      <c r="F110" s="44" t="s">
        <v>4330</v>
      </c>
      <c r="G110" s="44" t="s">
        <v>4320</v>
      </c>
      <c r="H110" s="44" t="s">
        <v>5051</v>
      </c>
      <c r="I110" s="44" t="s">
        <v>4322</v>
      </c>
      <c r="J110" s="44" t="s">
        <v>5052</v>
      </c>
      <c r="K110" s="44"/>
      <c r="L110" s="46" t="s">
        <v>5053</v>
      </c>
      <c r="M110" s="44" t="s">
        <v>5054</v>
      </c>
      <c r="N110" s="44" t="s">
        <v>5055</v>
      </c>
      <c r="O110" s="44" t="s">
        <v>5056</v>
      </c>
    </row>
    <row r="111" spans="1:15" ht="12.75" customHeight="1" x14ac:dyDescent="0.2">
      <c r="A111" s="44" t="s">
        <v>5049</v>
      </c>
      <c r="B111" s="44" t="s">
        <v>4317</v>
      </c>
      <c r="C111" s="44"/>
      <c r="D111" s="44" t="s">
        <v>4933</v>
      </c>
      <c r="E111" s="45">
        <v>3</v>
      </c>
      <c r="F111" s="44" t="s">
        <v>4319</v>
      </c>
      <c r="G111" s="44" t="s">
        <v>4320</v>
      </c>
      <c r="H111" s="44" t="s">
        <v>4934</v>
      </c>
      <c r="I111" s="44" t="s">
        <v>4322</v>
      </c>
      <c r="J111" s="44" t="s">
        <v>4935</v>
      </c>
      <c r="K111" s="44"/>
      <c r="L111" s="46" t="s">
        <v>4936</v>
      </c>
      <c r="M111" s="44" t="s">
        <v>4937</v>
      </c>
      <c r="N111" s="44" t="s">
        <v>4938</v>
      </c>
      <c r="O111" s="44" t="s">
        <v>4939</v>
      </c>
    </row>
    <row r="112" spans="1:15" ht="12.75" customHeight="1" x14ac:dyDescent="0.2">
      <c r="A112" s="44" t="s">
        <v>5057</v>
      </c>
      <c r="B112" s="44" t="s">
        <v>4317</v>
      </c>
      <c r="C112" s="44"/>
      <c r="D112" s="44" t="s">
        <v>5059</v>
      </c>
      <c r="E112" s="45">
        <v>2</v>
      </c>
      <c r="F112" s="44" t="s">
        <v>4330</v>
      </c>
      <c r="G112" s="44" t="s">
        <v>4320</v>
      </c>
      <c r="H112" s="44" t="s">
        <v>5060</v>
      </c>
      <c r="I112" s="44" t="s">
        <v>5061</v>
      </c>
      <c r="J112" s="44" t="s">
        <v>1068</v>
      </c>
      <c r="K112" s="44"/>
      <c r="L112" s="46" t="s">
        <v>5062</v>
      </c>
      <c r="M112" s="44" t="s">
        <v>5063</v>
      </c>
      <c r="N112" s="44" t="s">
        <v>5064</v>
      </c>
      <c r="O112" s="44" t="s">
        <v>5065</v>
      </c>
    </row>
    <row r="113" spans="1:15" ht="12.75" customHeight="1" x14ac:dyDescent="0.2">
      <c r="A113" s="44" t="s">
        <v>5058</v>
      </c>
      <c r="B113" s="44" t="s">
        <v>4317</v>
      </c>
      <c r="C113" s="44"/>
      <c r="D113" s="44" t="s">
        <v>5067</v>
      </c>
      <c r="E113" s="45">
        <v>2</v>
      </c>
      <c r="F113" s="44" t="s">
        <v>4330</v>
      </c>
      <c r="G113" s="44" t="s">
        <v>4550</v>
      </c>
      <c r="H113" s="44" t="s">
        <v>5068</v>
      </c>
      <c r="I113" s="44" t="s">
        <v>4322</v>
      </c>
      <c r="J113" s="44" t="s">
        <v>5069</v>
      </c>
      <c r="K113" s="44"/>
      <c r="L113" s="46" t="s">
        <v>5070</v>
      </c>
      <c r="M113" s="44" t="s">
        <v>4325</v>
      </c>
      <c r="N113" s="44" t="s">
        <v>5071</v>
      </c>
      <c r="O113" s="44" t="s">
        <v>5072</v>
      </c>
    </row>
    <row r="114" spans="1:15" ht="12.75" customHeight="1" x14ac:dyDescent="0.2">
      <c r="A114" s="44" t="s">
        <v>5066</v>
      </c>
      <c r="B114" s="44" t="s">
        <v>4317</v>
      </c>
      <c r="C114" s="44"/>
      <c r="D114" s="44" t="s">
        <v>5074</v>
      </c>
      <c r="E114" s="45">
        <v>2</v>
      </c>
      <c r="F114" s="44" t="s">
        <v>4330</v>
      </c>
      <c r="G114" s="44" t="s">
        <v>4320</v>
      </c>
      <c r="H114" s="44" t="s">
        <v>5075</v>
      </c>
      <c r="I114" s="44" t="s">
        <v>5076</v>
      </c>
      <c r="J114" s="44" t="s">
        <v>4328</v>
      </c>
      <c r="K114" s="44"/>
      <c r="L114" s="46" t="s">
        <v>5077</v>
      </c>
      <c r="M114" s="44" t="s">
        <v>5078</v>
      </c>
      <c r="N114" s="44" t="s">
        <v>5079</v>
      </c>
      <c r="O114" s="44" t="s">
        <v>5080</v>
      </c>
    </row>
    <row r="115" spans="1:15" ht="12.75" customHeight="1" x14ac:dyDescent="0.2">
      <c r="A115" s="44" t="s">
        <v>5073</v>
      </c>
      <c r="B115" s="44" t="s">
        <v>4317</v>
      </c>
      <c r="C115" s="44"/>
      <c r="D115" s="44" t="s">
        <v>5082</v>
      </c>
      <c r="E115" s="45">
        <v>2</v>
      </c>
      <c r="F115" s="44" t="s">
        <v>4330</v>
      </c>
      <c r="G115" s="44" t="s">
        <v>4320</v>
      </c>
      <c r="H115" s="44" t="s">
        <v>5083</v>
      </c>
      <c r="I115" s="44" t="s">
        <v>4801</v>
      </c>
      <c r="J115" s="44" t="s">
        <v>1068</v>
      </c>
      <c r="K115" s="44"/>
      <c r="L115" s="46" t="s">
        <v>5084</v>
      </c>
      <c r="M115" s="44" t="s">
        <v>4325</v>
      </c>
      <c r="N115" s="44" t="s">
        <v>5085</v>
      </c>
      <c r="O115" s="44" t="s">
        <v>5086</v>
      </c>
    </row>
    <row r="116" spans="1:15" ht="12.75" customHeight="1" x14ac:dyDescent="0.2">
      <c r="A116" s="44" t="s">
        <v>5081</v>
      </c>
      <c r="B116" s="44" t="s">
        <v>4317</v>
      </c>
      <c r="C116" s="44"/>
      <c r="D116" s="44" t="s">
        <v>5088</v>
      </c>
      <c r="E116" s="45">
        <v>2</v>
      </c>
      <c r="F116" s="44" t="s">
        <v>4330</v>
      </c>
      <c r="G116" s="44" t="s">
        <v>4371</v>
      </c>
      <c r="H116" s="44" t="s">
        <v>5089</v>
      </c>
      <c r="I116" s="44" t="s">
        <v>5090</v>
      </c>
      <c r="J116" s="44" t="s">
        <v>5091</v>
      </c>
      <c r="K116" s="44"/>
      <c r="L116" s="46" t="s">
        <v>5092</v>
      </c>
      <c r="M116" s="44" t="s">
        <v>4325</v>
      </c>
      <c r="N116" s="44" t="s">
        <v>5093</v>
      </c>
      <c r="O116" s="44" t="s">
        <v>5094</v>
      </c>
    </row>
    <row r="117" spans="1:15" ht="12.75" customHeight="1" x14ac:dyDescent="0.2">
      <c r="A117" s="44" t="s">
        <v>5087</v>
      </c>
      <c r="B117" s="44" t="s">
        <v>4317</v>
      </c>
      <c r="C117" s="44"/>
      <c r="D117" s="44" t="s">
        <v>5096</v>
      </c>
      <c r="E117" s="45">
        <v>2</v>
      </c>
      <c r="F117" s="44" t="s">
        <v>4330</v>
      </c>
      <c r="G117" s="44" t="s">
        <v>4320</v>
      </c>
      <c r="H117" s="44" t="s">
        <v>5097</v>
      </c>
      <c r="I117" s="44" t="s">
        <v>4801</v>
      </c>
      <c r="J117" s="44" t="s">
        <v>1068</v>
      </c>
      <c r="K117" s="44"/>
      <c r="L117" s="46" t="s">
        <v>5098</v>
      </c>
      <c r="M117" s="44" t="s">
        <v>4325</v>
      </c>
      <c r="N117" s="44" t="s">
        <v>5099</v>
      </c>
      <c r="O117" s="44" t="s">
        <v>5100</v>
      </c>
    </row>
    <row r="118" spans="1:15" ht="12.75" customHeight="1" x14ac:dyDescent="0.2">
      <c r="A118" s="44" t="s">
        <v>5095</v>
      </c>
      <c r="B118" s="44" t="s">
        <v>4317</v>
      </c>
      <c r="C118" s="44"/>
      <c r="D118" s="44" t="s">
        <v>5102</v>
      </c>
      <c r="E118" s="45">
        <v>2</v>
      </c>
      <c r="F118" s="44" t="s">
        <v>4330</v>
      </c>
      <c r="G118" s="44" t="s">
        <v>4320</v>
      </c>
      <c r="H118" s="44" t="s">
        <v>5103</v>
      </c>
      <c r="I118" s="44" t="s">
        <v>4756</v>
      </c>
      <c r="J118" s="44" t="s">
        <v>5104</v>
      </c>
      <c r="K118" s="44"/>
      <c r="L118" s="46" t="s">
        <v>5105</v>
      </c>
      <c r="M118" s="44" t="s">
        <v>4325</v>
      </c>
      <c r="N118" s="44" t="s">
        <v>5106</v>
      </c>
      <c r="O118" s="44" t="s">
        <v>5107</v>
      </c>
    </row>
    <row r="119" spans="1:15" ht="12.75" customHeight="1" x14ac:dyDescent="0.2">
      <c r="A119" s="44" t="s">
        <v>5101</v>
      </c>
      <c r="B119" s="44" t="s">
        <v>4317</v>
      </c>
      <c r="C119" s="44"/>
      <c r="D119" s="44" t="s">
        <v>5109</v>
      </c>
      <c r="E119" s="45">
        <v>2</v>
      </c>
      <c r="F119" s="44" t="s">
        <v>4330</v>
      </c>
      <c r="G119" s="44" t="s">
        <v>4371</v>
      </c>
      <c r="H119" s="44" t="s">
        <v>5110</v>
      </c>
      <c r="I119" s="44" t="s">
        <v>4322</v>
      </c>
      <c r="J119" s="44" t="s">
        <v>5111</v>
      </c>
      <c r="K119" s="44"/>
      <c r="L119" s="46" t="s">
        <v>5112</v>
      </c>
      <c r="M119" s="44" t="s">
        <v>4325</v>
      </c>
      <c r="N119" s="44" t="s">
        <v>5113</v>
      </c>
      <c r="O119" s="44" t="s">
        <v>5114</v>
      </c>
    </row>
    <row r="120" spans="1:15" ht="12.75" customHeight="1" x14ac:dyDescent="0.2">
      <c r="A120" s="44" t="s">
        <v>5108</v>
      </c>
      <c r="B120" s="44" t="s">
        <v>4317</v>
      </c>
      <c r="C120" s="44"/>
      <c r="D120" s="44" t="s">
        <v>5116</v>
      </c>
      <c r="E120" s="45">
        <v>2</v>
      </c>
      <c r="F120" s="44" t="s">
        <v>4330</v>
      </c>
      <c r="G120" s="44" t="s">
        <v>4371</v>
      </c>
      <c r="H120" s="44" t="s">
        <v>5117</v>
      </c>
      <c r="I120" s="44" t="s">
        <v>4322</v>
      </c>
      <c r="J120" s="44" t="s">
        <v>1068</v>
      </c>
      <c r="K120" s="44"/>
      <c r="L120" s="46" t="s">
        <v>4472</v>
      </c>
      <c r="M120" s="44" t="s">
        <v>5118</v>
      </c>
      <c r="N120" s="44" t="s">
        <v>5119</v>
      </c>
      <c r="O120" s="44" t="s">
        <v>5120</v>
      </c>
    </row>
    <row r="121" spans="1:15" ht="12.75" customHeight="1" x14ac:dyDescent="0.2">
      <c r="A121" s="44" t="s">
        <v>5115</v>
      </c>
      <c r="B121" s="44" t="s">
        <v>4317</v>
      </c>
      <c r="C121" s="44"/>
      <c r="D121" s="44" t="s">
        <v>5122</v>
      </c>
      <c r="E121" s="45">
        <v>2</v>
      </c>
      <c r="F121" s="44" t="s">
        <v>4330</v>
      </c>
      <c r="G121" s="44" t="s">
        <v>4320</v>
      </c>
      <c r="H121" s="44" t="s">
        <v>5123</v>
      </c>
      <c r="I121" s="44" t="s">
        <v>5124</v>
      </c>
      <c r="J121" s="44" t="s">
        <v>1068</v>
      </c>
      <c r="K121" s="44"/>
      <c r="L121" s="46" t="s">
        <v>5125</v>
      </c>
      <c r="M121" s="44" t="s">
        <v>4325</v>
      </c>
      <c r="N121" s="44" t="s">
        <v>5126</v>
      </c>
      <c r="O121" s="44" t="s">
        <v>5127</v>
      </c>
    </row>
    <row r="122" spans="1:15" ht="12.75" customHeight="1" x14ac:dyDescent="0.2">
      <c r="A122" s="44" t="s">
        <v>5121</v>
      </c>
      <c r="B122" s="44" t="s">
        <v>4317</v>
      </c>
      <c r="C122" s="44"/>
      <c r="D122" s="44" t="s">
        <v>5129</v>
      </c>
      <c r="E122" s="45">
        <v>2</v>
      </c>
      <c r="F122" s="44" t="s">
        <v>4330</v>
      </c>
      <c r="G122" s="44" t="s">
        <v>4371</v>
      </c>
      <c r="H122" s="44" t="s">
        <v>5130</v>
      </c>
      <c r="I122" s="44" t="s">
        <v>5131</v>
      </c>
      <c r="J122" s="44" t="s">
        <v>1068</v>
      </c>
      <c r="K122" s="44"/>
      <c r="L122" s="46" t="s">
        <v>5132</v>
      </c>
      <c r="M122" s="44" t="s">
        <v>5133</v>
      </c>
      <c r="N122" s="44" t="s">
        <v>5134</v>
      </c>
      <c r="O122" s="44" t="s">
        <v>5135</v>
      </c>
    </row>
    <row r="123" spans="1:15" ht="12.75" customHeight="1" x14ac:dyDescent="0.2">
      <c r="A123" s="44" t="s">
        <v>5128</v>
      </c>
      <c r="B123" s="44" t="s">
        <v>4317</v>
      </c>
      <c r="C123" s="44"/>
      <c r="D123" s="44" t="s">
        <v>5137</v>
      </c>
      <c r="E123" s="45">
        <v>2</v>
      </c>
      <c r="F123" s="44" t="s">
        <v>4330</v>
      </c>
      <c r="G123" s="44" t="s">
        <v>4371</v>
      </c>
      <c r="H123" s="44" t="s">
        <v>5138</v>
      </c>
      <c r="I123" s="44" t="s">
        <v>5139</v>
      </c>
      <c r="J123" s="44" t="s">
        <v>1068</v>
      </c>
      <c r="K123" s="44"/>
      <c r="L123" s="46" t="s">
        <v>5140</v>
      </c>
      <c r="M123" s="44" t="s">
        <v>5141</v>
      </c>
      <c r="N123" s="44" t="s">
        <v>5142</v>
      </c>
      <c r="O123" s="44" t="s">
        <v>5143</v>
      </c>
    </row>
    <row r="124" spans="1:15" ht="12.75" customHeight="1" x14ac:dyDescent="0.2">
      <c r="A124" s="44" t="s">
        <v>5136</v>
      </c>
      <c r="B124" s="44" t="s">
        <v>4317</v>
      </c>
      <c r="C124" s="44"/>
      <c r="D124" s="44" t="s">
        <v>5145</v>
      </c>
      <c r="E124" s="45">
        <v>2</v>
      </c>
      <c r="F124" s="44" t="s">
        <v>4319</v>
      </c>
      <c r="G124" s="44" t="s">
        <v>4550</v>
      </c>
      <c r="H124" s="44" t="s">
        <v>5146</v>
      </c>
      <c r="I124" s="44" t="s">
        <v>5147</v>
      </c>
      <c r="J124" s="44" t="s">
        <v>1068</v>
      </c>
      <c r="K124" s="44"/>
      <c r="L124" s="46" t="s">
        <v>5148</v>
      </c>
      <c r="M124" s="44" t="s">
        <v>5149</v>
      </c>
      <c r="N124" s="44" t="s">
        <v>5150</v>
      </c>
      <c r="O124" s="44" t="s">
        <v>5151</v>
      </c>
    </row>
    <row r="125" spans="1:15" ht="12.75" customHeight="1" x14ac:dyDescent="0.2">
      <c r="A125" s="44" t="s">
        <v>5144</v>
      </c>
      <c r="B125" s="44" t="s">
        <v>4317</v>
      </c>
      <c r="C125" s="44"/>
      <c r="D125" s="44" t="s">
        <v>5153</v>
      </c>
      <c r="E125" s="45">
        <v>2</v>
      </c>
      <c r="F125" s="44" t="s">
        <v>4330</v>
      </c>
      <c r="G125" s="44" t="s">
        <v>4320</v>
      </c>
      <c r="H125" s="44" t="s">
        <v>5154</v>
      </c>
      <c r="I125" s="44" t="s">
        <v>4322</v>
      </c>
      <c r="J125" s="44" t="s">
        <v>5155</v>
      </c>
      <c r="K125" s="44"/>
      <c r="L125" s="46" t="s">
        <v>5156</v>
      </c>
      <c r="M125" s="44" t="s">
        <v>4325</v>
      </c>
      <c r="N125" s="44" t="s">
        <v>5157</v>
      </c>
      <c r="O125" s="44" t="s">
        <v>5158</v>
      </c>
    </row>
    <row r="126" spans="1:15" ht="12.75" customHeight="1" x14ac:dyDescent="0.2">
      <c r="A126" s="44" t="s">
        <v>5152</v>
      </c>
      <c r="B126" s="44" t="s">
        <v>4317</v>
      </c>
      <c r="C126" s="44"/>
      <c r="D126" s="44" t="s">
        <v>5160</v>
      </c>
      <c r="E126" s="45">
        <v>2</v>
      </c>
      <c r="F126" s="44" t="s">
        <v>4330</v>
      </c>
      <c r="G126" s="44" t="s">
        <v>4320</v>
      </c>
      <c r="H126" s="44" t="s">
        <v>5161</v>
      </c>
      <c r="I126" s="44" t="s">
        <v>4322</v>
      </c>
      <c r="J126" s="44" t="s">
        <v>5162</v>
      </c>
      <c r="K126" s="44"/>
      <c r="L126" s="46" t="s">
        <v>5163</v>
      </c>
      <c r="M126" s="44" t="s">
        <v>5164</v>
      </c>
      <c r="N126" s="44" t="s">
        <v>5165</v>
      </c>
      <c r="O126" s="44" t="s">
        <v>5166</v>
      </c>
    </row>
    <row r="127" spans="1:15" ht="12.75" customHeight="1" x14ac:dyDescent="0.2">
      <c r="A127" s="44" t="s">
        <v>5159</v>
      </c>
      <c r="B127" s="44" t="s">
        <v>4317</v>
      </c>
      <c r="C127" s="44"/>
      <c r="D127" s="44" t="s">
        <v>5168</v>
      </c>
      <c r="E127" s="45">
        <v>2</v>
      </c>
      <c r="F127" s="44" t="s">
        <v>4330</v>
      </c>
      <c r="G127" s="44" t="s">
        <v>4320</v>
      </c>
      <c r="H127" s="44" t="s">
        <v>5169</v>
      </c>
      <c r="I127" s="44" t="s">
        <v>5170</v>
      </c>
      <c r="J127" s="44" t="s">
        <v>1068</v>
      </c>
      <c r="K127" s="44"/>
      <c r="L127" s="46" t="s">
        <v>5171</v>
      </c>
      <c r="M127" s="44" t="s">
        <v>5172</v>
      </c>
      <c r="N127" s="44" t="s">
        <v>5173</v>
      </c>
      <c r="O127" s="44" t="s">
        <v>5174</v>
      </c>
    </row>
    <row r="128" spans="1:15" ht="12.75" customHeight="1" x14ac:dyDescent="0.2">
      <c r="A128" s="44" t="s">
        <v>5167</v>
      </c>
      <c r="B128" s="44" t="s">
        <v>4317</v>
      </c>
      <c r="C128" s="44"/>
      <c r="D128" s="44" t="s">
        <v>5176</v>
      </c>
      <c r="E128" s="45">
        <v>2</v>
      </c>
      <c r="F128" s="44" t="s">
        <v>4330</v>
      </c>
      <c r="G128" s="44" t="s">
        <v>4320</v>
      </c>
      <c r="H128" s="44" t="s">
        <v>5177</v>
      </c>
      <c r="I128" s="44" t="s">
        <v>4322</v>
      </c>
      <c r="J128" s="44" t="s">
        <v>1068</v>
      </c>
      <c r="K128" s="44"/>
      <c r="L128" s="46" t="s">
        <v>4472</v>
      </c>
      <c r="M128" s="44" t="s">
        <v>4325</v>
      </c>
      <c r="N128" s="44" t="s">
        <v>5178</v>
      </c>
      <c r="O128" s="44" t="s">
        <v>5179</v>
      </c>
    </row>
    <row r="129" spans="1:15" ht="12.75" customHeight="1" x14ac:dyDescent="0.2">
      <c r="A129" s="44" t="s">
        <v>5175</v>
      </c>
      <c r="B129" s="44" t="s">
        <v>4317</v>
      </c>
      <c r="C129" s="44"/>
      <c r="D129" s="44" t="s">
        <v>5181</v>
      </c>
      <c r="E129" s="45">
        <v>3</v>
      </c>
      <c r="F129" s="44" t="s">
        <v>4330</v>
      </c>
      <c r="G129" s="44" t="s">
        <v>4371</v>
      </c>
      <c r="H129" s="44" t="s">
        <v>5182</v>
      </c>
      <c r="I129" s="44" t="s">
        <v>4322</v>
      </c>
      <c r="J129" s="44" t="s">
        <v>1068</v>
      </c>
      <c r="K129" s="44"/>
      <c r="L129" s="46" t="s">
        <v>4472</v>
      </c>
      <c r="M129" s="44" t="s">
        <v>5183</v>
      </c>
      <c r="N129" s="44" t="s">
        <v>5184</v>
      </c>
      <c r="O129" s="44" t="s">
        <v>5185</v>
      </c>
    </row>
    <row r="130" spans="1:15" ht="12.75" customHeight="1" x14ac:dyDescent="0.2">
      <c r="A130" s="44" t="s">
        <v>5180</v>
      </c>
      <c r="B130" s="44" t="s">
        <v>4317</v>
      </c>
      <c r="C130" s="44"/>
      <c r="D130" s="44" t="s">
        <v>5187</v>
      </c>
      <c r="E130" s="45">
        <v>3</v>
      </c>
      <c r="F130" s="44" t="s">
        <v>4330</v>
      </c>
      <c r="G130" s="44" t="s">
        <v>4606</v>
      </c>
      <c r="H130" s="44" t="s">
        <v>5188</v>
      </c>
      <c r="I130" s="44" t="s">
        <v>4332</v>
      </c>
      <c r="J130" s="44" t="s">
        <v>1068</v>
      </c>
      <c r="K130" s="44"/>
      <c r="L130" s="46" t="s">
        <v>5189</v>
      </c>
      <c r="M130" s="44" t="s">
        <v>4704</v>
      </c>
      <c r="N130" s="44" t="s">
        <v>5190</v>
      </c>
      <c r="O130" s="44" t="s">
        <v>5191</v>
      </c>
    </row>
    <row r="131" spans="1:15" ht="12.75" customHeight="1" x14ac:dyDescent="0.2">
      <c r="A131" s="44" t="s">
        <v>5186</v>
      </c>
      <c r="B131" s="44" t="s">
        <v>4317</v>
      </c>
      <c r="C131" s="44"/>
      <c r="D131" s="44" t="s">
        <v>5193</v>
      </c>
      <c r="E131" s="45">
        <v>2</v>
      </c>
      <c r="F131" s="44" t="s">
        <v>4330</v>
      </c>
      <c r="G131" s="44" t="s">
        <v>4371</v>
      </c>
      <c r="H131" s="44" t="s">
        <v>5194</v>
      </c>
      <c r="I131" s="44" t="s">
        <v>4675</v>
      </c>
      <c r="J131" s="44" t="s">
        <v>1068</v>
      </c>
      <c r="K131" s="44"/>
      <c r="L131" s="46" t="s">
        <v>5195</v>
      </c>
      <c r="M131" s="44" t="s">
        <v>5196</v>
      </c>
      <c r="N131" s="44" t="s">
        <v>5197</v>
      </c>
      <c r="O131" s="44" t="s">
        <v>5198</v>
      </c>
    </row>
    <row r="132" spans="1:15" ht="12.75" customHeight="1" x14ac:dyDescent="0.2">
      <c r="A132" s="44" t="s">
        <v>5192</v>
      </c>
      <c r="B132" s="44" t="s">
        <v>4317</v>
      </c>
      <c r="C132" s="44"/>
      <c r="D132" s="44" t="s">
        <v>5200</v>
      </c>
      <c r="E132" s="45">
        <v>2</v>
      </c>
      <c r="F132" s="44" t="s">
        <v>4330</v>
      </c>
      <c r="G132" s="44" t="s">
        <v>4371</v>
      </c>
      <c r="H132" s="44" t="s">
        <v>5201</v>
      </c>
      <c r="I132" s="44" t="s">
        <v>4322</v>
      </c>
      <c r="J132" s="44" t="s">
        <v>1068</v>
      </c>
      <c r="K132" s="44"/>
      <c r="L132" s="46" t="s">
        <v>5202</v>
      </c>
      <c r="M132" s="44" t="s">
        <v>4325</v>
      </c>
      <c r="N132" s="44" t="s">
        <v>5203</v>
      </c>
      <c r="O132" s="44" t="s">
        <v>5204</v>
      </c>
    </row>
    <row r="133" spans="1:15" ht="12.75" customHeight="1" x14ac:dyDescent="0.2">
      <c r="A133" s="44" t="s">
        <v>5199</v>
      </c>
      <c r="B133" s="44" t="s">
        <v>4317</v>
      </c>
      <c r="C133" s="44"/>
      <c r="D133" s="44" t="s">
        <v>5206</v>
      </c>
      <c r="E133" s="45">
        <v>2</v>
      </c>
      <c r="F133" s="44" t="s">
        <v>4330</v>
      </c>
      <c r="G133" s="44" t="s">
        <v>4371</v>
      </c>
      <c r="H133" s="44" t="s">
        <v>5207</v>
      </c>
      <c r="I133" s="44" t="s">
        <v>4387</v>
      </c>
      <c r="J133" s="44" t="s">
        <v>1068</v>
      </c>
      <c r="K133" s="44"/>
      <c r="L133" s="46" t="s">
        <v>5208</v>
      </c>
      <c r="M133" s="44" t="s">
        <v>5209</v>
      </c>
      <c r="N133" s="44" t="s">
        <v>5210</v>
      </c>
      <c r="O133" s="44" t="s">
        <v>5211</v>
      </c>
    </row>
    <row r="134" spans="1:15" ht="12.75" customHeight="1" x14ac:dyDescent="0.2">
      <c r="A134" s="44" t="s">
        <v>5205</v>
      </c>
      <c r="B134" s="44" t="s">
        <v>4317</v>
      </c>
      <c r="C134" s="44"/>
      <c r="D134" s="44" t="s">
        <v>5213</v>
      </c>
      <c r="E134" s="45">
        <v>2</v>
      </c>
      <c r="F134" s="44" t="s">
        <v>4330</v>
      </c>
      <c r="G134" s="44" t="s">
        <v>4320</v>
      </c>
      <c r="H134" s="44" t="s">
        <v>5214</v>
      </c>
      <c r="I134" s="44" t="s">
        <v>4322</v>
      </c>
      <c r="J134" s="44" t="s">
        <v>5215</v>
      </c>
      <c r="K134" s="44"/>
      <c r="L134" s="46" t="s">
        <v>5216</v>
      </c>
      <c r="M134" s="44" t="s">
        <v>4419</v>
      </c>
      <c r="N134" s="44" t="s">
        <v>4781</v>
      </c>
      <c r="O134" s="44" t="s">
        <v>5217</v>
      </c>
    </row>
    <row r="135" spans="1:15" ht="12.75" customHeight="1" x14ac:dyDescent="0.2">
      <c r="A135" s="44" t="s">
        <v>5212</v>
      </c>
      <c r="B135" s="44" t="s">
        <v>4317</v>
      </c>
      <c r="C135" s="44"/>
      <c r="D135" s="44" t="s">
        <v>5219</v>
      </c>
      <c r="E135" s="45">
        <v>2</v>
      </c>
      <c r="F135" s="44" t="s">
        <v>4330</v>
      </c>
      <c r="G135" s="44" t="s">
        <v>4320</v>
      </c>
      <c r="H135" s="44" t="s">
        <v>5220</v>
      </c>
      <c r="I135" s="44" t="s">
        <v>4387</v>
      </c>
      <c r="J135" s="44" t="s">
        <v>1068</v>
      </c>
      <c r="K135" s="44"/>
      <c r="L135" s="46" t="s">
        <v>5221</v>
      </c>
      <c r="M135" s="44" t="s">
        <v>4325</v>
      </c>
      <c r="N135" s="44" t="s">
        <v>5222</v>
      </c>
      <c r="O135" s="44" t="s">
        <v>5223</v>
      </c>
    </row>
    <row r="136" spans="1:15" ht="12.75" customHeight="1" x14ac:dyDescent="0.2">
      <c r="A136" s="44" t="s">
        <v>5218</v>
      </c>
      <c r="B136" s="44" t="s">
        <v>4317</v>
      </c>
      <c r="C136" s="44"/>
      <c r="D136" s="44" t="s">
        <v>5206</v>
      </c>
      <c r="E136" s="45">
        <v>2</v>
      </c>
      <c r="F136" s="44" t="s">
        <v>4330</v>
      </c>
      <c r="G136" s="44" t="s">
        <v>4371</v>
      </c>
      <c r="H136" s="44" t="s">
        <v>5225</v>
      </c>
      <c r="I136" s="44" t="s">
        <v>4801</v>
      </c>
      <c r="J136" s="44" t="s">
        <v>1068</v>
      </c>
      <c r="K136" s="44"/>
      <c r="L136" s="46" t="s">
        <v>5226</v>
      </c>
      <c r="M136" s="44" t="s">
        <v>5209</v>
      </c>
      <c r="N136" s="44" t="s">
        <v>5210</v>
      </c>
      <c r="O136" s="44" t="s">
        <v>5211</v>
      </c>
    </row>
    <row r="137" spans="1:15" ht="12.75" customHeight="1" x14ac:dyDescent="0.2">
      <c r="A137" s="44" t="s">
        <v>5224</v>
      </c>
      <c r="B137" s="44" t="s">
        <v>4317</v>
      </c>
      <c r="C137" s="44"/>
      <c r="D137" s="44" t="s">
        <v>5206</v>
      </c>
      <c r="E137" s="45">
        <v>2</v>
      </c>
      <c r="F137" s="44" t="s">
        <v>4330</v>
      </c>
      <c r="G137" s="44" t="s">
        <v>4371</v>
      </c>
      <c r="H137" s="44" t="s">
        <v>5228</v>
      </c>
      <c r="I137" s="44" t="s">
        <v>4348</v>
      </c>
      <c r="J137" s="44" t="s">
        <v>1068</v>
      </c>
      <c r="K137" s="44"/>
      <c r="L137" s="46" t="s">
        <v>5229</v>
      </c>
      <c r="M137" s="44" t="s">
        <v>5209</v>
      </c>
      <c r="N137" s="44" t="s">
        <v>5210</v>
      </c>
      <c r="O137" s="44" t="s">
        <v>5211</v>
      </c>
    </row>
    <row r="138" spans="1:15" ht="12.75" customHeight="1" x14ac:dyDescent="0.2">
      <c r="A138" s="44" t="s">
        <v>5227</v>
      </c>
      <c r="B138" s="44" t="s">
        <v>4317</v>
      </c>
      <c r="C138" s="44"/>
      <c r="D138" s="44" t="s">
        <v>5011</v>
      </c>
      <c r="E138" s="45">
        <v>2</v>
      </c>
      <c r="F138" s="44" t="s">
        <v>4330</v>
      </c>
      <c r="G138" s="44" t="s">
        <v>4371</v>
      </c>
      <c r="H138" s="44" t="s">
        <v>5012</v>
      </c>
      <c r="I138" s="44" t="s">
        <v>4322</v>
      </c>
      <c r="J138" s="44" t="s">
        <v>5013</v>
      </c>
      <c r="K138" s="44"/>
      <c r="L138" s="46" t="s">
        <v>5014</v>
      </c>
      <c r="M138" s="44" t="s">
        <v>4325</v>
      </c>
      <c r="N138" s="44" t="s">
        <v>5015</v>
      </c>
      <c r="O138" s="44" t="s">
        <v>5016</v>
      </c>
    </row>
    <row r="139" spans="1:15" ht="12.75" customHeight="1" x14ac:dyDescent="0.2">
      <c r="A139" s="44" t="s">
        <v>5230</v>
      </c>
      <c r="B139" s="44" t="s">
        <v>4317</v>
      </c>
      <c r="C139" s="44"/>
      <c r="D139" s="44" t="s">
        <v>5219</v>
      </c>
      <c r="E139" s="45">
        <v>2</v>
      </c>
      <c r="F139" s="44" t="s">
        <v>4330</v>
      </c>
      <c r="G139" s="44" t="s">
        <v>4320</v>
      </c>
      <c r="H139" s="44" t="s">
        <v>5232</v>
      </c>
      <c r="I139" s="44" t="s">
        <v>4348</v>
      </c>
      <c r="J139" s="44" t="s">
        <v>1068</v>
      </c>
      <c r="K139" s="44"/>
      <c r="L139" s="46" t="s">
        <v>5233</v>
      </c>
      <c r="M139" s="44" t="s">
        <v>4325</v>
      </c>
      <c r="N139" s="44" t="s">
        <v>5222</v>
      </c>
      <c r="O139" s="44" t="s">
        <v>5223</v>
      </c>
    </row>
    <row r="140" spans="1:15" ht="12.75" customHeight="1" x14ac:dyDescent="0.2">
      <c r="A140" s="44" t="s">
        <v>5231</v>
      </c>
      <c r="B140" s="44" t="s">
        <v>4317</v>
      </c>
      <c r="C140" s="44"/>
      <c r="D140" s="44" t="s">
        <v>5235</v>
      </c>
      <c r="E140" s="45">
        <v>2</v>
      </c>
      <c r="F140" s="44" t="s">
        <v>4330</v>
      </c>
      <c r="G140" s="44" t="s">
        <v>4320</v>
      </c>
      <c r="H140" s="44" t="s">
        <v>5236</v>
      </c>
      <c r="I140" s="44" t="s">
        <v>5237</v>
      </c>
      <c r="J140" s="44" t="s">
        <v>1068</v>
      </c>
      <c r="K140" s="44"/>
      <c r="L140" s="46" t="s">
        <v>4341</v>
      </c>
      <c r="M140" s="44" t="s">
        <v>2476</v>
      </c>
      <c r="N140" s="44" t="s">
        <v>5238</v>
      </c>
      <c r="O140" s="44" t="s">
        <v>5239</v>
      </c>
    </row>
    <row r="141" spans="1:15" ht="12.75" customHeight="1" x14ac:dyDescent="0.2">
      <c r="A141" s="44" t="s">
        <v>5234</v>
      </c>
      <c r="B141" s="44" t="s">
        <v>4317</v>
      </c>
      <c r="C141" s="44"/>
      <c r="D141" s="44" t="s">
        <v>5241</v>
      </c>
      <c r="E141" s="45">
        <v>2</v>
      </c>
      <c r="F141" s="44" t="s">
        <v>4330</v>
      </c>
      <c r="G141" s="44" t="s">
        <v>4550</v>
      </c>
      <c r="H141" s="44" t="s">
        <v>5242</v>
      </c>
      <c r="I141" s="44" t="s">
        <v>4639</v>
      </c>
      <c r="J141" s="44" t="s">
        <v>5243</v>
      </c>
      <c r="K141" s="44"/>
      <c r="L141" s="46" t="s">
        <v>5244</v>
      </c>
      <c r="M141" s="44" t="s">
        <v>4325</v>
      </c>
      <c r="N141" s="44" t="s">
        <v>5245</v>
      </c>
      <c r="O141" s="44" t="s">
        <v>5246</v>
      </c>
    </row>
    <row r="142" spans="1:15" ht="12.75" customHeight="1" x14ac:dyDescent="0.2">
      <c r="A142" s="44" t="s">
        <v>5240</v>
      </c>
      <c r="B142" s="44" t="s">
        <v>4317</v>
      </c>
      <c r="C142" s="44"/>
      <c r="D142" s="44" t="s">
        <v>5248</v>
      </c>
      <c r="E142" s="45">
        <v>2</v>
      </c>
      <c r="F142" s="44" t="s">
        <v>4319</v>
      </c>
      <c r="G142" s="44" t="s">
        <v>4550</v>
      </c>
      <c r="H142" s="44" t="s">
        <v>5249</v>
      </c>
      <c r="I142" s="44" t="s">
        <v>5250</v>
      </c>
      <c r="J142" s="44" t="s">
        <v>1068</v>
      </c>
      <c r="K142" s="44"/>
      <c r="L142" s="46" t="s">
        <v>5251</v>
      </c>
      <c r="M142" s="44" t="s">
        <v>5252</v>
      </c>
      <c r="N142" s="44" t="s">
        <v>5253</v>
      </c>
      <c r="O142" s="44" t="s">
        <v>5254</v>
      </c>
    </row>
    <row r="143" spans="1:15" ht="12.75" customHeight="1" x14ac:dyDescent="0.2">
      <c r="A143" s="44" t="s">
        <v>5247</v>
      </c>
      <c r="B143" s="44" t="s">
        <v>4317</v>
      </c>
      <c r="C143" s="44"/>
      <c r="D143" s="44" t="s">
        <v>5219</v>
      </c>
      <c r="E143" s="45">
        <v>2</v>
      </c>
      <c r="F143" s="44" t="s">
        <v>4330</v>
      </c>
      <c r="G143" s="44" t="s">
        <v>4320</v>
      </c>
      <c r="H143" s="44" t="s">
        <v>5256</v>
      </c>
      <c r="I143" s="44" t="s">
        <v>4487</v>
      </c>
      <c r="J143" s="44" t="s">
        <v>1068</v>
      </c>
      <c r="K143" s="44"/>
      <c r="L143" s="46" t="s">
        <v>5257</v>
      </c>
      <c r="M143" s="44" t="s">
        <v>4325</v>
      </c>
      <c r="N143" s="44" t="s">
        <v>5222</v>
      </c>
      <c r="O143" s="44" t="s">
        <v>5223</v>
      </c>
    </row>
    <row r="144" spans="1:15" ht="12.75" customHeight="1" x14ac:dyDescent="0.2">
      <c r="A144" s="44" t="s">
        <v>5255</v>
      </c>
      <c r="B144" s="44" t="s">
        <v>4317</v>
      </c>
      <c r="C144" s="44"/>
      <c r="D144" s="44" t="s">
        <v>5259</v>
      </c>
      <c r="E144" s="45">
        <v>3</v>
      </c>
      <c r="F144" s="44" t="s">
        <v>4330</v>
      </c>
      <c r="G144" s="44" t="s">
        <v>4371</v>
      </c>
      <c r="H144" s="44" t="s">
        <v>5260</v>
      </c>
      <c r="I144" s="44" t="s">
        <v>4348</v>
      </c>
      <c r="J144" s="44" t="s">
        <v>4349</v>
      </c>
      <c r="K144" s="44"/>
      <c r="L144" s="46" t="s">
        <v>5261</v>
      </c>
      <c r="M144" s="44" t="s">
        <v>4325</v>
      </c>
      <c r="N144" s="44" t="s">
        <v>5262</v>
      </c>
      <c r="O144" s="44" t="s">
        <v>5263</v>
      </c>
    </row>
    <row r="145" spans="1:15" ht="12.75" customHeight="1" x14ac:dyDescent="0.2">
      <c r="A145" s="44" t="s">
        <v>5258</v>
      </c>
      <c r="B145" s="44" t="s">
        <v>4317</v>
      </c>
      <c r="C145" s="44"/>
      <c r="D145" s="44" t="s">
        <v>5265</v>
      </c>
      <c r="E145" s="45">
        <v>2</v>
      </c>
      <c r="F145" s="44" t="s">
        <v>4330</v>
      </c>
      <c r="G145" s="44" t="s">
        <v>4320</v>
      </c>
      <c r="H145" s="44" t="s">
        <v>5266</v>
      </c>
      <c r="I145" s="44" t="s">
        <v>4322</v>
      </c>
      <c r="J145" s="44" t="s">
        <v>5267</v>
      </c>
      <c r="K145" s="44"/>
      <c r="L145" s="46" t="s">
        <v>5268</v>
      </c>
      <c r="M145" s="44" t="s">
        <v>4325</v>
      </c>
      <c r="N145" s="44" t="s">
        <v>5269</v>
      </c>
      <c r="O145" s="44" t="s">
        <v>5270</v>
      </c>
    </row>
    <row r="146" spans="1:15" ht="12.75" customHeight="1" x14ac:dyDescent="0.2">
      <c r="A146" s="44" t="s">
        <v>5264</v>
      </c>
      <c r="B146" s="44" t="s">
        <v>4317</v>
      </c>
      <c r="C146" s="44"/>
      <c r="D146" s="44" t="s">
        <v>5272</v>
      </c>
      <c r="E146" s="45">
        <v>3</v>
      </c>
      <c r="F146" s="44" t="s">
        <v>4330</v>
      </c>
      <c r="G146" s="44" t="s">
        <v>4371</v>
      </c>
      <c r="H146" s="44" t="s">
        <v>5273</v>
      </c>
      <c r="I146" s="44" t="s">
        <v>4322</v>
      </c>
      <c r="J146" s="44" t="s">
        <v>5274</v>
      </c>
      <c r="K146" s="44"/>
      <c r="L146" s="46" t="s">
        <v>4472</v>
      </c>
      <c r="M146" s="44" t="s">
        <v>4419</v>
      </c>
      <c r="N146" s="44" t="s">
        <v>5275</v>
      </c>
      <c r="O146" s="44" t="s">
        <v>5276</v>
      </c>
    </row>
    <row r="147" spans="1:15" ht="12.75" customHeight="1" x14ac:dyDescent="0.2">
      <c r="A147" s="44" t="s">
        <v>5271</v>
      </c>
      <c r="B147" s="44" t="s">
        <v>4317</v>
      </c>
      <c r="C147" s="44"/>
      <c r="D147" s="44" t="s">
        <v>5259</v>
      </c>
      <c r="E147" s="45">
        <v>3</v>
      </c>
      <c r="F147" s="44" t="s">
        <v>4330</v>
      </c>
      <c r="G147" s="44" t="s">
        <v>4371</v>
      </c>
      <c r="H147" s="44" t="s">
        <v>5278</v>
      </c>
      <c r="I147" s="44" t="s">
        <v>4410</v>
      </c>
      <c r="J147" s="44" t="s">
        <v>5279</v>
      </c>
      <c r="K147" s="44"/>
      <c r="L147" s="46" t="s">
        <v>5280</v>
      </c>
      <c r="M147" s="44" t="s">
        <v>4325</v>
      </c>
      <c r="N147" s="44" t="s">
        <v>5262</v>
      </c>
      <c r="O147" s="44" t="s">
        <v>5263</v>
      </c>
    </row>
    <row r="148" spans="1:15" ht="12.75" customHeight="1" x14ac:dyDescent="0.2">
      <c r="A148" s="44" t="s">
        <v>5277</v>
      </c>
      <c r="B148" s="44" t="s">
        <v>4317</v>
      </c>
      <c r="C148" s="44"/>
      <c r="D148" s="44" t="s">
        <v>5248</v>
      </c>
      <c r="E148" s="45">
        <v>2</v>
      </c>
      <c r="F148" s="44" t="s">
        <v>4319</v>
      </c>
      <c r="G148" s="44" t="s">
        <v>4550</v>
      </c>
      <c r="H148" s="44" t="s">
        <v>5282</v>
      </c>
      <c r="I148" s="44" t="s">
        <v>5250</v>
      </c>
      <c r="J148" s="44" t="s">
        <v>1068</v>
      </c>
      <c r="K148" s="44"/>
      <c r="L148" s="46" t="s">
        <v>5283</v>
      </c>
      <c r="M148" s="44" t="s">
        <v>5252</v>
      </c>
      <c r="N148" s="44" t="s">
        <v>5253</v>
      </c>
      <c r="O148" s="44" t="s">
        <v>5254</v>
      </c>
    </row>
    <row r="149" spans="1:15" ht="12.75" customHeight="1" x14ac:dyDescent="0.2">
      <c r="A149" s="44" t="s">
        <v>5281</v>
      </c>
      <c r="B149" s="44" t="s">
        <v>4317</v>
      </c>
      <c r="C149" s="44"/>
      <c r="D149" s="44" t="s">
        <v>5285</v>
      </c>
      <c r="E149" s="45">
        <v>2</v>
      </c>
      <c r="F149" s="44" t="s">
        <v>4330</v>
      </c>
      <c r="G149" s="44" t="s">
        <v>4320</v>
      </c>
      <c r="H149" s="44" t="s">
        <v>5286</v>
      </c>
      <c r="I149" s="44" t="s">
        <v>4322</v>
      </c>
      <c r="J149" s="44" t="s">
        <v>4522</v>
      </c>
      <c r="K149" s="44"/>
      <c r="L149" s="46" t="s">
        <v>5287</v>
      </c>
      <c r="M149" s="44" t="s">
        <v>4325</v>
      </c>
      <c r="N149" s="44" t="s">
        <v>5288</v>
      </c>
      <c r="O149" s="44" t="s">
        <v>5289</v>
      </c>
    </row>
    <row r="150" spans="1:15" ht="12.75" customHeight="1" x14ac:dyDescent="0.2">
      <c r="A150" s="44" t="s">
        <v>5284</v>
      </c>
      <c r="B150" s="44" t="s">
        <v>4317</v>
      </c>
      <c r="C150" s="44"/>
      <c r="D150" s="44" t="s">
        <v>5122</v>
      </c>
      <c r="E150" s="45">
        <v>2</v>
      </c>
      <c r="F150" s="44" t="s">
        <v>4330</v>
      </c>
      <c r="G150" s="44" t="s">
        <v>4320</v>
      </c>
      <c r="H150" s="44" t="s">
        <v>5291</v>
      </c>
      <c r="I150" s="44" t="s">
        <v>5292</v>
      </c>
      <c r="J150" s="44" t="s">
        <v>1068</v>
      </c>
      <c r="K150" s="44"/>
      <c r="L150" s="46" t="s">
        <v>5293</v>
      </c>
      <c r="M150" s="44" t="s">
        <v>5294</v>
      </c>
      <c r="N150" s="44" t="s">
        <v>5126</v>
      </c>
      <c r="O150" s="44" t="s">
        <v>5127</v>
      </c>
    </row>
    <row r="151" spans="1:15" ht="12.75" customHeight="1" x14ac:dyDescent="0.2">
      <c r="A151" s="44" t="s">
        <v>5290</v>
      </c>
      <c r="B151" s="44" t="s">
        <v>4317</v>
      </c>
      <c r="C151" s="44"/>
      <c r="D151" s="44" t="s">
        <v>5296</v>
      </c>
      <c r="E151" s="45">
        <v>3</v>
      </c>
      <c r="F151" s="44" t="s">
        <v>4330</v>
      </c>
      <c r="G151" s="44" t="s">
        <v>4371</v>
      </c>
      <c r="H151" s="44" t="s">
        <v>5297</v>
      </c>
      <c r="I151" s="44" t="s">
        <v>5298</v>
      </c>
      <c r="J151" s="44" t="s">
        <v>5299</v>
      </c>
      <c r="K151" s="44"/>
      <c r="L151" s="46" t="s">
        <v>5300</v>
      </c>
      <c r="M151" s="44" t="s">
        <v>5252</v>
      </c>
      <c r="N151" s="44" t="s">
        <v>5301</v>
      </c>
      <c r="O151" s="44" t="s">
        <v>5302</v>
      </c>
    </row>
    <row r="152" spans="1:15" ht="12.75" customHeight="1" x14ac:dyDescent="0.2">
      <c r="A152" s="44" t="s">
        <v>5295</v>
      </c>
      <c r="B152" s="44" t="s">
        <v>4317</v>
      </c>
      <c r="C152" s="44"/>
      <c r="D152" s="44" t="s">
        <v>5304</v>
      </c>
      <c r="E152" s="45">
        <v>3</v>
      </c>
      <c r="F152" s="44" t="s">
        <v>4330</v>
      </c>
      <c r="G152" s="44" t="s">
        <v>4371</v>
      </c>
      <c r="H152" s="44" t="s">
        <v>5305</v>
      </c>
      <c r="I152" s="44" t="s">
        <v>4416</v>
      </c>
      <c r="J152" s="44" t="s">
        <v>4827</v>
      </c>
      <c r="K152" s="44"/>
      <c r="L152" s="46" t="s">
        <v>5306</v>
      </c>
      <c r="M152" s="44" t="s">
        <v>5307</v>
      </c>
      <c r="N152" s="44" t="s">
        <v>5308</v>
      </c>
      <c r="O152" s="44" t="s">
        <v>5309</v>
      </c>
    </row>
    <row r="153" spans="1:15" ht="12.75" customHeight="1" x14ac:dyDescent="0.2">
      <c r="A153" s="44" t="s">
        <v>5303</v>
      </c>
      <c r="B153" s="44" t="s">
        <v>4317</v>
      </c>
      <c r="C153" s="44"/>
      <c r="D153" s="44" t="s">
        <v>5160</v>
      </c>
      <c r="E153" s="45">
        <v>1</v>
      </c>
      <c r="F153" s="44" t="s">
        <v>4330</v>
      </c>
      <c r="G153" s="44" t="s">
        <v>4320</v>
      </c>
      <c r="H153" s="44" t="s">
        <v>5161</v>
      </c>
      <c r="I153" s="44" t="s">
        <v>4322</v>
      </c>
      <c r="J153" s="44" t="s">
        <v>5162</v>
      </c>
      <c r="K153" s="44"/>
      <c r="L153" s="46" t="s">
        <v>5163</v>
      </c>
      <c r="M153" s="44" t="s">
        <v>5311</v>
      </c>
      <c r="N153" s="44" t="s">
        <v>5165</v>
      </c>
      <c r="O153" s="44" t="s">
        <v>5166</v>
      </c>
    </row>
    <row r="154" spans="1:15" ht="12.75" customHeight="1" x14ac:dyDescent="0.2">
      <c r="A154" s="44" t="s">
        <v>5310</v>
      </c>
      <c r="B154" s="44" t="s">
        <v>4317</v>
      </c>
      <c r="C154" s="44"/>
      <c r="D154" s="44" t="s">
        <v>5313</v>
      </c>
      <c r="E154" s="45">
        <v>2</v>
      </c>
      <c r="F154" s="44" t="s">
        <v>4330</v>
      </c>
      <c r="G154" s="44" t="s">
        <v>4550</v>
      </c>
      <c r="H154" s="44" t="s">
        <v>5314</v>
      </c>
      <c r="I154" s="44" t="s">
        <v>4998</v>
      </c>
      <c r="J154" s="44" t="s">
        <v>1068</v>
      </c>
      <c r="K154" s="44"/>
      <c r="L154" s="46" t="s">
        <v>5315</v>
      </c>
      <c r="M154" s="44" t="s">
        <v>5000</v>
      </c>
      <c r="N154" s="44" t="s">
        <v>5316</v>
      </c>
      <c r="O154" s="44" t="s">
        <v>5317</v>
      </c>
    </row>
    <row r="155" spans="1:15" ht="12.75" customHeight="1" x14ac:dyDescent="0.2">
      <c r="A155" s="44" t="s">
        <v>5312</v>
      </c>
      <c r="B155" s="44" t="s">
        <v>4317</v>
      </c>
      <c r="C155" s="44"/>
      <c r="D155" s="44" t="s">
        <v>5319</v>
      </c>
      <c r="E155" s="45">
        <v>3</v>
      </c>
      <c r="F155" s="44" t="s">
        <v>4330</v>
      </c>
      <c r="G155" s="44" t="s">
        <v>4320</v>
      </c>
      <c r="H155" s="44" t="s">
        <v>4922</v>
      </c>
      <c r="I155" s="44" t="s">
        <v>4952</v>
      </c>
      <c r="J155" s="44" t="s">
        <v>1068</v>
      </c>
      <c r="K155" s="44"/>
      <c r="L155" s="46" t="s">
        <v>5320</v>
      </c>
      <c r="M155" s="44" t="s">
        <v>4325</v>
      </c>
      <c r="N155" s="44" t="s">
        <v>5321</v>
      </c>
      <c r="O155" s="44" t="s">
        <v>5322</v>
      </c>
    </row>
    <row r="156" spans="1:15" ht="12.75" customHeight="1" x14ac:dyDescent="0.2">
      <c r="A156" s="44" t="s">
        <v>5318</v>
      </c>
      <c r="B156" s="44" t="s">
        <v>4317</v>
      </c>
      <c r="C156" s="44"/>
      <c r="D156" s="44" t="s">
        <v>5324</v>
      </c>
      <c r="E156" s="45">
        <v>2</v>
      </c>
      <c r="F156" s="44" t="s">
        <v>4330</v>
      </c>
      <c r="G156" s="44" t="s">
        <v>4320</v>
      </c>
      <c r="H156" s="44" t="s">
        <v>5325</v>
      </c>
      <c r="I156" s="44" t="s">
        <v>4322</v>
      </c>
      <c r="J156" s="44" t="s">
        <v>5326</v>
      </c>
      <c r="K156" s="44"/>
      <c r="L156" s="46" t="s">
        <v>5327</v>
      </c>
      <c r="M156" s="44" t="s">
        <v>4325</v>
      </c>
      <c r="N156" s="44" t="s">
        <v>5328</v>
      </c>
      <c r="O156" s="44" t="s">
        <v>5329</v>
      </c>
    </row>
    <row r="157" spans="1:15" ht="12.75" customHeight="1" x14ac:dyDescent="0.2">
      <c r="A157" s="44" t="s">
        <v>5323</v>
      </c>
      <c r="B157" s="44" t="s">
        <v>4317</v>
      </c>
      <c r="C157" s="44"/>
      <c r="D157" s="44" t="s">
        <v>5331</v>
      </c>
      <c r="E157" s="45">
        <v>2</v>
      </c>
      <c r="F157" s="44" t="s">
        <v>4330</v>
      </c>
      <c r="G157" s="44" t="s">
        <v>4320</v>
      </c>
      <c r="H157" s="44" t="s">
        <v>5332</v>
      </c>
      <c r="I157" s="44" t="s">
        <v>4322</v>
      </c>
      <c r="J157" s="44" t="s">
        <v>5333</v>
      </c>
      <c r="K157" s="44"/>
      <c r="L157" s="46" t="s">
        <v>5334</v>
      </c>
      <c r="M157" s="44" t="s">
        <v>4419</v>
      </c>
      <c r="N157" s="44" t="s">
        <v>5335</v>
      </c>
      <c r="O157" s="44" t="s">
        <v>5336</v>
      </c>
    </row>
    <row r="158" spans="1:15" ht="12.75" customHeight="1" x14ac:dyDescent="0.2">
      <c r="A158" s="44" t="s">
        <v>5330</v>
      </c>
      <c r="B158" s="44" t="s">
        <v>4317</v>
      </c>
      <c r="C158" s="44"/>
      <c r="D158" s="44" t="s">
        <v>5338</v>
      </c>
      <c r="E158" s="45">
        <v>2</v>
      </c>
      <c r="F158" s="44" t="s">
        <v>4330</v>
      </c>
      <c r="G158" s="44" t="s">
        <v>4371</v>
      </c>
      <c r="H158" s="44" t="s">
        <v>5339</v>
      </c>
      <c r="I158" s="44" t="s">
        <v>4771</v>
      </c>
      <c r="J158" s="44" t="s">
        <v>5299</v>
      </c>
      <c r="K158" s="44"/>
      <c r="L158" s="46" t="s">
        <v>5340</v>
      </c>
      <c r="M158" s="44" t="s">
        <v>4325</v>
      </c>
      <c r="N158" s="44" t="s">
        <v>5341</v>
      </c>
      <c r="O158" s="44" t="s">
        <v>5342</v>
      </c>
    </row>
    <row r="159" spans="1:15" ht="12.75" customHeight="1" x14ac:dyDescent="0.2">
      <c r="A159" s="44" t="s">
        <v>5337</v>
      </c>
      <c r="B159" s="44" t="s">
        <v>4317</v>
      </c>
      <c r="C159" s="44"/>
      <c r="D159" s="44" t="s">
        <v>5344</v>
      </c>
      <c r="E159" s="45">
        <v>3</v>
      </c>
      <c r="F159" s="44" t="s">
        <v>4330</v>
      </c>
      <c r="G159" s="44" t="s">
        <v>4320</v>
      </c>
      <c r="H159" s="44" t="s">
        <v>5345</v>
      </c>
      <c r="I159" s="44" t="s">
        <v>5346</v>
      </c>
      <c r="J159" s="44" t="s">
        <v>1068</v>
      </c>
      <c r="K159" s="44"/>
      <c r="L159" s="46" t="s">
        <v>5347</v>
      </c>
      <c r="M159" s="44" t="s">
        <v>4325</v>
      </c>
      <c r="N159" s="44" t="s">
        <v>5348</v>
      </c>
      <c r="O159" s="44" t="s">
        <v>5349</v>
      </c>
    </row>
    <row r="160" spans="1:15" ht="12.75" customHeight="1" x14ac:dyDescent="0.2">
      <c r="A160" s="44" t="s">
        <v>5343</v>
      </c>
      <c r="B160" s="44" t="s">
        <v>4317</v>
      </c>
      <c r="C160" s="44"/>
      <c r="D160" s="44" t="s">
        <v>5319</v>
      </c>
      <c r="E160" s="45">
        <v>3</v>
      </c>
      <c r="F160" s="44" t="s">
        <v>4330</v>
      </c>
      <c r="G160" s="44" t="s">
        <v>4320</v>
      </c>
      <c r="H160" s="44" t="s">
        <v>4941</v>
      </c>
      <c r="I160" s="44" t="s">
        <v>5124</v>
      </c>
      <c r="J160" s="44" t="s">
        <v>1068</v>
      </c>
      <c r="K160" s="44"/>
      <c r="L160" s="46" t="s">
        <v>5351</v>
      </c>
      <c r="M160" s="44" t="s">
        <v>4325</v>
      </c>
      <c r="N160" s="44" t="s">
        <v>5321</v>
      </c>
      <c r="O160" s="44" t="s">
        <v>5322</v>
      </c>
    </row>
    <row r="161" spans="1:15" ht="12.75" customHeight="1" x14ac:dyDescent="0.2">
      <c r="A161" s="44" t="s">
        <v>5350</v>
      </c>
      <c r="B161" s="44" t="s">
        <v>4317</v>
      </c>
      <c r="C161" s="44"/>
      <c r="D161" s="44" t="s">
        <v>5353</v>
      </c>
      <c r="E161" s="45">
        <v>2</v>
      </c>
      <c r="F161" s="44" t="s">
        <v>4330</v>
      </c>
      <c r="G161" s="44" t="s">
        <v>4320</v>
      </c>
      <c r="H161" s="44" t="s">
        <v>5354</v>
      </c>
      <c r="I161" s="44" t="s">
        <v>5355</v>
      </c>
      <c r="J161" s="44" t="s">
        <v>5356</v>
      </c>
      <c r="K161" s="44"/>
      <c r="L161" s="46" t="s">
        <v>5357</v>
      </c>
      <c r="M161" s="44" t="s">
        <v>5358</v>
      </c>
      <c r="N161" s="44" t="s">
        <v>5359</v>
      </c>
      <c r="O161" s="44" t="s">
        <v>5360</v>
      </c>
    </row>
    <row r="162" spans="1:15" ht="12.75" customHeight="1" x14ac:dyDescent="0.2">
      <c r="A162" s="44" t="s">
        <v>5352</v>
      </c>
      <c r="B162" s="44" t="s">
        <v>4317</v>
      </c>
      <c r="C162" s="44"/>
      <c r="D162" s="44" t="s">
        <v>5362</v>
      </c>
      <c r="E162" s="45">
        <v>2</v>
      </c>
      <c r="F162" s="44" t="s">
        <v>4330</v>
      </c>
      <c r="G162" s="44" t="s">
        <v>4371</v>
      </c>
      <c r="H162" s="44" t="s">
        <v>5363</v>
      </c>
      <c r="I162" s="44" t="s">
        <v>4322</v>
      </c>
      <c r="J162" s="44" t="s">
        <v>5364</v>
      </c>
      <c r="K162" s="44"/>
      <c r="L162" s="46" t="s">
        <v>5365</v>
      </c>
      <c r="M162" s="44" t="s">
        <v>4325</v>
      </c>
      <c r="N162" s="44" t="s">
        <v>5366</v>
      </c>
      <c r="O162" s="44" t="s">
        <v>5367</v>
      </c>
    </row>
    <row r="163" spans="1:15" ht="12.75" customHeight="1" x14ac:dyDescent="0.2">
      <c r="A163" s="44" t="s">
        <v>5361</v>
      </c>
      <c r="B163" s="44" t="s">
        <v>4317</v>
      </c>
      <c r="C163" s="44"/>
      <c r="D163" s="44" t="s">
        <v>5369</v>
      </c>
      <c r="E163" s="45">
        <v>2</v>
      </c>
      <c r="F163" s="44" t="s">
        <v>4330</v>
      </c>
      <c r="G163" s="44" t="s">
        <v>4320</v>
      </c>
      <c r="H163" s="44" t="s">
        <v>5370</v>
      </c>
      <c r="I163" s="44" t="s">
        <v>4322</v>
      </c>
      <c r="J163" s="44" t="s">
        <v>5371</v>
      </c>
      <c r="K163" s="44"/>
      <c r="L163" s="46" t="s">
        <v>4472</v>
      </c>
      <c r="M163" s="44" t="s">
        <v>5372</v>
      </c>
      <c r="N163" s="44" t="s">
        <v>5373</v>
      </c>
      <c r="O163" s="44" t="s">
        <v>5374</v>
      </c>
    </row>
    <row r="164" spans="1:15" ht="12.75" customHeight="1" x14ac:dyDescent="0.2">
      <c r="A164" s="44" t="s">
        <v>5368</v>
      </c>
      <c r="B164" s="44" t="s">
        <v>4317</v>
      </c>
      <c r="C164" s="44"/>
      <c r="D164" s="44" t="s">
        <v>4933</v>
      </c>
      <c r="E164" s="45">
        <v>3</v>
      </c>
      <c r="F164" s="44" t="s">
        <v>4319</v>
      </c>
      <c r="G164" s="44" t="s">
        <v>4320</v>
      </c>
      <c r="H164" s="44" t="s">
        <v>4934</v>
      </c>
      <c r="I164" s="44" t="s">
        <v>4322</v>
      </c>
      <c r="J164" s="44" t="s">
        <v>4935</v>
      </c>
      <c r="K164" s="44"/>
      <c r="L164" s="46" t="s">
        <v>4936</v>
      </c>
      <c r="M164" s="44" t="s">
        <v>4937</v>
      </c>
      <c r="N164" s="44" t="s">
        <v>4938</v>
      </c>
      <c r="O164" s="44" t="s">
        <v>4939</v>
      </c>
    </row>
    <row r="165" spans="1:15" ht="12.75" customHeight="1" x14ac:dyDescent="0.2">
      <c r="A165" s="44" t="s">
        <v>5375</v>
      </c>
      <c r="B165" s="44" t="s">
        <v>4317</v>
      </c>
      <c r="C165" s="44"/>
      <c r="D165" s="44" t="s">
        <v>5319</v>
      </c>
      <c r="E165" s="45">
        <v>3</v>
      </c>
      <c r="F165" s="44" t="s">
        <v>4330</v>
      </c>
      <c r="G165" s="44" t="s">
        <v>4320</v>
      </c>
      <c r="H165" s="44" t="s">
        <v>5377</v>
      </c>
      <c r="I165" s="44" t="s">
        <v>4801</v>
      </c>
      <c r="J165" s="44" t="s">
        <v>1068</v>
      </c>
      <c r="K165" s="44"/>
      <c r="L165" s="46" t="s">
        <v>5378</v>
      </c>
      <c r="M165" s="44" t="s">
        <v>4325</v>
      </c>
      <c r="N165" s="44" t="s">
        <v>5321</v>
      </c>
      <c r="O165" s="44" t="s">
        <v>5322</v>
      </c>
    </row>
    <row r="166" spans="1:15" ht="12.75" customHeight="1" x14ac:dyDescent="0.2">
      <c r="A166" s="44" t="s">
        <v>5376</v>
      </c>
      <c r="B166" s="44" t="s">
        <v>4317</v>
      </c>
      <c r="C166" s="44"/>
      <c r="D166" s="44" t="s">
        <v>5380</v>
      </c>
      <c r="E166" s="45">
        <v>2</v>
      </c>
      <c r="F166" s="44" t="s">
        <v>4330</v>
      </c>
      <c r="G166" s="44" t="s">
        <v>4550</v>
      </c>
      <c r="H166" s="44" t="s">
        <v>5381</v>
      </c>
      <c r="I166" s="44" t="s">
        <v>4322</v>
      </c>
      <c r="J166" s="44" t="s">
        <v>5382</v>
      </c>
      <c r="K166" s="44"/>
      <c r="L166" s="46" t="s">
        <v>5383</v>
      </c>
      <c r="M166" s="44" t="s">
        <v>4419</v>
      </c>
      <c r="N166" s="44" t="s">
        <v>5384</v>
      </c>
      <c r="O166" s="44" t="s">
        <v>5385</v>
      </c>
    </row>
    <row r="167" spans="1:15" ht="12.75" customHeight="1" x14ac:dyDescent="0.2">
      <c r="A167" s="44" t="s">
        <v>5379</v>
      </c>
      <c r="B167" s="44" t="s">
        <v>4317</v>
      </c>
      <c r="C167" s="44"/>
      <c r="D167" s="44" t="s">
        <v>5387</v>
      </c>
      <c r="E167" s="45">
        <v>2</v>
      </c>
      <c r="F167" s="44" t="s">
        <v>4330</v>
      </c>
      <c r="G167" s="44" t="s">
        <v>4320</v>
      </c>
      <c r="H167" s="44" t="s">
        <v>5388</v>
      </c>
      <c r="I167" s="44" t="s">
        <v>5389</v>
      </c>
      <c r="J167" s="44" t="s">
        <v>1068</v>
      </c>
      <c r="K167" s="44"/>
      <c r="L167" s="46" t="s">
        <v>5390</v>
      </c>
      <c r="M167" s="44" t="s">
        <v>4325</v>
      </c>
      <c r="N167" s="44" t="s">
        <v>5391</v>
      </c>
      <c r="O167" s="44" t="s">
        <v>5392</v>
      </c>
    </row>
    <row r="168" spans="1:15" ht="12.75" customHeight="1" x14ac:dyDescent="0.2">
      <c r="A168" s="44" t="s">
        <v>5386</v>
      </c>
      <c r="B168" s="44" t="s">
        <v>4317</v>
      </c>
      <c r="C168" s="44"/>
      <c r="D168" s="44" t="s">
        <v>5394</v>
      </c>
      <c r="E168" s="45">
        <v>2</v>
      </c>
      <c r="F168" s="44" t="s">
        <v>4330</v>
      </c>
      <c r="G168" s="44" t="s">
        <v>4320</v>
      </c>
      <c r="H168" s="44" t="s">
        <v>5395</v>
      </c>
      <c r="I168" s="44" t="s">
        <v>4322</v>
      </c>
      <c r="J168" s="44" t="s">
        <v>5396</v>
      </c>
      <c r="K168" s="44"/>
      <c r="L168" s="46" t="s">
        <v>5397</v>
      </c>
      <c r="M168" s="44" t="s">
        <v>4325</v>
      </c>
      <c r="N168" s="44" t="s">
        <v>5398</v>
      </c>
      <c r="O168" s="44" t="s">
        <v>5399</v>
      </c>
    </row>
    <row r="169" spans="1:15" ht="12.75" customHeight="1" x14ac:dyDescent="0.2">
      <c r="A169" s="44" t="s">
        <v>5393</v>
      </c>
      <c r="B169" s="44" t="s">
        <v>4317</v>
      </c>
      <c r="C169" s="44"/>
      <c r="D169" s="44" t="s">
        <v>5387</v>
      </c>
      <c r="E169" s="45">
        <v>2</v>
      </c>
      <c r="F169" s="44" t="s">
        <v>4330</v>
      </c>
      <c r="G169" s="44" t="s">
        <v>4320</v>
      </c>
      <c r="H169" s="44" t="s">
        <v>5400</v>
      </c>
      <c r="I169" s="44" t="s">
        <v>5124</v>
      </c>
      <c r="J169" s="44" t="s">
        <v>1068</v>
      </c>
      <c r="K169" s="44"/>
      <c r="L169" s="46" t="s">
        <v>5401</v>
      </c>
      <c r="M169" s="44" t="s">
        <v>4325</v>
      </c>
      <c r="N169" s="44" t="s">
        <v>5391</v>
      </c>
      <c r="O169" s="44" t="s">
        <v>5392</v>
      </c>
    </row>
    <row r="170" spans="1:15" ht="12.75" customHeight="1" x14ac:dyDescent="0.2">
      <c r="A170" s="44" t="s">
        <v>4442</v>
      </c>
      <c r="B170" s="44" t="s">
        <v>4317</v>
      </c>
      <c r="C170" s="44"/>
      <c r="D170" s="44" t="s">
        <v>5403</v>
      </c>
      <c r="E170" s="45">
        <v>3</v>
      </c>
      <c r="F170" s="44" t="s">
        <v>4330</v>
      </c>
      <c r="G170" s="44" t="s">
        <v>4320</v>
      </c>
      <c r="H170" s="44" t="s">
        <v>5404</v>
      </c>
      <c r="I170" s="44" t="s">
        <v>4322</v>
      </c>
      <c r="J170" s="44" t="s">
        <v>5405</v>
      </c>
      <c r="K170" s="44"/>
      <c r="L170" s="46" t="s">
        <v>5406</v>
      </c>
      <c r="M170" s="44" t="s">
        <v>4325</v>
      </c>
      <c r="N170" s="44" t="s">
        <v>5407</v>
      </c>
      <c r="O170" s="44" t="s">
        <v>5408</v>
      </c>
    </row>
    <row r="171" spans="1:15" ht="12.75" customHeight="1" x14ac:dyDescent="0.2">
      <c r="A171" s="44" t="s">
        <v>5402</v>
      </c>
      <c r="B171" s="44" t="s">
        <v>4317</v>
      </c>
      <c r="C171" s="44"/>
      <c r="D171" s="44" t="s">
        <v>5387</v>
      </c>
      <c r="E171" s="45">
        <v>2</v>
      </c>
      <c r="F171" s="44" t="s">
        <v>4330</v>
      </c>
      <c r="G171" s="44" t="s">
        <v>4320</v>
      </c>
      <c r="H171" s="44" t="s">
        <v>5410</v>
      </c>
      <c r="I171" s="44" t="s">
        <v>5411</v>
      </c>
      <c r="J171" s="44" t="s">
        <v>1068</v>
      </c>
      <c r="K171" s="44"/>
      <c r="L171" s="46" t="s">
        <v>5412</v>
      </c>
      <c r="M171" s="44" t="s">
        <v>4325</v>
      </c>
      <c r="N171" s="44" t="s">
        <v>5391</v>
      </c>
      <c r="O171" s="44" t="s">
        <v>5392</v>
      </c>
    </row>
    <row r="172" spans="1:15" ht="12.75" customHeight="1" x14ac:dyDescent="0.2">
      <c r="A172" s="44" t="s">
        <v>5409</v>
      </c>
      <c r="B172" s="44" t="s">
        <v>4317</v>
      </c>
      <c r="C172" s="44"/>
      <c r="D172" s="44" t="s">
        <v>5414</v>
      </c>
      <c r="E172" s="45">
        <v>3</v>
      </c>
      <c r="F172" s="44" t="s">
        <v>4330</v>
      </c>
      <c r="G172" s="44" t="s">
        <v>4320</v>
      </c>
      <c r="H172" s="44" t="s">
        <v>5415</v>
      </c>
      <c r="I172" s="44" t="s">
        <v>4801</v>
      </c>
      <c r="J172" s="44" t="s">
        <v>1068</v>
      </c>
      <c r="K172" s="44"/>
      <c r="L172" s="46" t="s">
        <v>5416</v>
      </c>
      <c r="M172" s="44" t="s">
        <v>4325</v>
      </c>
      <c r="N172" s="44" t="s">
        <v>5417</v>
      </c>
      <c r="O172" s="44" t="s">
        <v>5418</v>
      </c>
    </row>
    <row r="173" spans="1:15" ht="12.75" customHeight="1" x14ac:dyDescent="0.2">
      <c r="A173" s="44" t="s">
        <v>5413</v>
      </c>
      <c r="B173" s="44" t="s">
        <v>4317</v>
      </c>
      <c r="C173" s="44"/>
      <c r="D173" s="44" t="s">
        <v>5419</v>
      </c>
      <c r="E173" s="45">
        <v>2</v>
      </c>
      <c r="F173" s="44" t="s">
        <v>4330</v>
      </c>
      <c r="G173" s="44" t="s">
        <v>4550</v>
      </c>
      <c r="H173" s="44" t="s">
        <v>5420</v>
      </c>
      <c r="I173" s="44" t="s">
        <v>5421</v>
      </c>
      <c r="J173" s="44" t="s">
        <v>4369</v>
      </c>
      <c r="K173" s="44"/>
      <c r="L173" s="46" t="s">
        <v>5422</v>
      </c>
      <c r="M173" s="44" t="s">
        <v>5423</v>
      </c>
      <c r="N173" s="44" t="s">
        <v>5424</v>
      </c>
      <c r="O173" s="44" t="s">
        <v>5425</v>
      </c>
    </row>
    <row r="174" spans="1:15" ht="12.75" customHeight="1" x14ac:dyDescent="0.2">
      <c r="A174" s="44" t="s">
        <v>4632</v>
      </c>
      <c r="B174" s="44" t="s">
        <v>4317</v>
      </c>
      <c r="C174" s="44"/>
      <c r="D174" s="44" t="s">
        <v>5427</v>
      </c>
      <c r="E174" s="45">
        <v>2</v>
      </c>
      <c r="F174" s="44" t="s">
        <v>4330</v>
      </c>
      <c r="G174" s="44" t="s">
        <v>4320</v>
      </c>
      <c r="H174" s="44" t="s">
        <v>5428</v>
      </c>
      <c r="I174" s="44" t="s">
        <v>4692</v>
      </c>
      <c r="J174" s="44" t="s">
        <v>5429</v>
      </c>
      <c r="K174" s="44"/>
      <c r="L174" s="46" t="s">
        <v>5430</v>
      </c>
      <c r="M174" s="44" t="s">
        <v>4427</v>
      </c>
      <c r="N174" s="44" t="s">
        <v>5431</v>
      </c>
      <c r="O174" s="44" t="s">
        <v>5432</v>
      </c>
    </row>
    <row r="175" spans="1:15" ht="12.75" customHeight="1" x14ac:dyDescent="0.2">
      <c r="A175" s="44" t="s">
        <v>5426</v>
      </c>
      <c r="B175" s="44" t="s">
        <v>4317</v>
      </c>
      <c r="C175" s="44"/>
      <c r="D175" s="44" t="s">
        <v>5387</v>
      </c>
      <c r="E175" s="45">
        <v>2</v>
      </c>
      <c r="F175" s="44" t="s">
        <v>4330</v>
      </c>
      <c r="G175" s="44" t="s">
        <v>4320</v>
      </c>
      <c r="H175" s="44" t="s">
        <v>5434</v>
      </c>
      <c r="I175" s="44" t="s">
        <v>5435</v>
      </c>
      <c r="J175" s="44" t="s">
        <v>1068</v>
      </c>
      <c r="K175" s="44"/>
      <c r="L175" s="46" t="s">
        <v>5436</v>
      </c>
      <c r="M175" s="44" t="s">
        <v>4325</v>
      </c>
      <c r="N175" s="44" t="s">
        <v>5391</v>
      </c>
      <c r="O175" s="44" t="s">
        <v>5392</v>
      </c>
    </row>
    <row r="176" spans="1:15" ht="12.75" customHeight="1" x14ac:dyDescent="0.2">
      <c r="A176" s="44" t="s">
        <v>5433</v>
      </c>
      <c r="B176" s="44" t="s">
        <v>4317</v>
      </c>
      <c r="C176" s="44"/>
      <c r="D176" s="44" t="s">
        <v>5438</v>
      </c>
      <c r="E176" s="45">
        <v>2</v>
      </c>
      <c r="F176" s="44" t="s">
        <v>4330</v>
      </c>
      <c r="G176" s="44" t="s">
        <v>4320</v>
      </c>
      <c r="H176" s="44" t="s">
        <v>5439</v>
      </c>
      <c r="I176" s="44" t="s">
        <v>4322</v>
      </c>
      <c r="J176" s="44" t="s">
        <v>5440</v>
      </c>
      <c r="K176" s="44"/>
      <c r="L176" s="46" t="s">
        <v>5441</v>
      </c>
      <c r="M176" s="44" t="s">
        <v>4325</v>
      </c>
      <c r="N176" s="44" t="s">
        <v>5442</v>
      </c>
      <c r="O176" s="44" t="s">
        <v>5443</v>
      </c>
    </row>
    <row r="177" spans="1:15" ht="12.75" customHeight="1" x14ac:dyDescent="0.2">
      <c r="A177" s="44" t="s">
        <v>5437</v>
      </c>
      <c r="B177" s="44" t="s">
        <v>4317</v>
      </c>
      <c r="C177" s="44"/>
      <c r="D177" s="44" t="s">
        <v>5445</v>
      </c>
      <c r="E177" s="45">
        <v>2</v>
      </c>
      <c r="F177" s="44" t="s">
        <v>4330</v>
      </c>
      <c r="G177" s="44" t="s">
        <v>4320</v>
      </c>
      <c r="H177" s="44" t="s">
        <v>5446</v>
      </c>
      <c r="I177" s="44" t="s">
        <v>4487</v>
      </c>
      <c r="J177" s="44" t="s">
        <v>1068</v>
      </c>
      <c r="K177" s="44"/>
      <c r="L177" s="46" t="s">
        <v>5447</v>
      </c>
      <c r="M177" s="44" t="s">
        <v>5448</v>
      </c>
      <c r="N177" s="44" t="s">
        <v>5449</v>
      </c>
      <c r="O177" s="44" t="s">
        <v>5450</v>
      </c>
    </row>
    <row r="178" spans="1:15" ht="12.75" customHeight="1" x14ac:dyDescent="0.2">
      <c r="A178" s="44" t="s">
        <v>5444</v>
      </c>
      <c r="B178" s="44" t="s">
        <v>4317</v>
      </c>
      <c r="C178" s="44"/>
      <c r="D178" s="44" t="s">
        <v>4845</v>
      </c>
      <c r="E178" s="45">
        <v>2</v>
      </c>
      <c r="F178" s="44" t="s">
        <v>4330</v>
      </c>
      <c r="G178" s="44" t="s">
        <v>4320</v>
      </c>
      <c r="H178" s="44" t="s">
        <v>5452</v>
      </c>
      <c r="I178" s="44" t="s">
        <v>4322</v>
      </c>
      <c r="J178" s="44" t="s">
        <v>1068</v>
      </c>
      <c r="K178" s="44"/>
      <c r="L178" s="46" t="s">
        <v>5453</v>
      </c>
      <c r="M178" s="44" t="s">
        <v>5454</v>
      </c>
      <c r="N178" s="44" t="s">
        <v>5455</v>
      </c>
      <c r="O178" s="44" t="s">
        <v>5456</v>
      </c>
    </row>
    <row r="179" spans="1:15" ht="12.75" customHeight="1" x14ac:dyDescent="0.2">
      <c r="A179" s="44" t="s">
        <v>5451</v>
      </c>
      <c r="B179" s="44" t="s">
        <v>4317</v>
      </c>
      <c r="C179" s="44"/>
      <c r="D179" s="44" t="s">
        <v>5457</v>
      </c>
      <c r="E179" s="45">
        <v>3</v>
      </c>
      <c r="F179" s="44" t="s">
        <v>4330</v>
      </c>
      <c r="G179" s="44" t="s">
        <v>4371</v>
      </c>
      <c r="H179" s="44" t="s">
        <v>5458</v>
      </c>
      <c r="I179" s="44" t="s">
        <v>4322</v>
      </c>
      <c r="J179" s="44" t="s">
        <v>1068</v>
      </c>
      <c r="K179" s="44"/>
      <c r="L179" s="46" t="s">
        <v>4472</v>
      </c>
      <c r="M179" s="44" t="s">
        <v>4325</v>
      </c>
      <c r="N179" s="44" t="s">
        <v>5459</v>
      </c>
      <c r="O179" s="44" t="s">
        <v>5460</v>
      </c>
    </row>
    <row r="180" spans="1:15" ht="12.75" customHeight="1" x14ac:dyDescent="0.2">
      <c r="A180" s="44" t="s">
        <v>4764</v>
      </c>
      <c r="B180" s="44" t="s">
        <v>4317</v>
      </c>
      <c r="C180" s="44"/>
      <c r="D180" s="44" t="s">
        <v>5463</v>
      </c>
      <c r="E180" s="45">
        <v>2</v>
      </c>
      <c r="F180" s="44" t="s">
        <v>4330</v>
      </c>
      <c r="G180" s="44" t="s">
        <v>4371</v>
      </c>
      <c r="H180" s="44" t="s">
        <v>5464</v>
      </c>
      <c r="I180" s="44" t="s">
        <v>4322</v>
      </c>
      <c r="J180" s="44" t="s">
        <v>5465</v>
      </c>
      <c r="K180" s="44"/>
      <c r="L180" s="46" t="s">
        <v>4472</v>
      </c>
      <c r="M180" s="44" t="s">
        <v>4325</v>
      </c>
      <c r="N180" s="44" t="s">
        <v>5466</v>
      </c>
      <c r="O180" s="44" t="s">
        <v>5467</v>
      </c>
    </row>
    <row r="181" spans="1:15" ht="12.75" customHeight="1" x14ac:dyDescent="0.2">
      <c r="A181" s="44" t="s">
        <v>5461</v>
      </c>
      <c r="B181" s="44" t="s">
        <v>4317</v>
      </c>
      <c r="C181" s="44"/>
      <c r="D181" s="44" t="s">
        <v>5469</v>
      </c>
      <c r="E181" s="45">
        <v>2</v>
      </c>
      <c r="F181" s="44" t="s">
        <v>4330</v>
      </c>
      <c r="G181" s="44" t="s">
        <v>4320</v>
      </c>
      <c r="H181" s="44" t="s">
        <v>5470</v>
      </c>
      <c r="I181" s="44" t="s">
        <v>5471</v>
      </c>
      <c r="J181" s="44" t="s">
        <v>1068</v>
      </c>
      <c r="K181" s="44"/>
      <c r="L181" s="46" t="s">
        <v>5472</v>
      </c>
      <c r="M181" s="44" t="s">
        <v>5473</v>
      </c>
      <c r="N181" s="44" t="s">
        <v>5474</v>
      </c>
      <c r="O181" s="44" t="s">
        <v>5475</v>
      </c>
    </row>
    <row r="182" spans="1:15" ht="12.75" customHeight="1" x14ac:dyDescent="0.2">
      <c r="A182" s="44" t="s">
        <v>5462</v>
      </c>
      <c r="B182" s="44" t="s">
        <v>4317</v>
      </c>
      <c r="C182" s="44"/>
      <c r="D182" s="44" t="s">
        <v>5476</v>
      </c>
      <c r="E182" s="45">
        <v>2</v>
      </c>
      <c r="F182" s="44" t="s">
        <v>4330</v>
      </c>
      <c r="G182" s="44" t="s">
        <v>4371</v>
      </c>
      <c r="H182" s="44" t="s">
        <v>5477</v>
      </c>
      <c r="I182" s="44" t="s">
        <v>5478</v>
      </c>
      <c r="J182" s="44" t="s">
        <v>5479</v>
      </c>
      <c r="K182" s="44"/>
      <c r="L182" s="46" t="s">
        <v>5480</v>
      </c>
      <c r="M182" s="44" t="s">
        <v>5481</v>
      </c>
      <c r="N182" s="44" t="s">
        <v>5482</v>
      </c>
      <c r="O182" s="44" t="s">
        <v>5483</v>
      </c>
    </row>
    <row r="183" spans="1:15" ht="12.75" customHeight="1" x14ac:dyDescent="0.2">
      <c r="A183" s="44" t="s">
        <v>5468</v>
      </c>
      <c r="B183" s="44" t="s">
        <v>4317</v>
      </c>
      <c r="C183" s="44"/>
      <c r="D183" s="44" t="s">
        <v>5116</v>
      </c>
      <c r="E183" s="45">
        <v>2</v>
      </c>
      <c r="F183" s="44" t="s">
        <v>4330</v>
      </c>
      <c r="G183" s="44" t="s">
        <v>4371</v>
      </c>
      <c r="H183" s="44" t="s">
        <v>5485</v>
      </c>
      <c r="I183" s="44" t="s">
        <v>4763</v>
      </c>
      <c r="J183" s="44" t="s">
        <v>5227</v>
      </c>
      <c r="K183" s="44"/>
      <c r="L183" s="46" t="s">
        <v>5486</v>
      </c>
      <c r="M183" s="44" t="s">
        <v>5118</v>
      </c>
      <c r="N183" s="44" t="s">
        <v>5119</v>
      </c>
      <c r="O183" s="44" t="s">
        <v>5120</v>
      </c>
    </row>
    <row r="184" spans="1:15" ht="12.75" customHeight="1" x14ac:dyDescent="0.2">
      <c r="A184" s="44" t="s">
        <v>4399</v>
      </c>
      <c r="B184" s="44" t="s">
        <v>4317</v>
      </c>
      <c r="C184" s="44"/>
      <c r="D184" s="44" t="s">
        <v>5488</v>
      </c>
      <c r="E184" s="45">
        <v>2</v>
      </c>
      <c r="F184" s="44" t="s">
        <v>4330</v>
      </c>
      <c r="G184" s="44" t="s">
        <v>4371</v>
      </c>
      <c r="H184" s="44" t="s">
        <v>5489</v>
      </c>
      <c r="I184" s="44" t="s">
        <v>4639</v>
      </c>
      <c r="J184" s="44" t="s">
        <v>1068</v>
      </c>
      <c r="K184" s="44"/>
      <c r="L184" s="46" t="s">
        <v>5490</v>
      </c>
      <c r="M184" s="44" t="s">
        <v>4325</v>
      </c>
      <c r="N184" s="44" t="s">
        <v>5491</v>
      </c>
      <c r="O184" s="44" t="s">
        <v>5492</v>
      </c>
    </row>
    <row r="185" spans="1:15" ht="12.75" customHeight="1" x14ac:dyDescent="0.2">
      <c r="A185" s="44" t="s">
        <v>5484</v>
      </c>
      <c r="B185" s="44" t="s">
        <v>4317</v>
      </c>
      <c r="C185" s="44"/>
      <c r="D185" s="44" t="s">
        <v>5495</v>
      </c>
      <c r="E185" s="45">
        <v>2</v>
      </c>
      <c r="F185" s="44" t="s">
        <v>4330</v>
      </c>
      <c r="G185" s="44" t="s">
        <v>4320</v>
      </c>
      <c r="H185" s="44" t="s">
        <v>5496</v>
      </c>
      <c r="I185" s="44" t="s">
        <v>5497</v>
      </c>
      <c r="J185" s="44" t="s">
        <v>1068</v>
      </c>
      <c r="K185" s="44"/>
      <c r="L185" s="46" t="s">
        <v>5498</v>
      </c>
      <c r="M185" s="44" t="s">
        <v>5499</v>
      </c>
      <c r="N185" s="44" t="s">
        <v>5500</v>
      </c>
      <c r="O185" s="44" t="s">
        <v>5501</v>
      </c>
    </row>
    <row r="186" spans="1:15" ht="12.75" customHeight="1" x14ac:dyDescent="0.2">
      <c r="A186" s="44" t="s">
        <v>5487</v>
      </c>
      <c r="B186" s="44" t="s">
        <v>4317</v>
      </c>
      <c r="C186" s="44"/>
      <c r="D186" s="44" t="s">
        <v>5503</v>
      </c>
      <c r="E186" s="45">
        <v>2</v>
      </c>
      <c r="F186" s="44" t="s">
        <v>4330</v>
      </c>
      <c r="G186" s="44" t="s">
        <v>4371</v>
      </c>
      <c r="H186" s="44" t="s">
        <v>5504</v>
      </c>
      <c r="I186" s="44" t="s">
        <v>5355</v>
      </c>
      <c r="J186" s="44" t="s">
        <v>1068</v>
      </c>
      <c r="K186" s="44"/>
      <c r="L186" s="46" t="s">
        <v>5505</v>
      </c>
      <c r="M186" s="44" t="s">
        <v>5506</v>
      </c>
      <c r="N186" s="44" t="s">
        <v>5507</v>
      </c>
      <c r="O186" s="44" t="s">
        <v>5508</v>
      </c>
    </row>
    <row r="187" spans="1:15" ht="12.75" customHeight="1" x14ac:dyDescent="0.2">
      <c r="A187" s="44" t="s">
        <v>5493</v>
      </c>
      <c r="B187" s="44" t="s">
        <v>4317</v>
      </c>
      <c r="C187" s="44"/>
      <c r="D187" s="44" t="s">
        <v>4859</v>
      </c>
      <c r="E187" s="45">
        <v>2</v>
      </c>
      <c r="F187" s="44" t="s">
        <v>4330</v>
      </c>
      <c r="G187" s="44" t="s">
        <v>4320</v>
      </c>
      <c r="H187" s="44" t="s">
        <v>5510</v>
      </c>
      <c r="I187" s="44" t="s">
        <v>5511</v>
      </c>
      <c r="J187" s="44" t="s">
        <v>1068</v>
      </c>
      <c r="K187" s="44"/>
      <c r="L187" s="46" t="s">
        <v>5512</v>
      </c>
      <c r="M187" s="44" t="s">
        <v>5513</v>
      </c>
      <c r="N187" s="44" t="s">
        <v>5514</v>
      </c>
      <c r="O187" s="44" t="s">
        <v>5515</v>
      </c>
    </row>
    <row r="188" spans="1:15" ht="12.75" customHeight="1" x14ac:dyDescent="0.2">
      <c r="A188" s="44" t="s">
        <v>5494</v>
      </c>
      <c r="B188" s="44" t="s">
        <v>4317</v>
      </c>
      <c r="C188" s="44"/>
      <c r="D188" s="44" t="s">
        <v>5517</v>
      </c>
      <c r="E188" s="45">
        <v>2</v>
      </c>
      <c r="F188" s="44" t="s">
        <v>4330</v>
      </c>
      <c r="G188" s="44" t="s">
        <v>4320</v>
      </c>
      <c r="H188" s="44" t="s">
        <v>5518</v>
      </c>
      <c r="I188" s="44" t="s">
        <v>5519</v>
      </c>
      <c r="J188" s="44" t="s">
        <v>1068</v>
      </c>
      <c r="K188" s="44"/>
      <c r="L188" s="46" t="s">
        <v>5520</v>
      </c>
      <c r="M188" s="44" t="s">
        <v>5517</v>
      </c>
      <c r="N188" s="44" t="s">
        <v>5521</v>
      </c>
      <c r="O188" s="44" t="s">
        <v>5522</v>
      </c>
    </row>
    <row r="189" spans="1:15" ht="12.75" customHeight="1" x14ac:dyDescent="0.2">
      <c r="A189" s="44" t="s">
        <v>5502</v>
      </c>
      <c r="B189" s="44" t="s">
        <v>4317</v>
      </c>
      <c r="C189" s="44"/>
      <c r="D189" s="44" t="s">
        <v>5523</v>
      </c>
      <c r="E189" s="45">
        <v>2</v>
      </c>
      <c r="F189" s="44" t="s">
        <v>4330</v>
      </c>
      <c r="G189" s="44" t="s">
        <v>4320</v>
      </c>
      <c r="H189" s="44" t="s">
        <v>5524</v>
      </c>
      <c r="I189" s="44" t="s">
        <v>5525</v>
      </c>
      <c r="J189" s="44" t="s">
        <v>1068</v>
      </c>
      <c r="K189" s="44"/>
      <c r="L189" s="46" t="s">
        <v>5526</v>
      </c>
      <c r="M189" s="44" t="s">
        <v>5527</v>
      </c>
      <c r="N189" s="44" t="s">
        <v>5528</v>
      </c>
      <c r="O189" s="44" t="s">
        <v>5529</v>
      </c>
    </row>
    <row r="190" spans="1:15" ht="12.75" customHeight="1" x14ac:dyDescent="0.2">
      <c r="A190" s="44" t="s">
        <v>5509</v>
      </c>
      <c r="B190" s="44" t="s">
        <v>4317</v>
      </c>
      <c r="C190" s="44"/>
      <c r="D190" s="44" t="s">
        <v>5532</v>
      </c>
      <c r="E190" s="45">
        <v>2</v>
      </c>
      <c r="F190" s="44" t="s">
        <v>4330</v>
      </c>
      <c r="G190" s="44" t="s">
        <v>4371</v>
      </c>
      <c r="H190" s="44" t="s">
        <v>5533</v>
      </c>
      <c r="I190" s="44" t="s">
        <v>5534</v>
      </c>
      <c r="J190" s="44" t="s">
        <v>1068</v>
      </c>
      <c r="K190" s="44"/>
      <c r="L190" s="46" t="s">
        <v>5535</v>
      </c>
      <c r="M190" s="44" t="s">
        <v>5536</v>
      </c>
      <c r="N190" s="44" t="s">
        <v>5537</v>
      </c>
      <c r="O190" s="44" t="s">
        <v>5538</v>
      </c>
    </row>
    <row r="191" spans="1:15" ht="12.75" customHeight="1" x14ac:dyDescent="0.2">
      <c r="A191" s="44" t="s">
        <v>5516</v>
      </c>
      <c r="B191" s="44" t="s">
        <v>4317</v>
      </c>
      <c r="C191" s="44"/>
      <c r="D191" s="44" t="s">
        <v>5540</v>
      </c>
      <c r="E191" s="45">
        <v>2</v>
      </c>
      <c r="F191" s="44" t="s">
        <v>4330</v>
      </c>
      <c r="G191" s="44" t="s">
        <v>4371</v>
      </c>
      <c r="H191" s="44" t="s">
        <v>5541</v>
      </c>
      <c r="I191" s="44" t="s">
        <v>5542</v>
      </c>
      <c r="J191" s="44" t="s">
        <v>4723</v>
      </c>
      <c r="K191" s="44"/>
      <c r="L191" s="46" t="s">
        <v>5543</v>
      </c>
      <c r="M191" s="44" t="s">
        <v>5544</v>
      </c>
      <c r="N191" s="44" t="s">
        <v>5545</v>
      </c>
      <c r="O191" s="44" t="s">
        <v>5546</v>
      </c>
    </row>
    <row r="192" spans="1:15" ht="12.75" customHeight="1" x14ac:dyDescent="0.2">
      <c r="A192" s="44" t="s">
        <v>4676</v>
      </c>
      <c r="B192" s="44" t="s">
        <v>4317</v>
      </c>
      <c r="C192" s="44"/>
      <c r="D192" s="44" t="s">
        <v>5548</v>
      </c>
      <c r="E192" s="45">
        <v>2</v>
      </c>
      <c r="F192" s="44" t="s">
        <v>4330</v>
      </c>
      <c r="G192" s="44" t="s">
        <v>4550</v>
      </c>
      <c r="H192" s="44" t="s">
        <v>5549</v>
      </c>
      <c r="I192" s="44" t="s">
        <v>5550</v>
      </c>
      <c r="J192" s="44" t="s">
        <v>5551</v>
      </c>
      <c r="K192" s="44"/>
      <c r="L192" s="46" t="s">
        <v>5552</v>
      </c>
      <c r="M192" s="44" t="s">
        <v>5553</v>
      </c>
      <c r="N192" s="44" t="s">
        <v>5554</v>
      </c>
      <c r="O192" s="44" t="s">
        <v>5555</v>
      </c>
    </row>
    <row r="193" spans="1:15" ht="12.75" customHeight="1" x14ac:dyDescent="0.2">
      <c r="A193" s="44" t="s">
        <v>5530</v>
      </c>
      <c r="B193" s="44" t="s">
        <v>4317</v>
      </c>
      <c r="C193" s="44"/>
      <c r="D193" s="44" t="s">
        <v>5548</v>
      </c>
      <c r="E193" s="45">
        <v>2</v>
      </c>
      <c r="F193" s="44" t="s">
        <v>4330</v>
      </c>
      <c r="G193" s="44" t="s">
        <v>4550</v>
      </c>
      <c r="H193" s="44" t="s">
        <v>5557</v>
      </c>
      <c r="I193" s="44" t="s">
        <v>5550</v>
      </c>
      <c r="J193" s="44" t="s">
        <v>5551</v>
      </c>
      <c r="K193" s="44"/>
      <c r="L193" s="46" t="s">
        <v>5552</v>
      </c>
      <c r="M193" s="44" t="s">
        <v>5553</v>
      </c>
      <c r="N193" s="44" t="s">
        <v>5554</v>
      </c>
      <c r="O193" s="44" t="s">
        <v>5555</v>
      </c>
    </row>
    <row r="194" spans="1:15" ht="12.75" customHeight="1" x14ac:dyDescent="0.2">
      <c r="A194" s="44" t="s">
        <v>5531</v>
      </c>
      <c r="B194" s="44" t="s">
        <v>4317</v>
      </c>
      <c r="C194" s="44"/>
      <c r="D194" s="44" t="s">
        <v>5559</v>
      </c>
      <c r="E194" s="45">
        <v>2</v>
      </c>
      <c r="F194" s="44" t="s">
        <v>4330</v>
      </c>
      <c r="G194" s="44" t="s">
        <v>4320</v>
      </c>
      <c r="H194" s="44" t="s">
        <v>5560</v>
      </c>
      <c r="I194" s="44" t="s">
        <v>5561</v>
      </c>
      <c r="J194" s="44" t="s">
        <v>5281</v>
      </c>
      <c r="K194" s="44"/>
      <c r="L194" s="46" t="s">
        <v>5562</v>
      </c>
      <c r="M194" s="44" t="s">
        <v>5563</v>
      </c>
      <c r="N194" s="44" t="s">
        <v>3867</v>
      </c>
      <c r="O194" s="44" t="s">
        <v>5564</v>
      </c>
    </row>
    <row r="195" spans="1:15" ht="12.75" customHeight="1" x14ac:dyDescent="0.2">
      <c r="A195" s="44" t="s">
        <v>5539</v>
      </c>
      <c r="B195" s="44" t="s">
        <v>4317</v>
      </c>
      <c r="C195" s="44"/>
      <c r="D195" s="44" t="s">
        <v>5566</v>
      </c>
      <c r="E195" s="45">
        <v>2</v>
      </c>
      <c r="F195" s="44" t="s">
        <v>4330</v>
      </c>
      <c r="G195" s="44" t="s">
        <v>4320</v>
      </c>
      <c r="H195" s="44" t="s">
        <v>5567</v>
      </c>
      <c r="I195" s="44" t="s">
        <v>4322</v>
      </c>
      <c r="J195" s="44" t="s">
        <v>1068</v>
      </c>
      <c r="K195" s="44"/>
      <c r="L195" s="46" t="s">
        <v>4472</v>
      </c>
      <c r="M195" s="44" t="s">
        <v>4325</v>
      </c>
      <c r="N195" s="44" t="s">
        <v>5568</v>
      </c>
      <c r="O195" s="44" t="s">
        <v>5569</v>
      </c>
    </row>
    <row r="196" spans="1:15" ht="12.75" customHeight="1" x14ac:dyDescent="0.2">
      <c r="A196" s="44" t="s">
        <v>5547</v>
      </c>
      <c r="B196" s="44" t="s">
        <v>4317</v>
      </c>
      <c r="C196" s="44"/>
      <c r="D196" s="44" t="s">
        <v>5571</v>
      </c>
      <c r="E196" s="45">
        <v>2</v>
      </c>
      <c r="F196" s="44" t="s">
        <v>4330</v>
      </c>
      <c r="G196" s="44" t="s">
        <v>4320</v>
      </c>
      <c r="H196" s="44" t="s">
        <v>5572</v>
      </c>
      <c r="I196" s="44" t="s">
        <v>4348</v>
      </c>
      <c r="J196" s="44" t="s">
        <v>1068</v>
      </c>
      <c r="K196" s="44"/>
      <c r="L196" s="46" t="s">
        <v>5573</v>
      </c>
      <c r="M196" s="44" t="s">
        <v>4325</v>
      </c>
      <c r="N196" s="44" t="s">
        <v>5574</v>
      </c>
      <c r="O196" s="44" t="s">
        <v>5575</v>
      </c>
    </row>
    <row r="197" spans="1:15" ht="12.75" customHeight="1" x14ac:dyDescent="0.2">
      <c r="A197" s="44" t="s">
        <v>5556</v>
      </c>
      <c r="B197" s="44" t="s">
        <v>4317</v>
      </c>
      <c r="C197" s="44"/>
      <c r="D197" s="44" t="s">
        <v>5577</v>
      </c>
      <c r="E197" s="45">
        <v>2</v>
      </c>
      <c r="F197" s="44" t="s">
        <v>4330</v>
      </c>
      <c r="G197" s="44" t="s">
        <v>4320</v>
      </c>
      <c r="H197" s="44" t="s">
        <v>5578</v>
      </c>
      <c r="I197" s="44" t="s">
        <v>4322</v>
      </c>
      <c r="J197" s="44" t="s">
        <v>5579</v>
      </c>
      <c r="K197" s="44"/>
      <c r="L197" s="46" t="s">
        <v>5580</v>
      </c>
      <c r="M197" s="44" t="s">
        <v>4325</v>
      </c>
      <c r="N197" s="44" t="s">
        <v>5581</v>
      </c>
      <c r="O197" s="44" t="s">
        <v>5582</v>
      </c>
    </row>
    <row r="198" spans="1:15" ht="12.75" customHeight="1" x14ac:dyDescent="0.2">
      <c r="A198" s="44" t="s">
        <v>5558</v>
      </c>
      <c r="B198" s="44" t="s">
        <v>4317</v>
      </c>
      <c r="C198" s="44"/>
      <c r="D198" s="44" t="s">
        <v>5584</v>
      </c>
      <c r="E198" s="45">
        <v>2</v>
      </c>
      <c r="F198" s="44" t="s">
        <v>4330</v>
      </c>
      <c r="G198" s="44" t="s">
        <v>4320</v>
      </c>
      <c r="H198" s="44" t="s">
        <v>5585</v>
      </c>
      <c r="I198" s="44" t="s">
        <v>5586</v>
      </c>
      <c r="J198" s="44" t="s">
        <v>1068</v>
      </c>
      <c r="K198" s="44"/>
      <c r="L198" s="46" t="s">
        <v>5587</v>
      </c>
      <c r="M198" s="44" t="s">
        <v>5588</v>
      </c>
      <c r="N198" s="44" t="s">
        <v>5589</v>
      </c>
      <c r="O198" s="44" t="s">
        <v>5590</v>
      </c>
    </row>
    <row r="199" spans="1:15" ht="12.75" customHeight="1" x14ac:dyDescent="0.2">
      <c r="A199" s="44" t="s">
        <v>5565</v>
      </c>
      <c r="B199" s="44" t="s">
        <v>4317</v>
      </c>
      <c r="C199" s="44"/>
      <c r="D199" s="44" t="s">
        <v>5592</v>
      </c>
      <c r="E199" s="45">
        <v>2</v>
      </c>
      <c r="F199" s="44" t="s">
        <v>4330</v>
      </c>
      <c r="G199" s="44" t="s">
        <v>4320</v>
      </c>
      <c r="H199" s="44" t="s">
        <v>5593</v>
      </c>
      <c r="I199" s="44" t="s">
        <v>4348</v>
      </c>
      <c r="J199" s="44" t="s">
        <v>1068</v>
      </c>
      <c r="K199" s="44"/>
      <c r="L199" s="46" t="s">
        <v>5594</v>
      </c>
      <c r="M199" s="44" t="s">
        <v>5595</v>
      </c>
      <c r="N199" s="44" t="s">
        <v>5596</v>
      </c>
      <c r="O199" s="44" t="s">
        <v>5597</v>
      </c>
    </row>
    <row r="200" spans="1:15" ht="12.75" customHeight="1" x14ac:dyDescent="0.2">
      <c r="A200" s="44" t="s">
        <v>5570</v>
      </c>
      <c r="B200" s="44" t="s">
        <v>4317</v>
      </c>
      <c r="C200" s="44"/>
      <c r="D200" s="44" t="s">
        <v>5599</v>
      </c>
      <c r="E200" s="45">
        <v>2</v>
      </c>
      <c r="F200" s="44" t="s">
        <v>4330</v>
      </c>
      <c r="G200" s="44" t="s">
        <v>4371</v>
      </c>
      <c r="H200" s="44" t="s">
        <v>5600</v>
      </c>
      <c r="I200" s="44" t="s">
        <v>5601</v>
      </c>
      <c r="J200" s="44" t="s">
        <v>1068</v>
      </c>
      <c r="K200" s="44"/>
      <c r="L200" s="46" t="s">
        <v>5602</v>
      </c>
      <c r="M200" s="44" t="s">
        <v>5603</v>
      </c>
      <c r="N200" s="44" t="s">
        <v>5604</v>
      </c>
      <c r="O200" s="44" t="s">
        <v>5605</v>
      </c>
    </row>
    <row r="201" spans="1:15" ht="12.75" customHeight="1" x14ac:dyDescent="0.2">
      <c r="A201" s="44" t="s">
        <v>5576</v>
      </c>
      <c r="B201" s="44" t="s">
        <v>4317</v>
      </c>
      <c r="C201" s="44"/>
      <c r="D201" s="44" t="s">
        <v>5607</v>
      </c>
      <c r="E201" s="45">
        <v>2</v>
      </c>
      <c r="F201" s="44" t="s">
        <v>4330</v>
      </c>
      <c r="G201" s="44" t="s">
        <v>4371</v>
      </c>
      <c r="H201" s="44" t="s">
        <v>5608</v>
      </c>
      <c r="I201" s="44" t="s">
        <v>5609</v>
      </c>
      <c r="J201" s="44" t="s">
        <v>1068</v>
      </c>
      <c r="K201" s="44"/>
      <c r="L201" s="46" t="s">
        <v>5610</v>
      </c>
      <c r="M201" s="44" t="s">
        <v>5611</v>
      </c>
      <c r="N201" s="44" t="s">
        <v>5612</v>
      </c>
      <c r="O201" s="44" t="s">
        <v>5613</v>
      </c>
    </row>
    <row r="202" spans="1:15" ht="12.75" customHeight="1" x14ac:dyDescent="0.2">
      <c r="A202" s="44" t="s">
        <v>5583</v>
      </c>
      <c r="B202" s="44" t="s">
        <v>4317</v>
      </c>
      <c r="C202" s="44"/>
      <c r="D202" s="44" t="s">
        <v>4880</v>
      </c>
      <c r="E202" s="45">
        <v>2</v>
      </c>
      <c r="F202" s="44" t="s">
        <v>4330</v>
      </c>
      <c r="G202" s="44" t="s">
        <v>4371</v>
      </c>
      <c r="H202" s="44" t="s">
        <v>5615</v>
      </c>
      <c r="I202" s="44" t="s">
        <v>5616</v>
      </c>
      <c r="J202" s="44" t="s">
        <v>1068</v>
      </c>
      <c r="K202" s="44"/>
      <c r="L202" s="46" t="s">
        <v>5617</v>
      </c>
      <c r="M202" s="44" t="s">
        <v>5618</v>
      </c>
      <c r="N202" s="44" t="s">
        <v>5619</v>
      </c>
      <c r="O202" s="44" t="s">
        <v>5620</v>
      </c>
    </row>
    <row r="203" spans="1:15" ht="12.75" customHeight="1" x14ac:dyDescent="0.2">
      <c r="A203" s="44" t="s">
        <v>5591</v>
      </c>
      <c r="B203" s="44" t="s">
        <v>4317</v>
      </c>
      <c r="C203" s="44"/>
      <c r="D203" s="44" t="s">
        <v>5623</v>
      </c>
      <c r="E203" s="45">
        <v>3</v>
      </c>
      <c r="F203" s="44" t="s">
        <v>4330</v>
      </c>
      <c r="G203" s="44" t="s">
        <v>4320</v>
      </c>
      <c r="H203" s="44" t="s">
        <v>5624</v>
      </c>
      <c r="I203" s="44" t="s">
        <v>4322</v>
      </c>
      <c r="J203" s="44" t="s">
        <v>5625</v>
      </c>
      <c r="K203" s="44"/>
      <c r="L203" s="46" t="s">
        <v>5626</v>
      </c>
      <c r="M203" s="44" t="s">
        <v>4325</v>
      </c>
      <c r="N203" s="44" t="s">
        <v>5627</v>
      </c>
      <c r="O203" s="44" t="s">
        <v>5628</v>
      </c>
    </row>
    <row r="204" spans="1:15" ht="12.75" customHeight="1" x14ac:dyDescent="0.2">
      <c r="A204" s="44" t="s">
        <v>5598</v>
      </c>
      <c r="B204" s="44" t="s">
        <v>4317</v>
      </c>
      <c r="C204" s="44"/>
      <c r="D204" s="44" t="s">
        <v>5630</v>
      </c>
      <c r="E204" s="45">
        <v>2</v>
      </c>
      <c r="F204" s="44" t="s">
        <v>4330</v>
      </c>
      <c r="G204" s="44" t="s">
        <v>4371</v>
      </c>
      <c r="H204" s="44" t="s">
        <v>5631</v>
      </c>
      <c r="I204" s="44" t="s">
        <v>5632</v>
      </c>
      <c r="J204" s="44" t="s">
        <v>1068</v>
      </c>
      <c r="K204" s="44"/>
      <c r="L204" s="46" t="s">
        <v>5633</v>
      </c>
      <c r="M204" s="44" t="s">
        <v>5634</v>
      </c>
      <c r="N204" s="44" t="s">
        <v>5635</v>
      </c>
      <c r="O204" s="44" t="s">
        <v>5636</v>
      </c>
    </row>
    <row r="205" spans="1:15" ht="12.75" customHeight="1" x14ac:dyDescent="0.2">
      <c r="A205" s="44" t="s">
        <v>5606</v>
      </c>
      <c r="B205" s="44" t="s">
        <v>4317</v>
      </c>
      <c r="C205" s="44"/>
      <c r="D205" s="44" t="s">
        <v>5592</v>
      </c>
      <c r="E205" s="45">
        <v>2</v>
      </c>
      <c r="F205" s="44" t="s">
        <v>4330</v>
      </c>
      <c r="G205" s="44" t="s">
        <v>4320</v>
      </c>
      <c r="H205" s="44" t="s">
        <v>5638</v>
      </c>
      <c r="I205" s="44" t="s">
        <v>5639</v>
      </c>
      <c r="J205" s="44" t="s">
        <v>1068</v>
      </c>
      <c r="K205" s="44"/>
      <c r="L205" s="46" t="s">
        <v>5640</v>
      </c>
      <c r="M205" s="44" t="s">
        <v>5595</v>
      </c>
      <c r="N205" s="44" t="s">
        <v>5596</v>
      </c>
      <c r="O205" s="44" t="s">
        <v>5597</v>
      </c>
    </row>
    <row r="206" spans="1:15" ht="12.75" customHeight="1" x14ac:dyDescent="0.2">
      <c r="A206" s="44" t="s">
        <v>5614</v>
      </c>
      <c r="B206" s="44" t="s">
        <v>4317</v>
      </c>
      <c r="C206" s="44"/>
      <c r="D206" s="44" t="s">
        <v>5642</v>
      </c>
      <c r="E206" s="45">
        <v>2</v>
      </c>
      <c r="F206" s="44" t="s">
        <v>4319</v>
      </c>
      <c r="G206" s="44" t="s">
        <v>4550</v>
      </c>
      <c r="H206" s="44" t="s">
        <v>5643</v>
      </c>
      <c r="I206" s="44" t="s">
        <v>5644</v>
      </c>
      <c r="J206" s="44" t="s">
        <v>1068</v>
      </c>
      <c r="K206" s="44"/>
      <c r="L206" s="46" t="s">
        <v>5645</v>
      </c>
      <c r="M206" s="44" t="s">
        <v>4818</v>
      </c>
      <c r="N206" s="44" t="s">
        <v>5646</v>
      </c>
      <c r="O206" s="44" t="s">
        <v>5647</v>
      </c>
    </row>
    <row r="207" spans="1:15" ht="12.75" customHeight="1" x14ac:dyDescent="0.2">
      <c r="A207" s="44" t="s">
        <v>5621</v>
      </c>
      <c r="B207" s="44" t="s">
        <v>4317</v>
      </c>
      <c r="C207" s="44"/>
      <c r="D207" s="44" t="s">
        <v>5649</v>
      </c>
      <c r="E207" s="45">
        <v>2</v>
      </c>
      <c r="F207" s="44" t="s">
        <v>4330</v>
      </c>
      <c r="G207" s="44" t="s">
        <v>4320</v>
      </c>
      <c r="H207" s="44" t="s">
        <v>5650</v>
      </c>
      <c r="I207" s="44" t="s">
        <v>5651</v>
      </c>
      <c r="J207" s="44" t="s">
        <v>5652</v>
      </c>
      <c r="K207" s="44"/>
      <c r="L207" s="46" t="s">
        <v>4472</v>
      </c>
      <c r="M207" s="44" t="s">
        <v>4325</v>
      </c>
      <c r="N207" s="44" t="s">
        <v>5653</v>
      </c>
      <c r="O207" s="44" t="s">
        <v>5654</v>
      </c>
    </row>
    <row r="208" spans="1:15" ht="12.75" customHeight="1" x14ac:dyDescent="0.2">
      <c r="A208" s="44" t="s">
        <v>5622</v>
      </c>
      <c r="B208" s="44" t="s">
        <v>4317</v>
      </c>
      <c r="C208" s="44"/>
      <c r="D208" s="44" t="s">
        <v>5656</v>
      </c>
      <c r="E208" s="45">
        <v>2</v>
      </c>
      <c r="F208" s="44" t="s">
        <v>4330</v>
      </c>
      <c r="G208" s="44" t="s">
        <v>4371</v>
      </c>
      <c r="H208" s="44" t="s">
        <v>5657</v>
      </c>
      <c r="I208" s="44" t="s">
        <v>4322</v>
      </c>
      <c r="J208" s="44" t="s">
        <v>5658</v>
      </c>
      <c r="K208" s="44"/>
      <c r="L208" s="46" t="s">
        <v>4472</v>
      </c>
      <c r="M208" s="44" t="s">
        <v>4325</v>
      </c>
      <c r="N208" s="44" t="s">
        <v>5659</v>
      </c>
      <c r="O208" s="44" t="s">
        <v>5660</v>
      </c>
    </row>
    <row r="209" spans="1:15" ht="12.75" customHeight="1" x14ac:dyDescent="0.2">
      <c r="A209" s="44" t="s">
        <v>5629</v>
      </c>
      <c r="B209" s="44" t="s">
        <v>4317</v>
      </c>
      <c r="C209" s="44"/>
      <c r="D209" s="44" t="s">
        <v>5662</v>
      </c>
      <c r="E209" s="45">
        <v>2</v>
      </c>
      <c r="F209" s="44" t="s">
        <v>4330</v>
      </c>
      <c r="G209" s="44" t="s">
        <v>4371</v>
      </c>
      <c r="H209" s="44" t="s">
        <v>5663</v>
      </c>
      <c r="I209" s="44" t="s">
        <v>4322</v>
      </c>
      <c r="J209" s="44" t="s">
        <v>5664</v>
      </c>
      <c r="K209" s="44"/>
      <c r="L209" s="46" t="s">
        <v>5665</v>
      </c>
      <c r="M209" s="44" t="s">
        <v>5666</v>
      </c>
      <c r="N209" s="44" t="s">
        <v>5667</v>
      </c>
      <c r="O209" s="44" t="s">
        <v>5668</v>
      </c>
    </row>
    <row r="210" spans="1:15" ht="12.75" customHeight="1" x14ac:dyDescent="0.2">
      <c r="A210" s="44" t="s">
        <v>5637</v>
      </c>
      <c r="B210" s="44" t="s">
        <v>4317</v>
      </c>
      <c r="C210" s="44"/>
      <c r="D210" s="44" t="s">
        <v>5571</v>
      </c>
      <c r="E210" s="45">
        <v>2</v>
      </c>
      <c r="F210" s="44" t="s">
        <v>4330</v>
      </c>
      <c r="G210" s="44" t="s">
        <v>4320</v>
      </c>
      <c r="H210" s="44" t="s">
        <v>5670</v>
      </c>
      <c r="I210" s="44" t="s">
        <v>4801</v>
      </c>
      <c r="J210" s="44" t="s">
        <v>1068</v>
      </c>
      <c r="K210" s="44"/>
      <c r="L210" s="46" t="s">
        <v>5671</v>
      </c>
      <c r="M210" s="44" t="s">
        <v>4325</v>
      </c>
      <c r="N210" s="44" t="s">
        <v>5574</v>
      </c>
      <c r="O210" s="44" t="s">
        <v>5575</v>
      </c>
    </row>
    <row r="211" spans="1:15" ht="12.75" customHeight="1" x14ac:dyDescent="0.2">
      <c r="A211" s="44" t="s">
        <v>5641</v>
      </c>
      <c r="B211" s="44" t="s">
        <v>4317</v>
      </c>
      <c r="C211" s="44"/>
      <c r="D211" s="44" t="s">
        <v>5559</v>
      </c>
      <c r="E211" s="45">
        <v>2</v>
      </c>
      <c r="F211" s="44" t="s">
        <v>4330</v>
      </c>
      <c r="G211" s="44" t="s">
        <v>4320</v>
      </c>
      <c r="H211" s="44" t="s">
        <v>5673</v>
      </c>
      <c r="I211" s="44" t="s">
        <v>5674</v>
      </c>
      <c r="J211" s="44" t="s">
        <v>5675</v>
      </c>
      <c r="K211" s="44"/>
      <c r="L211" s="46" t="s">
        <v>5676</v>
      </c>
      <c r="M211" s="44" t="s">
        <v>5563</v>
      </c>
      <c r="N211" s="44" t="s">
        <v>3867</v>
      </c>
      <c r="O211" s="44" t="s">
        <v>5564</v>
      </c>
    </row>
    <row r="212" spans="1:15" ht="12.75" customHeight="1" x14ac:dyDescent="0.2">
      <c r="A212" s="44" t="s">
        <v>5648</v>
      </c>
      <c r="B212" s="44" t="s">
        <v>4317</v>
      </c>
      <c r="C212" s="44"/>
      <c r="D212" s="44" t="s">
        <v>5678</v>
      </c>
      <c r="E212" s="45">
        <v>2</v>
      </c>
      <c r="F212" s="44" t="s">
        <v>4330</v>
      </c>
      <c r="G212" s="44" t="s">
        <v>4320</v>
      </c>
      <c r="H212" s="44" t="s">
        <v>5679</v>
      </c>
      <c r="I212" s="44" t="s">
        <v>4322</v>
      </c>
      <c r="J212" s="44" t="s">
        <v>5680</v>
      </c>
      <c r="K212" s="44"/>
      <c r="L212" s="46" t="s">
        <v>5681</v>
      </c>
      <c r="M212" s="44" t="s">
        <v>4325</v>
      </c>
      <c r="N212" s="44" t="s">
        <v>5682</v>
      </c>
      <c r="O212" s="44" t="s">
        <v>5683</v>
      </c>
    </row>
    <row r="213" spans="1:15" ht="12.75" customHeight="1" x14ac:dyDescent="0.2">
      <c r="A213" s="44" t="s">
        <v>5655</v>
      </c>
      <c r="B213" s="44" t="s">
        <v>4317</v>
      </c>
      <c r="C213" s="44"/>
      <c r="D213" s="44" t="s">
        <v>5685</v>
      </c>
      <c r="E213" s="45">
        <v>3</v>
      </c>
      <c r="F213" s="44" t="s">
        <v>4330</v>
      </c>
      <c r="G213" s="44" t="s">
        <v>4320</v>
      </c>
      <c r="H213" s="44" t="s">
        <v>5686</v>
      </c>
      <c r="I213" s="44" t="s">
        <v>4487</v>
      </c>
      <c r="J213" s="44" t="s">
        <v>1068</v>
      </c>
      <c r="K213" s="44"/>
      <c r="L213" s="46" t="s">
        <v>5687</v>
      </c>
      <c r="M213" s="44" t="s">
        <v>4325</v>
      </c>
      <c r="N213" s="44" t="s">
        <v>5688</v>
      </c>
      <c r="O213" s="44" t="s">
        <v>5689</v>
      </c>
    </row>
    <row r="214" spans="1:15" ht="12.75" customHeight="1" x14ac:dyDescent="0.2">
      <c r="A214" s="44" t="s">
        <v>5661</v>
      </c>
      <c r="B214" s="44" t="s">
        <v>4317</v>
      </c>
      <c r="C214" s="44"/>
      <c r="D214" s="44" t="s">
        <v>5691</v>
      </c>
      <c r="E214" s="45">
        <v>2</v>
      </c>
      <c r="F214" s="44" t="s">
        <v>4330</v>
      </c>
      <c r="G214" s="44" t="s">
        <v>4371</v>
      </c>
      <c r="H214" s="44" t="s">
        <v>5692</v>
      </c>
      <c r="I214" s="44" t="s">
        <v>5693</v>
      </c>
      <c r="J214" s="44" t="s">
        <v>5694</v>
      </c>
      <c r="K214" s="44"/>
      <c r="L214" s="46" t="s">
        <v>4426</v>
      </c>
      <c r="M214" s="44" t="s">
        <v>4381</v>
      </c>
      <c r="N214" s="44" t="s">
        <v>5695</v>
      </c>
      <c r="O214" s="44" t="s">
        <v>5696</v>
      </c>
    </row>
    <row r="215" spans="1:15" ht="12.75" customHeight="1" x14ac:dyDescent="0.2">
      <c r="A215" s="44" t="s">
        <v>5669</v>
      </c>
      <c r="B215" s="44" t="s">
        <v>4317</v>
      </c>
      <c r="C215" s="44"/>
      <c r="D215" s="44" t="s">
        <v>5698</v>
      </c>
      <c r="E215" s="45">
        <v>2</v>
      </c>
      <c r="F215" s="44" t="s">
        <v>4330</v>
      </c>
      <c r="G215" s="44" t="s">
        <v>4320</v>
      </c>
      <c r="H215" s="44" t="s">
        <v>5699</v>
      </c>
      <c r="I215" s="44" t="s">
        <v>4322</v>
      </c>
      <c r="J215" s="44" t="s">
        <v>1068</v>
      </c>
      <c r="K215" s="44"/>
      <c r="L215" s="46" t="s">
        <v>5700</v>
      </c>
      <c r="M215" s="44" t="s">
        <v>5701</v>
      </c>
      <c r="N215" s="44" t="s">
        <v>5702</v>
      </c>
      <c r="O215" s="44" t="s">
        <v>5703</v>
      </c>
    </row>
    <row r="216" spans="1:15" ht="12.75" customHeight="1" x14ac:dyDescent="0.2">
      <c r="A216" s="44" t="s">
        <v>5672</v>
      </c>
      <c r="B216" s="44" t="s">
        <v>4317</v>
      </c>
      <c r="C216" s="44"/>
      <c r="D216" s="44" t="s">
        <v>4690</v>
      </c>
      <c r="E216" s="45">
        <v>2</v>
      </c>
      <c r="F216" s="44" t="s">
        <v>4330</v>
      </c>
      <c r="G216" s="44" t="s">
        <v>4371</v>
      </c>
      <c r="H216" s="44" t="s">
        <v>5705</v>
      </c>
      <c r="I216" s="44" t="s">
        <v>4692</v>
      </c>
      <c r="J216" s="44" t="s">
        <v>5706</v>
      </c>
      <c r="K216" s="44"/>
      <c r="L216" s="46" t="s">
        <v>5707</v>
      </c>
      <c r="M216" s="44" t="s">
        <v>4695</v>
      </c>
      <c r="N216" s="44" t="s">
        <v>4696</v>
      </c>
      <c r="O216" s="44" t="s">
        <v>4697</v>
      </c>
    </row>
    <row r="217" spans="1:15" ht="12.75" customHeight="1" x14ac:dyDescent="0.2">
      <c r="A217" s="44" t="s">
        <v>5677</v>
      </c>
      <c r="B217" s="44" t="s">
        <v>4317</v>
      </c>
      <c r="C217" s="44"/>
      <c r="D217" s="44" t="s">
        <v>5709</v>
      </c>
      <c r="E217" s="45">
        <v>2</v>
      </c>
      <c r="F217" s="44" t="s">
        <v>4330</v>
      </c>
      <c r="G217" s="44" t="s">
        <v>4550</v>
      </c>
      <c r="H217" s="44" t="s">
        <v>5710</v>
      </c>
      <c r="I217" s="44" t="s">
        <v>5711</v>
      </c>
      <c r="J217" s="44" t="s">
        <v>1068</v>
      </c>
      <c r="K217" s="44"/>
      <c r="L217" s="46" t="s">
        <v>5712</v>
      </c>
      <c r="M217" s="44" t="s">
        <v>5713</v>
      </c>
      <c r="N217" s="44" t="s">
        <v>5714</v>
      </c>
      <c r="O217" s="44" t="s">
        <v>5715</v>
      </c>
    </row>
    <row r="218" spans="1:15" ht="12.75" customHeight="1" x14ac:dyDescent="0.2">
      <c r="A218" s="44" t="s">
        <v>5684</v>
      </c>
      <c r="B218" s="44" t="s">
        <v>4317</v>
      </c>
      <c r="C218" s="44"/>
      <c r="D218" s="44" t="s">
        <v>5717</v>
      </c>
      <c r="E218" s="45">
        <v>2</v>
      </c>
      <c r="F218" s="44" t="s">
        <v>4330</v>
      </c>
      <c r="G218" s="44" t="s">
        <v>4371</v>
      </c>
      <c r="H218" s="44" t="s">
        <v>5718</v>
      </c>
      <c r="I218" s="44" t="s">
        <v>5719</v>
      </c>
      <c r="J218" s="44" t="s">
        <v>1068</v>
      </c>
      <c r="K218" s="44"/>
      <c r="L218" s="46" t="s">
        <v>5720</v>
      </c>
      <c r="M218" s="44" t="s">
        <v>5721</v>
      </c>
      <c r="N218" s="44" t="s">
        <v>5722</v>
      </c>
      <c r="O218" s="44" t="s">
        <v>5723</v>
      </c>
    </row>
    <row r="219" spans="1:15" ht="12.75" customHeight="1" x14ac:dyDescent="0.2">
      <c r="A219" s="44" t="s">
        <v>5690</v>
      </c>
      <c r="B219" s="44" t="s">
        <v>4317</v>
      </c>
      <c r="C219" s="44"/>
      <c r="D219" s="44" t="s">
        <v>5725</v>
      </c>
      <c r="E219" s="45">
        <v>2</v>
      </c>
      <c r="F219" s="44" t="s">
        <v>4330</v>
      </c>
      <c r="G219" s="44" t="s">
        <v>4371</v>
      </c>
      <c r="H219" s="44" t="s">
        <v>5726</v>
      </c>
      <c r="I219" s="44" t="s">
        <v>4322</v>
      </c>
      <c r="J219" s="44" t="s">
        <v>5727</v>
      </c>
      <c r="K219" s="44"/>
      <c r="L219" s="46" t="s">
        <v>5728</v>
      </c>
      <c r="M219" s="44" t="s">
        <v>4419</v>
      </c>
      <c r="N219" s="44" t="s">
        <v>5729</v>
      </c>
      <c r="O219" s="44" t="s">
        <v>5730</v>
      </c>
    </row>
    <row r="220" spans="1:15" ht="12.75" customHeight="1" x14ac:dyDescent="0.2">
      <c r="A220" s="44" t="s">
        <v>5697</v>
      </c>
      <c r="B220" s="44" t="s">
        <v>4317</v>
      </c>
      <c r="C220" s="44"/>
      <c r="D220" s="44" t="s">
        <v>5732</v>
      </c>
      <c r="E220" s="45">
        <v>2</v>
      </c>
      <c r="F220" s="44" t="s">
        <v>4330</v>
      </c>
      <c r="G220" s="44" t="s">
        <v>4320</v>
      </c>
      <c r="H220" s="44" t="s">
        <v>5733</v>
      </c>
      <c r="I220" s="44" t="s">
        <v>5734</v>
      </c>
      <c r="J220" s="44" t="s">
        <v>1068</v>
      </c>
      <c r="K220" s="44"/>
      <c r="L220" s="46" t="s">
        <v>5735</v>
      </c>
      <c r="M220" s="44" t="s">
        <v>5736</v>
      </c>
      <c r="N220" s="44" t="s">
        <v>5737</v>
      </c>
      <c r="O220" s="44" t="s">
        <v>5738</v>
      </c>
    </row>
    <row r="221" spans="1:15" ht="12.75" customHeight="1" x14ac:dyDescent="0.2">
      <c r="A221" s="44" t="s">
        <v>5704</v>
      </c>
      <c r="B221" s="44" t="s">
        <v>4317</v>
      </c>
      <c r="C221" s="44"/>
      <c r="D221" s="44" t="s">
        <v>4690</v>
      </c>
      <c r="E221" s="45">
        <v>2</v>
      </c>
      <c r="F221" s="44" t="s">
        <v>4330</v>
      </c>
      <c r="G221" s="44" t="s">
        <v>4371</v>
      </c>
      <c r="H221" s="44" t="s">
        <v>5740</v>
      </c>
      <c r="I221" s="44" t="s">
        <v>4675</v>
      </c>
      <c r="J221" s="44" t="s">
        <v>5741</v>
      </c>
      <c r="K221" s="44"/>
      <c r="L221" s="46" t="s">
        <v>5742</v>
      </c>
      <c r="M221" s="44" t="s">
        <v>4695</v>
      </c>
      <c r="N221" s="44" t="s">
        <v>4696</v>
      </c>
      <c r="O221" s="44" t="s">
        <v>4697</v>
      </c>
    </row>
    <row r="222" spans="1:15" ht="12.75" customHeight="1" x14ac:dyDescent="0.2">
      <c r="A222" s="44" t="s">
        <v>5708</v>
      </c>
      <c r="B222" s="44" t="s">
        <v>4317</v>
      </c>
      <c r="C222" s="44"/>
      <c r="D222" s="44" t="s">
        <v>5744</v>
      </c>
      <c r="E222" s="45">
        <v>2</v>
      </c>
      <c r="F222" s="44" t="s">
        <v>4330</v>
      </c>
      <c r="G222" s="44" t="s">
        <v>4371</v>
      </c>
      <c r="H222" s="44" t="s">
        <v>5745</v>
      </c>
      <c r="I222" s="44" t="s">
        <v>4322</v>
      </c>
      <c r="J222" s="44" t="s">
        <v>5746</v>
      </c>
      <c r="K222" s="44"/>
      <c r="L222" s="46" t="s">
        <v>5747</v>
      </c>
      <c r="M222" s="44" t="s">
        <v>4325</v>
      </c>
      <c r="N222" s="44" t="s">
        <v>5748</v>
      </c>
      <c r="O222" s="44" t="s">
        <v>5749</v>
      </c>
    </row>
    <row r="223" spans="1:15" ht="12.75" customHeight="1" x14ac:dyDescent="0.2">
      <c r="A223" s="44" t="s">
        <v>5716</v>
      </c>
      <c r="B223" s="44" t="s">
        <v>4317</v>
      </c>
      <c r="C223" s="44"/>
      <c r="D223" s="44" t="s">
        <v>5709</v>
      </c>
      <c r="E223" s="45">
        <v>2</v>
      </c>
      <c r="F223" s="44" t="s">
        <v>4330</v>
      </c>
      <c r="G223" s="44" t="s">
        <v>4550</v>
      </c>
      <c r="H223" s="44" t="s">
        <v>5751</v>
      </c>
      <c r="I223" s="44" t="s">
        <v>5752</v>
      </c>
      <c r="J223" s="44" t="s">
        <v>4526</v>
      </c>
      <c r="K223" s="44"/>
      <c r="L223" s="46" t="s">
        <v>5753</v>
      </c>
      <c r="M223" s="44" t="s">
        <v>5713</v>
      </c>
      <c r="N223" s="44" t="s">
        <v>5714</v>
      </c>
      <c r="O223" s="44" t="s">
        <v>5715</v>
      </c>
    </row>
    <row r="224" spans="1:15" ht="12.75" customHeight="1" x14ac:dyDescent="0.2">
      <c r="A224" s="44" t="s">
        <v>5724</v>
      </c>
      <c r="B224" s="44" t="s">
        <v>4317</v>
      </c>
      <c r="C224" s="44"/>
      <c r="D224" s="44" t="s">
        <v>5755</v>
      </c>
      <c r="E224" s="45">
        <v>2</v>
      </c>
      <c r="F224" s="44" t="s">
        <v>4330</v>
      </c>
      <c r="G224" s="44" t="s">
        <v>4320</v>
      </c>
      <c r="H224" s="44" t="s">
        <v>5756</v>
      </c>
      <c r="I224" s="44" t="s">
        <v>4322</v>
      </c>
      <c r="J224" s="44" t="s">
        <v>5757</v>
      </c>
      <c r="K224" s="44"/>
      <c r="L224" s="46" t="s">
        <v>5758</v>
      </c>
      <c r="M224" s="44" t="s">
        <v>5759</v>
      </c>
      <c r="N224" s="44" t="s">
        <v>5760</v>
      </c>
      <c r="O224" s="44" t="s">
        <v>5761</v>
      </c>
    </row>
    <row r="225" spans="1:15" ht="12.75" customHeight="1" x14ac:dyDescent="0.2">
      <c r="A225" s="44" t="s">
        <v>5731</v>
      </c>
      <c r="B225" s="44" t="s">
        <v>4317</v>
      </c>
      <c r="C225" s="44"/>
      <c r="D225" s="44" t="s">
        <v>5380</v>
      </c>
      <c r="E225" s="45">
        <v>2</v>
      </c>
      <c r="F225" s="44" t="s">
        <v>4330</v>
      </c>
      <c r="G225" s="44" t="s">
        <v>4371</v>
      </c>
      <c r="H225" s="44" t="s">
        <v>5763</v>
      </c>
      <c r="I225" s="44" t="s">
        <v>4322</v>
      </c>
      <c r="J225" s="44" t="s">
        <v>5382</v>
      </c>
      <c r="K225" s="44"/>
      <c r="L225" s="46" t="s">
        <v>5383</v>
      </c>
      <c r="M225" s="44" t="s">
        <v>4419</v>
      </c>
      <c r="N225" s="44" t="s">
        <v>5384</v>
      </c>
      <c r="O225" s="44" t="s">
        <v>5385</v>
      </c>
    </row>
    <row r="226" spans="1:15" ht="12.75" customHeight="1" x14ac:dyDescent="0.2">
      <c r="A226" s="44" t="s">
        <v>5739</v>
      </c>
      <c r="B226" s="44" t="s">
        <v>4317</v>
      </c>
      <c r="C226" s="44"/>
      <c r="D226" s="44" t="s">
        <v>4423</v>
      </c>
      <c r="E226" s="45">
        <v>2</v>
      </c>
      <c r="F226" s="44" t="s">
        <v>4330</v>
      </c>
      <c r="G226" s="44" t="s">
        <v>4371</v>
      </c>
      <c r="H226" s="44" t="s">
        <v>5765</v>
      </c>
      <c r="I226" s="44" t="s">
        <v>4616</v>
      </c>
      <c r="J226" s="44" t="s">
        <v>1068</v>
      </c>
      <c r="K226" s="44"/>
      <c r="L226" s="46" t="s">
        <v>5766</v>
      </c>
      <c r="M226" s="44" t="s">
        <v>5767</v>
      </c>
      <c r="N226" s="44" t="s">
        <v>5768</v>
      </c>
      <c r="O226" s="44" t="s">
        <v>5769</v>
      </c>
    </row>
    <row r="227" spans="1:15" ht="12.75" customHeight="1" x14ac:dyDescent="0.2">
      <c r="A227" s="44" t="s">
        <v>5743</v>
      </c>
      <c r="B227" s="44" t="s">
        <v>4317</v>
      </c>
      <c r="C227" s="44"/>
      <c r="D227" s="44" t="s">
        <v>5771</v>
      </c>
      <c r="E227" s="45">
        <v>3</v>
      </c>
      <c r="F227" s="44" t="s">
        <v>4330</v>
      </c>
      <c r="G227" s="44" t="s">
        <v>4371</v>
      </c>
      <c r="H227" s="44" t="s">
        <v>5772</v>
      </c>
      <c r="I227" s="44" t="s">
        <v>4322</v>
      </c>
      <c r="J227" s="44" t="s">
        <v>5773</v>
      </c>
      <c r="K227" s="44"/>
      <c r="L227" s="46" t="s">
        <v>5774</v>
      </c>
      <c r="M227" s="44" t="s">
        <v>4325</v>
      </c>
      <c r="N227" s="44" t="s">
        <v>5775</v>
      </c>
      <c r="O227" s="44" t="s">
        <v>5776</v>
      </c>
    </row>
    <row r="228" spans="1:15" ht="12.75" customHeight="1" x14ac:dyDescent="0.2">
      <c r="A228" s="44" t="s">
        <v>5750</v>
      </c>
      <c r="B228" s="44" t="s">
        <v>4317</v>
      </c>
      <c r="C228" s="44"/>
      <c r="D228" s="44" t="s">
        <v>5778</v>
      </c>
      <c r="E228" s="45">
        <v>2</v>
      </c>
      <c r="F228" s="44" t="s">
        <v>4330</v>
      </c>
      <c r="G228" s="44" t="s">
        <v>4371</v>
      </c>
      <c r="H228" s="44" t="s">
        <v>5779</v>
      </c>
      <c r="I228" s="44" t="s">
        <v>4322</v>
      </c>
      <c r="J228" s="44" t="s">
        <v>5780</v>
      </c>
      <c r="K228" s="44"/>
      <c r="L228" s="46" t="s">
        <v>5781</v>
      </c>
      <c r="M228" s="44" t="s">
        <v>5782</v>
      </c>
      <c r="N228" s="44" t="s">
        <v>5783</v>
      </c>
      <c r="O228" s="44" t="s">
        <v>5784</v>
      </c>
    </row>
    <row r="229" spans="1:15" ht="12.75" customHeight="1" x14ac:dyDescent="0.2">
      <c r="A229" s="44" t="s">
        <v>5754</v>
      </c>
      <c r="B229" s="44" t="s">
        <v>4317</v>
      </c>
      <c r="C229" s="44"/>
      <c r="D229" s="44" t="s">
        <v>5088</v>
      </c>
      <c r="E229" s="45">
        <v>2</v>
      </c>
      <c r="F229" s="44" t="s">
        <v>4330</v>
      </c>
      <c r="G229" s="44" t="s">
        <v>4550</v>
      </c>
      <c r="H229" s="44" t="s">
        <v>5786</v>
      </c>
      <c r="I229" s="44" t="s">
        <v>5090</v>
      </c>
      <c r="J229" s="44" t="s">
        <v>5091</v>
      </c>
      <c r="K229" s="44"/>
      <c r="L229" s="46" t="s">
        <v>5092</v>
      </c>
      <c r="M229" s="44" t="s">
        <v>4325</v>
      </c>
      <c r="N229" s="44" t="s">
        <v>5093</v>
      </c>
      <c r="O229" s="44" t="s">
        <v>5094</v>
      </c>
    </row>
    <row r="230" spans="1:15" ht="12.75" customHeight="1" x14ac:dyDescent="0.2">
      <c r="A230" s="44" t="s">
        <v>5762</v>
      </c>
      <c r="B230" s="44" t="s">
        <v>4317</v>
      </c>
      <c r="C230" s="44"/>
      <c r="D230" s="44" t="s">
        <v>5788</v>
      </c>
      <c r="E230" s="45">
        <v>2</v>
      </c>
      <c r="F230" s="44" t="s">
        <v>4330</v>
      </c>
      <c r="G230" s="44" t="s">
        <v>4320</v>
      </c>
      <c r="H230" s="44" t="s">
        <v>5789</v>
      </c>
      <c r="I230" s="44" t="s">
        <v>5790</v>
      </c>
      <c r="J230" s="44" t="s">
        <v>5791</v>
      </c>
      <c r="K230" s="44"/>
      <c r="L230" s="46" t="s">
        <v>5792</v>
      </c>
      <c r="M230" s="44" t="s">
        <v>5793</v>
      </c>
      <c r="N230" s="44" t="s">
        <v>5794</v>
      </c>
      <c r="O230" s="44" t="s">
        <v>5795</v>
      </c>
    </row>
    <row r="231" spans="1:15" ht="12.75" customHeight="1" x14ac:dyDescent="0.2">
      <c r="A231" s="44" t="s">
        <v>5764</v>
      </c>
      <c r="B231" s="44" t="s">
        <v>4317</v>
      </c>
      <c r="C231" s="44"/>
      <c r="D231" s="44" t="s">
        <v>5797</v>
      </c>
      <c r="E231" s="45">
        <v>2</v>
      </c>
      <c r="F231" s="44" t="s">
        <v>4330</v>
      </c>
      <c r="G231" s="44" t="s">
        <v>4371</v>
      </c>
      <c r="H231" s="44" t="s">
        <v>5798</v>
      </c>
      <c r="I231" s="44" t="s">
        <v>4322</v>
      </c>
      <c r="J231" s="44" t="s">
        <v>5799</v>
      </c>
      <c r="K231" s="44"/>
      <c r="L231" s="46" t="s">
        <v>5800</v>
      </c>
      <c r="M231" s="44" t="s">
        <v>4325</v>
      </c>
      <c r="N231" s="44" t="s">
        <v>5801</v>
      </c>
      <c r="O231" s="44" t="s">
        <v>5802</v>
      </c>
    </row>
    <row r="232" spans="1:15" ht="12.75" customHeight="1" x14ac:dyDescent="0.2">
      <c r="A232" s="44" t="s">
        <v>5770</v>
      </c>
      <c r="B232" s="44" t="s">
        <v>4317</v>
      </c>
      <c r="C232" s="44"/>
      <c r="D232" s="44" t="s">
        <v>5804</v>
      </c>
      <c r="E232" s="45">
        <v>2</v>
      </c>
      <c r="F232" s="44" t="s">
        <v>4330</v>
      </c>
      <c r="G232" s="44" t="s">
        <v>4320</v>
      </c>
      <c r="H232" s="44" t="s">
        <v>5805</v>
      </c>
      <c r="I232" s="44" t="s">
        <v>4322</v>
      </c>
      <c r="J232" s="44" t="s">
        <v>5806</v>
      </c>
      <c r="K232" s="44"/>
      <c r="L232" s="46" t="s">
        <v>5807</v>
      </c>
      <c r="M232" s="44" t="s">
        <v>4325</v>
      </c>
      <c r="N232" s="44" t="s">
        <v>5808</v>
      </c>
      <c r="O232" s="44" t="s">
        <v>5809</v>
      </c>
    </row>
    <row r="233" spans="1:15" ht="12.75" customHeight="1" x14ac:dyDescent="0.2">
      <c r="A233" s="44" t="s">
        <v>5777</v>
      </c>
      <c r="B233" s="44" t="s">
        <v>4317</v>
      </c>
      <c r="C233" s="44"/>
      <c r="D233" s="44" t="s">
        <v>5811</v>
      </c>
      <c r="E233" s="45">
        <v>2</v>
      </c>
      <c r="F233" s="44" t="s">
        <v>4330</v>
      </c>
      <c r="G233" s="44" t="s">
        <v>4320</v>
      </c>
      <c r="H233" s="44" t="s">
        <v>5812</v>
      </c>
      <c r="I233" s="44" t="s">
        <v>4322</v>
      </c>
      <c r="J233" s="44" t="s">
        <v>4946</v>
      </c>
      <c r="K233" s="44"/>
      <c r="L233" s="46" t="s">
        <v>5813</v>
      </c>
      <c r="M233" s="44" t="s">
        <v>5814</v>
      </c>
      <c r="N233" s="44" t="s">
        <v>5815</v>
      </c>
      <c r="O233" s="44" t="s">
        <v>5816</v>
      </c>
    </row>
    <row r="234" spans="1:15" ht="12.75" customHeight="1" x14ac:dyDescent="0.2">
      <c r="A234" s="44" t="s">
        <v>5785</v>
      </c>
      <c r="B234" s="44" t="s">
        <v>4317</v>
      </c>
      <c r="C234" s="44" t="s">
        <v>0</v>
      </c>
      <c r="D234" s="44" t="s">
        <v>5818</v>
      </c>
      <c r="E234" s="45">
        <v>2</v>
      </c>
      <c r="F234" s="44" t="s">
        <v>4330</v>
      </c>
      <c r="G234" s="44" t="s">
        <v>4371</v>
      </c>
      <c r="H234" s="44" t="s">
        <v>5819</v>
      </c>
      <c r="I234" s="44" t="s">
        <v>4387</v>
      </c>
      <c r="J234" s="44" t="s">
        <v>1068</v>
      </c>
      <c r="K234" s="44"/>
      <c r="L234" s="46" t="s">
        <v>5820</v>
      </c>
      <c r="M234" s="44" t="s">
        <v>5821</v>
      </c>
      <c r="N234" s="44" t="s">
        <v>5822</v>
      </c>
      <c r="O234" s="44" t="s">
        <v>5823</v>
      </c>
    </row>
    <row r="235" spans="1:15" ht="12.75" customHeight="1" x14ac:dyDescent="0.2">
      <c r="A235" s="44" t="s">
        <v>5787</v>
      </c>
      <c r="B235" s="44" t="s">
        <v>4317</v>
      </c>
      <c r="C235" s="44" t="s">
        <v>0</v>
      </c>
      <c r="D235" s="44" t="s">
        <v>5818</v>
      </c>
      <c r="E235" s="45">
        <v>2</v>
      </c>
      <c r="F235" s="44" t="s">
        <v>4330</v>
      </c>
      <c r="G235" s="44" t="s">
        <v>4371</v>
      </c>
      <c r="H235" s="44" t="s">
        <v>5825</v>
      </c>
      <c r="I235" s="44" t="s">
        <v>4348</v>
      </c>
      <c r="J235" s="44" t="s">
        <v>1068</v>
      </c>
      <c r="K235" s="44"/>
      <c r="L235" s="46" t="s">
        <v>5826</v>
      </c>
      <c r="M235" s="44" t="s">
        <v>5821</v>
      </c>
      <c r="N235" s="44" t="s">
        <v>5822</v>
      </c>
      <c r="O235" s="44" t="s">
        <v>5823</v>
      </c>
    </row>
    <row r="236" spans="1:15" ht="12.75" customHeight="1" x14ac:dyDescent="0.2">
      <c r="A236" s="44" t="s">
        <v>5796</v>
      </c>
      <c r="B236" s="44" t="s">
        <v>4317</v>
      </c>
      <c r="C236" s="44" t="s">
        <v>0</v>
      </c>
      <c r="D236" s="44" t="s">
        <v>5818</v>
      </c>
      <c r="E236" s="45">
        <v>2</v>
      </c>
      <c r="F236" s="44" t="s">
        <v>4330</v>
      </c>
      <c r="G236" s="44" t="s">
        <v>4371</v>
      </c>
      <c r="H236" s="44" t="s">
        <v>5828</v>
      </c>
      <c r="I236" s="44" t="s">
        <v>5829</v>
      </c>
      <c r="J236" s="44" t="s">
        <v>1068</v>
      </c>
      <c r="K236" s="44"/>
      <c r="L236" s="46" t="s">
        <v>5830</v>
      </c>
      <c r="M236" s="44" t="s">
        <v>5821</v>
      </c>
      <c r="N236" s="44" t="s">
        <v>5822</v>
      </c>
      <c r="O236" s="44" t="s">
        <v>5823</v>
      </c>
    </row>
    <row r="237" spans="1:15" ht="12.75" customHeight="1" x14ac:dyDescent="0.2">
      <c r="A237" s="44" t="s">
        <v>5803</v>
      </c>
      <c r="B237" s="44" t="s">
        <v>4317</v>
      </c>
      <c r="C237" s="44"/>
      <c r="D237" s="44" t="s">
        <v>5832</v>
      </c>
      <c r="E237" s="45">
        <v>2</v>
      </c>
      <c r="F237" s="44" t="s">
        <v>4330</v>
      </c>
      <c r="G237" s="44" t="s">
        <v>4320</v>
      </c>
      <c r="H237" s="44" t="s">
        <v>5833</v>
      </c>
      <c r="I237" s="44" t="s">
        <v>4322</v>
      </c>
      <c r="J237" s="44" t="s">
        <v>5834</v>
      </c>
      <c r="K237" s="44"/>
      <c r="L237" s="46" t="s">
        <v>4472</v>
      </c>
      <c r="M237" s="44" t="s">
        <v>4325</v>
      </c>
      <c r="N237" s="44" t="s">
        <v>5184</v>
      </c>
      <c r="O237" s="44" t="s">
        <v>5835</v>
      </c>
    </row>
    <row r="238" spans="1:15" ht="12.75" customHeight="1" x14ac:dyDescent="0.2">
      <c r="A238" s="44" t="s">
        <v>5810</v>
      </c>
      <c r="B238" s="44" t="s">
        <v>4317</v>
      </c>
      <c r="C238" s="44"/>
      <c r="D238" s="44" t="s">
        <v>5837</v>
      </c>
      <c r="E238" s="45">
        <v>2</v>
      </c>
      <c r="F238" s="44" t="s">
        <v>4330</v>
      </c>
      <c r="G238" s="44" t="s">
        <v>4371</v>
      </c>
      <c r="H238" s="44" t="s">
        <v>5838</v>
      </c>
      <c r="I238" s="44" t="s">
        <v>5839</v>
      </c>
      <c r="J238" s="44" t="s">
        <v>1068</v>
      </c>
      <c r="K238" s="44"/>
      <c r="L238" s="46" t="s">
        <v>5840</v>
      </c>
      <c r="M238" s="44" t="s">
        <v>5544</v>
      </c>
      <c r="N238" s="44" t="s">
        <v>5841</v>
      </c>
      <c r="O238" s="44" t="s">
        <v>5842</v>
      </c>
    </row>
    <row r="239" spans="1:15" ht="12.75" customHeight="1" x14ac:dyDescent="0.2">
      <c r="A239" s="44" t="s">
        <v>5817</v>
      </c>
      <c r="B239" s="44" t="s">
        <v>4317</v>
      </c>
      <c r="C239" s="44"/>
      <c r="D239" s="44" t="s">
        <v>5844</v>
      </c>
      <c r="E239" s="45">
        <v>2</v>
      </c>
      <c r="F239" s="44" t="s">
        <v>4330</v>
      </c>
      <c r="G239" s="44" t="s">
        <v>4320</v>
      </c>
      <c r="H239" s="44" t="s">
        <v>5845</v>
      </c>
      <c r="I239" s="44" t="s">
        <v>5846</v>
      </c>
      <c r="J239" s="44" t="s">
        <v>5827</v>
      </c>
      <c r="K239" s="44"/>
      <c r="L239" s="46" t="s">
        <v>5847</v>
      </c>
      <c r="M239" s="44" t="s">
        <v>5844</v>
      </c>
      <c r="N239" s="44" t="s">
        <v>5848</v>
      </c>
      <c r="O239" s="44" t="s">
        <v>5849</v>
      </c>
    </row>
    <row r="240" spans="1:15" ht="12.75" customHeight="1" x14ac:dyDescent="0.2">
      <c r="A240" s="44" t="s">
        <v>5824</v>
      </c>
      <c r="B240" s="44" t="s">
        <v>4317</v>
      </c>
      <c r="C240" s="44"/>
      <c r="D240" s="44" t="s">
        <v>5851</v>
      </c>
      <c r="E240" s="45">
        <v>2</v>
      </c>
      <c r="F240" s="44" t="s">
        <v>4330</v>
      </c>
      <c r="G240" s="44" t="s">
        <v>4320</v>
      </c>
      <c r="H240" s="44" t="s">
        <v>5852</v>
      </c>
      <c r="I240" s="44" t="s">
        <v>4322</v>
      </c>
      <c r="J240" s="44" t="s">
        <v>1068</v>
      </c>
      <c r="K240" s="44"/>
      <c r="L240" s="46" t="s">
        <v>4472</v>
      </c>
      <c r="M240" s="44" t="s">
        <v>4325</v>
      </c>
      <c r="N240" s="44" t="s">
        <v>5853</v>
      </c>
      <c r="O240" s="44" t="s">
        <v>5854</v>
      </c>
    </row>
    <row r="241" spans="1:15" ht="12.75" customHeight="1" x14ac:dyDescent="0.2">
      <c r="A241" s="44" t="s">
        <v>5827</v>
      </c>
      <c r="B241" s="44" t="s">
        <v>4317</v>
      </c>
      <c r="C241" s="44"/>
      <c r="D241" s="44" t="s">
        <v>5709</v>
      </c>
      <c r="E241" s="45">
        <v>2</v>
      </c>
      <c r="F241" s="44" t="s">
        <v>4330</v>
      </c>
      <c r="G241" s="44" t="s">
        <v>4550</v>
      </c>
      <c r="H241" s="44" t="s">
        <v>5856</v>
      </c>
      <c r="I241" s="44" t="s">
        <v>5857</v>
      </c>
      <c r="J241" s="44" t="s">
        <v>1068</v>
      </c>
      <c r="K241" s="44"/>
      <c r="L241" s="46" t="s">
        <v>5858</v>
      </c>
      <c r="M241" s="44" t="s">
        <v>5713</v>
      </c>
      <c r="N241" s="44" t="s">
        <v>5714</v>
      </c>
      <c r="O241" s="44" t="s">
        <v>5715</v>
      </c>
    </row>
    <row r="242" spans="1:15" ht="12.75" customHeight="1" x14ac:dyDescent="0.2">
      <c r="A242" s="44" t="s">
        <v>5831</v>
      </c>
      <c r="B242" s="44" t="s">
        <v>4317</v>
      </c>
      <c r="C242" s="44"/>
      <c r="D242" s="44" t="s">
        <v>5860</v>
      </c>
      <c r="E242" s="45">
        <v>2</v>
      </c>
      <c r="F242" s="44" t="s">
        <v>4330</v>
      </c>
      <c r="G242" s="44" t="s">
        <v>4320</v>
      </c>
      <c r="H242" s="44" t="s">
        <v>5861</v>
      </c>
      <c r="I242" s="44" t="s">
        <v>4322</v>
      </c>
      <c r="J242" s="44" t="s">
        <v>5862</v>
      </c>
      <c r="K242" s="44"/>
      <c r="L242" s="46" t="s">
        <v>5863</v>
      </c>
      <c r="M242" s="44" t="s">
        <v>4325</v>
      </c>
      <c r="N242" s="44" t="s">
        <v>5864</v>
      </c>
      <c r="O242" s="44" t="s">
        <v>5865</v>
      </c>
    </row>
    <row r="243" spans="1:15" ht="12.75" customHeight="1" x14ac:dyDescent="0.2">
      <c r="A243" s="44" t="s">
        <v>5836</v>
      </c>
      <c r="B243" s="44" t="s">
        <v>4317</v>
      </c>
      <c r="C243" s="44"/>
      <c r="D243" s="44" t="s">
        <v>5867</v>
      </c>
      <c r="E243" s="45">
        <v>3</v>
      </c>
      <c r="F243" s="44" t="s">
        <v>4330</v>
      </c>
      <c r="G243" s="44" t="s">
        <v>4371</v>
      </c>
      <c r="H243" s="44" t="s">
        <v>5868</v>
      </c>
      <c r="I243" s="44" t="s">
        <v>4952</v>
      </c>
      <c r="J243" s="44" t="s">
        <v>1068</v>
      </c>
      <c r="K243" s="44"/>
      <c r="L243" s="46" t="s">
        <v>5869</v>
      </c>
      <c r="M243" s="44" t="s">
        <v>5870</v>
      </c>
      <c r="N243" s="44" t="s">
        <v>5871</v>
      </c>
      <c r="O243" s="44" t="s">
        <v>5872</v>
      </c>
    </row>
    <row r="244" spans="1:15" ht="12.75" customHeight="1" x14ac:dyDescent="0.2">
      <c r="A244" s="44" t="s">
        <v>5843</v>
      </c>
      <c r="B244" s="44" t="s">
        <v>4317</v>
      </c>
      <c r="C244" s="44"/>
      <c r="D244" s="44" t="s">
        <v>5867</v>
      </c>
      <c r="E244" s="45">
        <v>3</v>
      </c>
      <c r="F244" s="44" t="s">
        <v>4330</v>
      </c>
      <c r="G244" s="44" t="s">
        <v>4371</v>
      </c>
      <c r="H244" s="44" t="s">
        <v>5874</v>
      </c>
      <c r="I244" s="44" t="s">
        <v>4348</v>
      </c>
      <c r="J244" s="44" t="s">
        <v>4336</v>
      </c>
      <c r="K244" s="44"/>
      <c r="L244" s="46" t="s">
        <v>5875</v>
      </c>
      <c r="M244" s="44" t="s">
        <v>5870</v>
      </c>
      <c r="N244" s="44" t="s">
        <v>5871</v>
      </c>
      <c r="O244" s="44" t="s">
        <v>5872</v>
      </c>
    </row>
    <row r="245" spans="1:15" ht="12.75" customHeight="1" x14ac:dyDescent="0.2">
      <c r="A245" s="44" t="s">
        <v>5850</v>
      </c>
      <c r="B245" s="44" t="s">
        <v>4317</v>
      </c>
      <c r="C245" s="44"/>
      <c r="D245" s="44" t="s">
        <v>5867</v>
      </c>
      <c r="E245" s="45">
        <v>3</v>
      </c>
      <c r="F245" s="44" t="s">
        <v>4330</v>
      </c>
      <c r="G245" s="44" t="s">
        <v>4371</v>
      </c>
      <c r="H245" s="44" t="s">
        <v>5877</v>
      </c>
      <c r="I245" s="44" t="s">
        <v>5829</v>
      </c>
      <c r="J245" s="44" t="s">
        <v>5591</v>
      </c>
      <c r="K245" s="44"/>
      <c r="L245" s="46" t="s">
        <v>5878</v>
      </c>
      <c r="M245" s="44" t="s">
        <v>5870</v>
      </c>
      <c r="N245" s="44" t="s">
        <v>5871</v>
      </c>
      <c r="O245" s="44" t="s">
        <v>5872</v>
      </c>
    </row>
    <row r="246" spans="1:15" ht="12.75" customHeight="1" x14ac:dyDescent="0.2">
      <c r="A246" s="44" t="s">
        <v>5855</v>
      </c>
      <c r="B246" s="44" t="s">
        <v>4317</v>
      </c>
      <c r="C246" s="44"/>
      <c r="D246" s="44" t="s">
        <v>5880</v>
      </c>
      <c r="E246" s="45">
        <v>2</v>
      </c>
      <c r="F246" s="44" t="s">
        <v>4330</v>
      </c>
      <c r="G246" s="44" t="s">
        <v>4371</v>
      </c>
      <c r="H246" s="44" t="s">
        <v>5881</v>
      </c>
      <c r="I246" s="44" t="s">
        <v>4322</v>
      </c>
      <c r="J246" s="44" t="s">
        <v>1068</v>
      </c>
      <c r="K246" s="44"/>
      <c r="L246" s="46" t="s">
        <v>4472</v>
      </c>
      <c r="M246" s="44" t="s">
        <v>4325</v>
      </c>
      <c r="N246" s="44" t="s">
        <v>5882</v>
      </c>
      <c r="O246" s="44" t="s">
        <v>5883</v>
      </c>
    </row>
    <row r="247" spans="1:15" ht="12.75" customHeight="1" x14ac:dyDescent="0.2">
      <c r="A247" s="44" t="s">
        <v>5859</v>
      </c>
      <c r="B247" s="44" t="s">
        <v>4317</v>
      </c>
      <c r="C247" s="44"/>
      <c r="D247" s="44" t="s">
        <v>5709</v>
      </c>
      <c r="E247" s="45">
        <v>2</v>
      </c>
      <c r="F247" s="44" t="s">
        <v>4330</v>
      </c>
      <c r="G247" s="44" t="s">
        <v>4550</v>
      </c>
      <c r="H247" s="44" t="s">
        <v>5885</v>
      </c>
      <c r="I247" s="44" t="s">
        <v>5886</v>
      </c>
      <c r="J247" s="44" t="s">
        <v>1068</v>
      </c>
      <c r="K247" s="44"/>
      <c r="L247" s="46" t="s">
        <v>5887</v>
      </c>
      <c r="M247" s="44" t="s">
        <v>5713</v>
      </c>
      <c r="N247" s="44" t="s">
        <v>5714</v>
      </c>
      <c r="O247" s="44" t="s">
        <v>5715</v>
      </c>
    </row>
    <row r="248" spans="1:15" ht="12.75" customHeight="1" x14ac:dyDescent="0.2">
      <c r="A248" s="44" t="s">
        <v>5866</v>
      </c>
      <c r="B248" s="44" t="s">
        <v>4317</v>
      </c>
      <c r="C248" s="44"/>
      <c r="D248" s="44" t="s">
        <v>5889</v>
      </c>
      <c r="E248" s="45">
        <v>3</v>
      </c>
      <c r="F248" s="44" t="s">
        <v>4330</v>
      </c>
      <c r="G248" s="44" t="s">
        <v>4320</v>
      </c>
      <c r="H248" s="44" t="s">
        <v>5890</v>
      </c>
      <c r="I248" s="44" t="s">
        <v>4322</v>
      </c>
      <c r="J248" s="44" t="s">
        <v>5891</v>
      </c>
      <c r="K248" s="44"/>
      <c r="L248" s="46" t="s">
        <v>5892</v>
      </c>
      <c r="M248" s="44" t="s">
        <v>5054</v>
      </c>
      <c r="N248" s="44" t="s">
        <v>5893</v>
      </c>
      <c r="O248" s="44" t="s">
        <v>5894</v>
      </c>
    </row>
    <row r="249" spans="1:15" ht="12.75" customHeight="1" x14ac:dyDescent="0.2">
      <c r="A249" s="44" t="s">
        <v>5873</v>
      </c>
      <c r="B249" s="44" t="s">
        <v>4317</v>
      </c>
      <c r="C249" s="44"/>
      <c r="D249" s="44" t="s">
        <v>5109</v>
      </c>
      <c r="E249" s="45">
        <v>2</v>
      </c>
      <c r="F249" s="44" t="s">
        <v>4330</v>
      </c>
      <c r="G249" s="44" t="s">
        <v>4371</v>
      </c>
      <c r="H249" s="44" t="s">
        <v>5895</v>
      </c>
      <c r="I249" s="44" t="s">
        <v>5829</v>
      </c>
      <c r="J249" s="44" t="s">
        <v>1068</v>
      </c>
      <c r="K249" s="44"/>
      <c r="L249" s="46" t="s">
        <v>5896</v>
      </c>
      <c r="M249" s="44" t="s">
        <v>4325</v>
      </c>
      <c r="N249" s="44" t="s">
        <v>5113</v>
      </c>
      <c r="O249" s="44" t="s">
        <v>5114</v>
      </c>
    </row>
    <row r="250" spans="1:15" ht="12.75" customHeight="1" x14ac:dyDescent="0.2">
      <c r="A250" s="44" t="s">
        <v>5876</v>
      </c>
      <c r="B250" s="44" t="s">
        <v>4317</v>
      </c>
      <c r="C250" s="44"/>
      <c r="D250" s="44" t="s">
        <v>5898</v>
      </c>
      <c r="E250" s="45">
        <v>2</v>
      </c>
      <c r="F250" s="44" t="s">
        <v>4330</v>
      </c>
      <c r="G250" s="44" t="s">
        <v>4320</v>
      </c>
      <c r="H250" s="44" t="s">
        <v>5899</v>
      </c>
      <c r="I250" s="44" t="s">
        <v>4639</v>
      </c>
      <c r="J250" s="44" t="s">
        <v>5900</v>
      </c>
      <c r="K250" s="44"/>
      <c r="L250" s="46" t="s">
        <v>5901</v>
      </c>
      <c r="M250" s="44" t="s">
        <v>5902</v>
      </c>
      <c r="N250" s="44" t="s">
        <v>5903</v>
      </c>
      <c r="O250" s="44" t="s">
        <v>5904</v>
      </c>
    </row>
    <row r="251" spans="1:15" ht="12.75" customHeight="1" x14ac:dyDescent="0.2">
      <c r="A251" s="44" t="s">
        <v>5879</v>
      </c>
      <c r="B251" s="44" t="s">
        <v>4317</v>
      </c>
      <c r="C251" s="44"/>
      <c r="D251" s="44" t="s">
        <v>5906</v>
      </c>
      <c r="E251" s="45">
        <v>2</v>
      </c>
      <c r="F251" s="44" t="s">
        <v>4330</v>
      </c>
      <c r="G251" s="44" t="s">
        <v>4371</v>
      </c>
      <c r="H251" s="44" t="s">
        <v>5907</v>
      </c>
      <c r="I251" s="44" t="s">
        <v>5908</v>
      </c>
      <c r="J251" s="44" t="s">
        <v>4361</v>
      </c>
      <c r="K251" s="44"/>
      <c r="L251" s="46" t="s">
        <v>5909</v>
      </c>
      <c r="M251" s="44" t="s">
        <v>5910</v>
      </c>
      <c r="N251" s="44" t="s">
        <v>5911</v>
      </c>
      <c r="O251" s="44" t="s">
        <v>5912</v>
      </c>
    </row>
    <row r="252" spans="1:15" ht="12.75" customHeight="1" x14ac:dyDescent="0.2">
      <c r="A252" s="44" t="s">
        <v>5884</v>
      </c>
      <c r="B252" s="44" t="s">
        <v>4317</v>
      </c>
      <c r="C252" s="44"/>
      <c r="D252" s="44" t="s">
        <v>5914</v>
      </c>
      <c r="E252" s="45">
        <v>2</v>
      </c>
      <c r="F252" s="44" t="s">
        <v>4330</v>
      </c>
      <c r="G252" s="44" t="s">
        <v>4320</v>
      </c>
      <c r="H252" s="44" t="s">
        <v>5915</v>
      </c>
      <c r="I252" s="44" t="s">
        <v>4322</v>
      </c>
      <c r="J252" s="44" t="s">
        <v>5916</v>
      </c>
      <c r="K252" s="44"/>
      <c r="L252" s="46" t="s">
        <v>4472</v>
      </c>
      <c r="M252" s="44" t="s">
        <v>5917</v>
      </c>
      <c r="N252" s="44" t="s">
        <v>5918</v>
      </c>
      <c r="O252" s="44" t="s">
        <v>5919</v>
      </c>
    </row>
    <row r="253" spans="1:15" ht="12.75" customHeight="1" x14ac:dyDescent="0.2">
      <c r="A253" s="44" t="s">
        <v>5888</v>
      </c>
      <c r="B253" s="44" t="s">
        <v>4317</v>
      </c>
      <c r="C253" s="44"/>
      <c r="D253" s="44" t="s">
        <v>5921</v>
      </c>
      <c r="E253" s="45">
        <v>2</v>
      </c>
      <c r="F253" s="44" t="s">
        <v>4330</v>
      </c>
      <c r="G253" s="44" t="s">
        <v>4371</v>
      </c>
      <c r="H253" s="44" t="s">
        <v>5922</v>
      </c>
      <c r="I253" s="44" t="s">
        <v>4771</v>
      </c>
      <c r="J253" s="44" t="s">
        <v>5923</v>
      </c>
      <c r="K253" s="44"/>
      <c r="L253" s="46" t="s">
        <v>5924</v>
      </c>
      <c r="M253" s="44" t="s">
        <v>4325</v>
      </c>
      <c r="N253" s="44" t="s">
        <v>5925</v>
      </c>
      <c r="O253" s="44" t="s">
        <v>5926</v>
      </c>
    </row>
    <row r="254" spans="1:15" ht="12.75" customHeight="1" x14ac:dyDescent="0.2">
      <c r="A254" s="44" t="s">
        <v>4992</v>
      </c>
      <c r="B254" s="44" t="s">
        <v>4317</v>
      </c>
      <c r="C254" s="44"/>
      <c r="D254" s="44" t="s">
        <v>4673</v>
      </c>
      <c r="E254" s="45">
        <v>2</v>
      </c>
      <c r="F254" s="44" t="s">
        <v>4330</v>
      </c>
      <c r="G254" s="44" t="s">
        <v>4320</v>
      </c>
      <c r="H254" s="44" t="s">
        <v>5927</v>
      </c>
      <c r="I254" s="44" t="s">
        <v>5928</v>
      </c>
      <c r="J254" s="44" t="s">
        <v>4583</v>
      </c>
      <c r="K254" s="44"/>
      <c r="L254" s="46" t="s">
        <v>5929</v>
      </c>
      <c r="M254" s="44" t="s">
        <v>5930</v>
      </c>
      <c r="N254" s="44" t="s">
        <v>5931</v>
      </c>
      <c r="O254" s="44" t="s">
        <v>5932</v>
      </c>
    </row>
    <row r="255" spans="1:15" ht="12.75" customHeight="1" x14ac:dyDescent="0.2">
      <c r="A255" s="44" t="s">
        <v>5897</v>
      </c>
      <c r="B255" s="44" t="s">
        <v>4317</v>
      </c>
      <c r="C255" s="44"/>
      <c r="D255" s="44" t="s">
        <v>5906</v>
      </c>
      <c r="E255" s="45">
        <v>2</v>
      </c>
      <c r="F255" s="44" t="s">
        <v>4330</v>
      </c>
      <c r="G255" s="44" t="s">
        <v>4371</v>
      </c>
      <c r="H255" s="44" t="s">
        <v>5934</v>
      </c>
      <c r="I255" s="44" t="s">
        <v>5534</v>
      </c>
      <c r="J255" s="44" t="s">
        <v>4336</v>
      </c>
      <c r="K255" s="44"/>
      <c r="L255" s="46" t="s">
        <v>5935</v>
      </c>
      <c r="M255" s="44" t="s">
        <v>5936</v>
      </c>
      <c r="N255" s="44" t="s">
        <v>5937</v>
      </c>
      <c r="O255" s="44" t="s">
        <v>5938</v>
      </c>
    </row>
    <row r="256" spans="1:15" ht="12.75" customHeight="1" x14ac:dyDescent="0.2">
      <c r="A256" s="44" t="s">
        <v>5905</v>
      </c>
      <c r="B256" s="44" t="s">
        <v>4317</v>
      </c>
      <c r="C256" s="44"/>
      <c r="D256" s="44" t="s">
        <v>5940</v>
      </c>
      <c r="E256" s="45">
        <v>3</v>
      </c>
      <c r="F256" s="44" t="s">
        <v>4330</v>
      </c>
      <c r="G256" s="44" t="s">
        <v>4320</v>
      </c>
      <c r="H256" s="44" t="s">
        <v>5941</v>
      </c>
      <c r="I256" s="44" t="s">
        <v>4322</v>
      </c>
      <c r="J256" s="44" t="s">
        <v>1068</v>
      </c>
      <c r="K256" s="44"/>
      <c r="L256" s="46" t="s">
        <v>4472</v>
      </c>
      <c r="M256" s="44" t="s">
        <v>4325</v>
      </c>
      <c r="N256" s="44" t="s">
        <v>5942</v>
      </c>
      <c r="O256" s="44" t="s">
        <v>5943</v>
      </c>
    </row>
    <row r="257" spans="1:15" ht="12.75" customHeight="1" x14ac:dyDescent="0.2">
      <c r="A257" s="44" t="s">
        <v>5913</v>
      </c>
      <c r="B257" s="44" t="s">
        <v>4317</v>
      </c>
      <c r="C257" s="44"/>
      <c r="D257" s="44" t="s">
        <v>5945</v>
      </c>
      <c r="E257" s="45">
        <v>3</v>
      </c>
      <c r="F257" s="44" t="s">
        <v>4330</v>
      </c>
      <c r="G257" s="44" t="s">
        <v>4320</v>
      </c>
      <c r="H257" s="44" t="s">
        <v>5946</v>
      </c>
      <c r="I257" s="44" t="s">
        <v>4801</v>
      </c>
      <c r="J257" s="44" t="s">
        <v>5947</v>
      </c>
      <c r="K257" s="44"/>
      <c r="L257" s="46" t="s">
        <v>5948</v>
      </c>
      <c r="M257" s="44" t="s">
        <v>5949</v>
      </c>
      <c r="N257" s="44" t="s">
        <v>5950</v>
      </c>
      <c r="O257" s="44" t="s">
        <v>5951</v>
      </c>
    </row>
    <row r="258" spans="1:15" ht="12.75" customHeight="1" x14ac:dyDescent="0.2">
      <c r="A258" s="44" t="s">
        <v>5920</v>
      </c>
      <c r="B258" s="44" t="s">
        <v>4317</v>
      </c>
      <c r="C258" s="44"/>
      <c r="D258" s="44" t="s">
        <v>5953</v>
      </c>
      <c r="E258" s="45">
        <v>2</v>
      </c>
      <c r="F258" s="44" t="s">
        <v>4330</v>
      </c>
      <c r="G258" s="44" t="s">
        <v>4320</v>
      </c>
      <c r="H258" s="44" t="s">
        <v>5954</v>
      </c>
      <c r="I258" s="44" t="s">
        <v>4387</v>
      </c>
      <c r="J258" s="44" t="s">
        <v>1068</v>
      </c>
      <c r="K258" s="44"/>
      <c r="L258" s="46" t="s">
        <v>5955</v>
      </c>
      <c r="M258" s="44" t="s">
        <v>4325</v>
      </c>
      <c r="N258" s="44" t="s">
        <v>5956</v>
      </c>
      <c r="O258" s="44" t="s">
        <v>5957</v>
      </c>
    </row>
    <row r="259" spans="1:15" ht="12.75" customHeight="1" x14ac:dyDescent="0.2">
      <c r="A259" s="44" t="s">
        <v>5675</v>
      </c>
      <c r="B259" s="44" t="s">
        <v>4317</v>
      </c>
      <c r="C259" s="44"/>
      <c r="D259" s="44" t="s">
        <v>5953</v>
      </c>
      <c r="E259" s="45">
        <v>2</v>
      </c>
      <c r="F259" s="44" t="s">
        <v>4330</v>
      </c>
      <c r="G259" s="44" t="s">
        <v>4320</v>
      </c>
      <c r="H259" s="44" t="s">
        <v>5959</v>
      </c>
      <c r="I259" s="44" t="s">
        <v>4348</v>
      </c>
      <c r="J259" s="44" t="s">
        <v>1068</v>
      </c>
      <c r="K259" s="44"/>
      <c r="L259" s="46" t="s">
        <v>5960</v>
      </c>
      <c r="M259" s="44" t="s">
        <v>4325</v>
      </c>
      <c r="N259" s="44" t="s">
        <v>5956</v>
      </c>
      <c r="O259" s="44" t="s">
        <v>5957</v>
      </c>
    </row>
    <row r="260" spans="1:15" ht="12.75" customHeight="1" x14ac:dyDescent="0.2">
      <c r="A260" s="44" t="s">
        <v>5933</v>
      </c>
      <c r="B260" s="44" t="s">
        <v>4317</v>
      </c>
      <c r="C260" s="44"/>
      <c r="D260" s="44" t="s">
        <v>5962</v>
      </c>
      <c r="E260" s="45">
        <v>2</v>
      </c>
      <c r="F260" s="44" t="s">
        <v>4330</v>
      </c>
      <c r="G260" s="44" t="s">
        <v>4371</v>
      </c>
      <c r="H260" s="44" t="s">
        <v>5963</v>
      </c>
      <c r="I260" s="44" t="s">
        <v>4487</v>
      </c>
      <c r="J260" s="44" t="s">
        <v>1068</v>
      </c>
      <c r="K260" s="44"/>
      <c r="L260" s="46" t="s">
        <v>5964</v>
      </c>
      <c r="M260" s="44" t="s">
        <v>5965</v>
      </c>
      <c r="N260" s="44" t="s">
        <v>5966</v>
      </c>
      <c r="O260" s="44" t="s">
        <v>5967</v>
      </c>
    </row>
    <row r="261" spans="1:15" ht="12.75" customHeight="1" x14ac:dyDescent="0.2">
      <c r="A261" s="44" t="s">
        <v>5939</v>
      </c>
      <c r="B261" s="44" t="s">
        <v>4317</v>
      </c>
      <c r="C261" s="44"/>
      <c r="D261" s="44" t="s">
        <v>5969</v>
      </c>
      <c r="E261" s="45">
        <v>2</v>
      </c>
      <c r="F261" s="44" t="s">
        <v>4330</v>
      </c>
      <c r="G261" s="44" t="s">
        <v>4371</v>
      </c>
      <c r="H261" s="44" t="s">
        <v>5970</v>
      </c>
      <c r="I261" s="44" t="s">
        <v>4322</v>
      </c>
      <c r="J261" s="44" t="s">
        <v>4935</v>
      </c>
      <c r="K261" s="44"/>
      <c r="L261" s="46" t="s">
        <v>4936</v>
      </c>
      <c r="M261" s="44" t="s">
        <v>5971</v>
      </c>
      <c r="N261" s="44" t="s">
        <v>5972</v>
      </c>
      <c r="O261" s="44" t="s">
        <v>5973</v>
      </c>
    </row>
    <row r="262" spans="1:15" ht="12.75" customHeight="1" x14ac:dyDescent="0.2">
      <c r="A262" s="44" t="s">
        <v>5944</v>
      </c>
      <c r="B262" s="44" t="s">
        <v>4317</v>
      </c>
      <c r="C262" s="44"/>
      <c r="D262" s="44" t="s">
        <v>5953</v>
      </c>
      <c r="E262" s="45">
        <v>2</v>
      </c>
      <c r="F262" s="44" t="s">
        <v>4330</v>
      </c>
      <c r="G262" s="44" t="s">
        <v>4320</v>
      </c>
      <c r="H262" s="44" t="s">
        <v>5975</v>
      </c>
      <c r="I262" s="44" t="s">
        <v>4487</v>
      </c>
      <c r="J262" s="44" t="s">
        <v>1068</v>
      </c>
      <c r="K262" s="44"/>
      <c r="L262" s="46" t="s">
        <v>5976</v>
      </c>
      <c r="M262" s="44" t="s">
        <v>4325</v>
      </c>
      <c r="N262" s="44" t="s">
        <v>5956</v>
      </c>
      <c r="O262" s="44" t="s">
        <v>5957</v>
      </c>
    </row>
    <row r="263" spans="1:15" ht="12.75" customHeight="1" x14ac:dyDescent="0.2">
      <c r="A263" s="44" t="s">
        <v>5952</v>
      </c>
      <c r="B263" s="44" t="s">
        <v>4317</v>
      </c>
      <c r="C263" s="44"/>
      <c r="D263" s="44" t="s">
        <v>5978</v>
      </c>
      <c r="E263" s="45">
        <v>2</v>
      </c>
      <c r="F263" s="44" t="s">
        <v>4330</v>
      </c>
      <c r="G263" s="44" t="s">
        <v>4320</v>
      </c>
      <c r="H263" s="44" t="s">
        <v>5979</v>
      </c>
      <c r="I263" s="44" t="s">
        <v>4322</v>
      </c>
      <c r="J263" s="44" t="s">
        <v>5980</v>
      </c>
      <c r="K263" s="44"/>
      <c r="L263" s="46" t="s">
        <v>5981</v>
      </c>
      <c r="M263" s="44" t="s">
        <v>5982</v>
      </c>
      <c r="N263" s="44" t="s">
        <v>5983</v>
      </c>
      <c r="O263" s="44" t="s">
        <v>5984</v>
      </c>
    </row>
    <row r="264" spans="1:15" ht="12.75" customHeight="1" x14ac:dyDescent="0.2">
      <c r="A264" s="44" t="s">
        <v>5958</v>
      </c>
      <c r="B264" s="44" t="s">
        <v>4317</v>
      </c>
      <c r="C264" s="44"/>
      <c r="D264" s="44" t="s">
        <v>5986</v>
      </c>
      <c r="E264" s="45">
        <v>2</v>
      </c>
      <c r="F264" s="44" t="s">
        <v>4330</v>
      </c>
      <c r="G264" s="44" t="s">
        <v>4371</v>
      </c>
      <c r="H264" s="44" t="s">
        <v>5987</v>
      </c>
      <c r="I264" s="44" t="s">
        <v>4322</v>
      </c>
      <c r="J264" s="44" t="s">
        <v>5988</v>
      </c>
      <c r="K264" s="44"/>
      <c r="L264" s="46" t="s">
        <v>5989</v>
      </c>
      <c r="M264" s="44" t="s">
        <v>4419</v>
      </c>
      <c r="N264" s="44" t="s">
        <v>5990</v>
      </c>
      <c r="O264" s="44" t="s">
        <v>5991</v>
      </c>
    </row>
    <row r="265" spans="1:15" ht="12.75" customHeight="1" x14ac:dyDescent="0.2">
      <c r="A265" s="44" t="s">
        <v>5961</v>
      </c>
      <c r="B265" s="44" t="s">
        <v>4317</v>
      </c>
      <c r="C265" s="44"/>
      <c r="D265" s="44" t="s">
        <v>5993</v>
      </c>
      <c r="E265" s="45">
        <v>2</v>
      </c>
      <c r="F265" s="44" t="s">
        <v>4330</v>
      </c>
      <c r="G265" s="44" t="s">
        <v>4371</v>
      </c>
      <c r="H265" s="44" t="s">
        <v>5994</v>
      </c>
      <c r="I265" s="44" t="s">
        <v>4322</v>
      </c>
      <c r="J265" s="44" t="s">
        <v>5995</v>
      </c>
      <c r="K265" s="44"/>
      <c r="L265" s="46" t="s">
        <v>5996</v>
      </c>
      <c r="M265" s="44" t="s">
        <v>5997</v>
      </c>
      <c r="N265" s="44" t="s">
        <v>5998</v>
      </c>
      <c r="O265" s="44" t="s">
        <v>5999</v>
      </c>
    </row>
    <row r="266" spans="1:15" ht="12.75" customHeight="1" x14ac:dyDescent="0.2">
      <c r="A266" s="44" t="s">
        <v>5968</v>
      </c>
      <c r="B266" s="44" t="s">
        <v>4317</v>
      </c>
      <c r="C266" s="44"/>
      <c r="D266" s="44" t="s">
        <v>6001</v>
      </c>
      <c r="E266" s="45">
        <v>2</v>
      </c>
      <c r="F266" s="44" t="s">
        <v>4330</v>
      </c>
      <c r="G266" s="44" t="s">
        <v>4320</v>
      </c>
      <c r="H266" s="44" t="s">
        <v>6002</v>
      </c>
      <c r="I266" s="44" t="s">
        <v>6003</v>
      </c>
      <c r="J266" s="44" t="s">
        <v>1068</v>
      </c>
      <c r="K266" s="44"/>
      <c r="L266" s="46" t="s">
        <v>6004</v>
      </c>
      <c r="M266" s="44" t="s">
        <v>4325</v>
      </c>
      <c r="N266" s="44" t="s">
        <v>6005</v>
      </c>
      <c r="O266" s="44" t="s">
        <v>6006</v>
      </c>
    </row>
    <row r="267" spans="1:15" ht="12.75" customHeight="1" x14ac:dyDescent="0.2">
      <c r="A267" s="44" t="s">
        <v>5974</v>
      </c>
      <c r="B267" s="44" t="s">
        <v>4317</v>
      </c>
      <c r="C267" s="44"/>
      <c r="D267" s="44" t="s">
        <v>6008</v>
      </c>
      <c r="E267" s="45">
        <v>2</v>
      </c>
      <c r="F267" s="44" t="s">
        <v>4330</v>
      </c>
      <c r="G267" s="44" t="s">
        <v>4371</v>
      </c>
      <c r="H267" s="44" t="s">
        <v>6009</v>
      </c>
      <c r="I267" s="44" t="s">
        <v>4487</v>
      </c>
      <c r="J267" s="44" t="s">
        <v>5648</v>
      </c>
      <c r="K267" s="44"/>
      <c r="L267" s="46" t="s">
        <v>6010</v>
      </c>
      <c r="M267" s="44" t="s">
        <v>6011</v>
      </c>
      <c r="N267" s="44" t="s">
        <v>6012</v>
      </c>
      <c r="O267" s="44" t="s">
        <v>6013</v>
      </c>
    </row>
    <row r="268" spans="1:15" ht="12.75" customHeight="1" x14ac:dyDescent="0.2">
      <c r="A268" s="44" t="s">
        <v>5977</v>
      </c>
      <c r="B268" s="44" t="s">
        <v>4317</v>
      </c>
      <c r="C268" s="44"/>
      <c r="D268" s="44" t="s">
        <v>6015</v>
      </c>
      <c r="E268" s="45">
        <v>2</v>
      </c>
      <c r="F268" s="44" t="s">
        <v>4330</v>
      </c>
      <c r="G268" s="44" t="s">
        <v>4371</v>
      </c>
      <c r="H268" s="44" t="s">
        <v>6016</v>
      </c>
      <c r="I268" s="44" t="s">
        <v>4692</v>
      </c>
      <c r="J268" s="44" t="s">
        <v>1068</v>
      </c>
      <c r="K268" s="44"/>
      <c r="L268" s="46" t="s">
        <v>4737</v>
      </c>
      <c r="M268" s="44" t="s">
        <v>4818</v>
      </c>
      <c r="N268" s="44" t="s">
        <v>6017</v>
      </c>
      <c r="O268" s="44" t="s">
        <v>6018</v>
      </c>
    </row>
    <row r="269" spans="1:15" ht="12.75" customHeight="1" x14ac:dyDescent="0.2">
      <c r="A269" s="44" t="s">
        <v>5985</v>
      </c>
      <c r="B269" s="44" t="s">
        <v>4317</v>
      </c>
      <c r="C269" s="44"/>
      <c r="D269" s="44" t="s">
        <v>6020</v>
      </c>
      <c r="E269" s="45">
        <v>2</v>
      </c>
      <c r="F269" s="44" t="s">
        <v>4330</v>
      </c>
      <c r="G269" s="44" t="s">
        <v>4550</v>
      </c>
      <c r="H269" s="44" t="s">
        <v>6021</v>
      </c>
      <c r="I269" s="44" t="s">
        <v>6022</v>
      </c>
      <c r="J269" s="44" t="s">
        <v>629</v>
      </c>
      <c r="K269" s="44"/>
      <c r="L269" s="46" t="s">
        <v>6023</v>
      </c>
      <c r="M269" s="44" t="s">
        <v>6024</v>
      </c>
      <c r="N269" s="44" t="s">
        <v>6025</v>
      </c>
      <c r="O269" s="44" t="s">
        <v>6026</v>
      </c>
    </row>
    <row r="270" spans="1:15" ht="12.75" customHeight="1" x14ac:dyDescent="0.2">
      <c r="A270" s="44" t="s">
        <v>5992</v>
      </c>
      <c r="B270" s="44" t="s">
        <v>4317</v>
      </c>
      <c r="C270" s="44"/>
      <c r="D270" s="44" t="s">
        <v>5709</v>
      </c>
      <c r="E270" s="45">
        <v>2</v>
      </c>
      <c r="F270" s="44" t="s">
        <v>4330</v>
      </c>
      <c r="G270" s="44" t="s">
        <v>4371</v>
      </c>
      <c r="H270" s="44" t="s">
        <v>6028</v>
      </c>
      <c r="I270" s="44" t="s">
        <v>6029</v>
      </c>
      <c r="J270" s="44" t="s">
        <v>4345</v>
      </c>
      <c r="K270" s="44"/>
      <c r="L270" s="46" t="s">
        <v>6030</v>
      </c>
      <c r="M270" s="44" t="s">
        <v>5713</v>
      </c>
      <c r="N270" s="44" t="s">
        <v>5714</v>
      </c>
      <c r="O270" s="44" t="s">
        <v>5715</v>
      </c>
    </row>
    <row r="271" spans="1:15" ht="12.75" customHeight="1" x14ac:dyDescent="0.2">
      <c r="A271" s="44" t="s">
        <v>6000</v>
      </c>
      <c r="B271" s="44" t="s">
        <v>4317</v>
      </c>
      <c r="C271" s="44"/>
      <c r="D271" s="44" t="s">
        <v>6032</v>
      </c>
      <c r="E271" s="45">
        <v>2</v>
      </c>
      <c r="F271" s="44" t="s">
        <v>4330</v>
      </c>
      <c r="G271" s="44" t="s">
        <v>4371</v>
      </c>
      <c r="H271" s="44" t="s">
        <v>6033</v>
      </c>
      <c r="I271" s="44" t="s">
        <v>6034</v>
      </c>
      <c r="J271" s="44" t="s">
        <v>6035</v>
      </c>
      <c r="K271" s="44"/>
      <c r="L271" s="46" t="s">
        <v>6036</v>
      </c>
      <c r="M271" s="44" t="s">
        <v>6037</v>
      </c>
      <c r="N271" s="44" t="s">
        <v>6038</v>
      </c>
      <c r="O271" s="44" t="s">
        <v>6039</v>
      </c>
    </row>
    <row r="272" spans="1:15" ht="12.75" customHeight="1" x14ac:dyDescent="0.2">
      <c r="A272" s="44" t="s">
        <v>6007</v>
      </c>
      <c r="B272" s="44" t="s">
        <v>4317</v>
      </c>
      <c r="C272" s="44"/>
      <c r="D272" s="44" t="s">
        <v>6041</v>
      </c>
      <c r="E272" s="45">
        <v>2</v>
      </c>
      <c r="F272" s="44" t="s">
        <v>4330</v>
      </c>
      <c r="G272" s="44" t="s">
        <v>4371</v>
      </c>
      <c r="H272" s="44" t="s">
        <v>6042</v>
      </c>
      <c r="I272" s="44" t="s">
        <v>4639</v>
      </c>
      <c r="J272" s="44" t="s">
        <v>6043</v>
      </c>
      <c r="K272" s="44"/>
      <c r="L272" s="46" t="s">
        <v>6044</v>
      </c>
      <c r="M272" s="44" t="s">
        <v>6045</v>
      </c>
      <c r="N272" s="44" t="s">
        <v>6046</v>
      </c>
      <c r="O272" s="44" t="s">
        <v>6047</v>
      </c>
    </row>
    <row r="273" spans="1:15" ht="12.75" customHeight="1" x14ac:dyDescent="0.2">
      <c r="A273" s="44" t="s">
        <v>6014</v>
      </c>
      <c r="B273" s="44" t="s">
        <v>4317</v>
      </c>
      <c r="C273" s="44"/>
      <c r="D273" s="44" t="s">
        <v>4859</v>
      </c>
      <c r="E273" s="45">
        <v>2</v>
      </c>
      <c r="F273" s="44" t="s">
        <v>4330</v>
      </c>
      <c r="G273" s="44" t="s">
        <v>4371</v>
      </c>
      <c r="H273" s="44" t="s">
        <v>6049</v>
      </c>
      <c r="I273" s="44" t="s">
        <v>6050</v>
      </c>
      <c r="J273" s="44" t="s">
        <v>1068</v>
      </c>
      <c r="K273" s="44"/>
      <c r="L273" s="46" t="s">
        <v>6051</v>
      </c>
      <c r="M273" s="44" t="s">
        <v>6052</v>
      </c>
      <c r="N273" s="44" t="s">
        <v>6053</v>
      </c>
      <c r="O273" s="44" t="s">
        <v>6054</v>
      </c>
    </row>
    <row r="274" spans="1:15" ht="12.75" customHeight="1" x14ac:dyDescent="0.2">
      <c r="A274" s="44" t="s">
        <v>6019</v>
      </c>
      <c r="B274" s="44" t="s">
        <v>4317</v>
      </c>
      <c r="C274" s="44"/>
      <c r="D274" s="44" t="s">
        <v>6056</v>
      </c>
      <c r="E274" s="45">
        <v>2</v>
      </c>
      <c r="F274" s="44" t="s">
        <v>4330</v>
      </c>
      <c r="G274" s="44" t="s">
        <v>4550</v>
      </c>
      <c r="H274" s="44" t="s">
        <v>6057</v>
      </c>
      <c r="I274" s="44" t="s">
        <v>4322</v>
      </c>
      <c r="J274" s="44" t="s">
        <v>6058</v>
      </c>
      <c r="K274" s="44"/>
      <c r="L274" s="46" t="s">
        <v>6059</v>
      </c>
      <c r="M274" s="44" t="s">
        <v>6060</v>
      </c>
      <c r="N274" s="44" t="s">
        <v>6061</v>
      </c>
      <c r="O274" s="44" t="s">
        <v>6062</v>
      </c>
    </row>
    <row r="275" spans="1:15" ht="12.75" customHeight="1" x14ac:dyDescent="0.2">
      <c r="A275" s="44" t="s">
        <v>6027</v>
      </c>
      <c r="B275" s="44" t="s">
        <v>4317</v>
      </c>
      <c r="C275" s="44"/>
      <c r="D275" s="44" t="s">
        <v>5906</v>
      </c>
      <c r="E275" s="45">
        <v>2</v>
      </c>
      <c r="F275" s="44" t="s">
        <v>4330</v>
      </c>
      <c r="G275" s="44" t="s">
        <v>4371</v>
      </c>
      <c r="H275" s="44" t="s">
        <v>6064</v>
      </c>
      <c r="I275" s="44" t="s">
        <v>6065</v>
      </c>
      <c r="J275" s="44" t="s">
        <v>4345</v>
      </c>
      <c r="K275" s="44"/>
      <c r="L275" s="46" t="s">
        <v>6066</v>
      </c>
      <c r="M275" s="44" t="s">
        <v>5910</v>
      </c>
      <c r="N275" s="44" t="s">
        <v>6067</v>
      </c>
      <c r="O275" s="44" t="s">
        <v>6068</v>
      </c>
    </row>
    <row r="276" spans="1:15" ht="12.75" customHeight="1" x14ac:dyDescent="0.2">
      <c r="A276" s="44" t="s">
        <v>6031</v>
      </c>
      <c r="B276" s="44" t="s">
        <v>4317</v>
      </c>
      <c r="C276" s="44"/>
      <c r="D276" s="44" t="s">
        <v>6070</v>
      </c>
      <c r="E276" s="45">
        <v>3</v>
      </c>
      <c r="F276" s="44" t="s">
        <v>4319</v>
      </c>
      <c r="G276" s="44" t="s">
        <v>4320</v>
      </c>
      <c r="H276" s="44" t="s">
        <v>6071</v>
      </c>
      <c r="I276" s="44"/>
      <c r="J276" s="44"/>
      <c r="K276" s="44"/>
      <c r="L276" s="46" t="s">
        <v>6072</v>
      </c>
      <c r="M276" s="44"/>
      <c r="N276" s="44"/>
      <c r="O276" s="44"/>
    </row>
    <row r="277" spans="1:15" ht="12.75" customHeight="1" x14ac:dyDescent="0.2">
      <c r="A277" s="44" t="s">
        <v>6040</v>
      </c>
      <c r="B277" s="44" t="s">
        <v>4317</v>
      </c>
      <c r="C277" s="44"/>
      <c r="D277" s="44" t="s">
        <v>6074</v>
      </c>
      <c r="E277" s="45">
        <v>2</v>
      </c>
      <c r="F277" s="44" t="s">
        <v>4330</v>
      </c>
      <c r="G277" s="44" t="s">
        <v>4371</v>
      </c>
      <c r="H277" s="44" t="s">
        <v>6075</v>
      </c>
      <c r="I277" s="44" t="s">
        <v>5542</v>
      </c>
      <c r="J277" s="44" t="s">
        <v>4836</v>
      </c>
      <c r="K277" s="44"/>
      <c r="L277" s="46" t="s">
        <v>6076</v>
      </c>
      <c r="M277" s="44" t="s">
        <v>6077</v>
      </c>
      <c r="N277" s="44" t="s">
        <v>6078</v>
      </c>
      <c r="O277" s="44" t="s">
        <v>6079</v>
      </c>
    </row>
    <row r="278" spans="1:15" ht="12.75" customHeight="1" x14ac:dyDescent="0.2">
      <c r="A278" s="44" t="s">
        <v>6048</v>
      </c>
      <c r="B278" s="44" t="s">
        <v>4317</v>
      </c>
      <c r="C278" s="44"/>
      <c r="D278" s="44" t="s">
        <v>6081</v>
      </c>
      <c r="E278" s="45">
        <v>2</v>
      </c>
      <c r="F278" s="44" t="s">
        <v>4330</v>
      </c>
      <c r="G278" s="44" t="s">
        <v>4320</v>
      </c>
      <c r="H278" s="44" t="s">
        <v>6082</v>
      </c>
      <c r="I278" s="44" t="s">
        <v>4322</v>
      </c>
      <c r="J278" s="44" t="s">
        <v>6083</v>
      </c>
      <c r="K278" s="44"/>
      <c r="L278" s="46" t="s">
        <v>6084</v>
      </c>
      <c r="M278" s="44" t="s">
        <v>4325</v>
      </c>
      <c r="N278" s="44" t="s">
        <v>6085</v>
      </c>
      <c r="O278" s="44" t="s">
        <v>6086</v>
      </c>
    </row>
    <row r="279" spans="1:15" ht="12.75" customHeight="1" x14ac:dyDescent="0.2">
      <c r="A279" s="44" t="s">
        <v>6055</v>
      </c>
      <c r="B279" s="44" t="s">
        <v>4317</v>
      </c>
      <c r="C279" s="44"/>
      <c r="D279" s="44" t="s">
        <v>5592</v>
      </c>
      <c r="E279" s="45">
        <v>2</v>
      </c>
      <c r="F279" s="44" t="s">
        <v>4330</v>
      </c>
      <c r="G279" s="44" t="s">
        <v>4550</v>
      </c>
      <c r="H279" s="44" t="s">
        <v>6087</v>
      </c>
      <c r="I279" s="44" t="s">
        <v>6088</v>
      </c>
      <c r="J279" s="44" t="s">
        <v>6089</v>
      </c>
      <c r="K279" s="44"/>
      <c r="L279" s="46" t="s">
        <v>6090</v>
      </c>
      <c r="M279" s="44" t="s">
        <v>5595</v>
      </c>
      <c r="N279" s="44" t="s">
        <v>5596</v>
      </c>
      <c r="O279" s="44" t="s">
        <v>5597</v>
      </c>
    </row>
    <row r="280" spans="1:15" ht="12.75" customHeight="1" x14ac:dyDescent="0.2">
      <c r="A280" s="44" t="s">
        <v>6063</v>
      </c>
      <c r="B280" s="44" t="s">
        <v>4317</v>
      </c>
      <c r="C280" s="44"/>
      <c r="D280" s="44" t="s">
        <v>5709</v>
      </c>
      <c r="E280" s="45">
        <v>2</v>
      </c>
      <c r="F280" s="44" t="s">
        <v>4330</v>
      </c>
      <c r="G280" s="44" t="s">
        <v>4371</v>
      </c>
      <c r="H280" s="44" t="s">
        <v>6092</v>
      </c>
      <c r="I280" s="44" t="s">
        <v>6093</v>
      </c>
      <c r="J280" s="44" t="s">
        <v>4336</v>
      </c>
      <c r="K280" s="44"/>
      <c r="L280" s="46" t="s">
        <v>6094</v>
      </c>
      <c r="M280" s="44" t="s">
        <v>5713</v>
      </c>
      <c r="N280" s="44" t="s">
        <v>5714</v>
      </c>
      <c r="O280" s="44" t="s">
        <v>5715</v>
      </c>
    </row>
    <row r="281" spans="1:15" ht="12.75" customHeight="1" x14ac:dyDescent="0.2">
      <c r="A281" s="44" t="s">
        <v>6069</v>
      </c>
      <c r="B281" s="44" t="s">
        <v>4317</v>
      </c>
      <c r="C281" s="44"/>
      <c r="D281" s="44" t="s">
        <v>6096</v>
      </c>
      <c r="E281" s="45">
        <v>2</v>
      </c>
      <c r="F281" s="44" t="s">
        <v>4330</v>
      </c>
      <c r="G281" s="44" t="s">
        <v>4550</v>
      </c>
      <c r="H281" s="44" t="s">
        <v>6097</v>
      </c>
      <c r="I281" s="44" t="s">
        <v>6098</v>
      </c>
      <c r="J281" s="44" t="s">
        <v>5144</v>
      </c>
      <c r="K281" s="44"/>
      <c r="L281" s="46" t="s">
        <v>6099</v>
      </c>
      <c r="M281" s="44" t="s">
        <v>6100</v>
      </c>
      <c r="N281" s="44" t="s">
        <v>6101</v>
      </c>
      <c r="O281" s="44" t="s">
        <v>6102</v>
      </c>
    </row>
    <row r="282" spans="1:15" ht="12.75" customHeight="1" x14ac:dyDescent="0.2">
      <c r="A282" s="44" t="s">
        <v>6073</v>
      </c>
      <c r="B282" s="44" t="s">
        <v>4317</v>
      </c>
      <c r="C282" s="44"/>
      <c r="D282" s="44" t="s">
        <v>6104</v>
      </c>
      <c r="E282" s="45">
        <v>2</v>
      </c>
      <c r="F282" s="44" t="s">
        <v>4330</v>
      </c>
      <c r="G282" s="44" t="s">
        <v>4371</v>
      </c>
      <c r="H282" s="44" t="s">
        <v>6105</v>
      </c>
      <c r="I282" s="44" t="s">
        <v>4763</v>
      </c>
      <c r="J282" s="44" t="s">
        <v>5393</v>
      </c>
      <c r="K282" s="44"/>
      <c r="L282" s="46" t="s">
        <v>6106</v>
      </c>
      <c r="M282" s="44" t="s">
        <v>4419</v>
      </c>
      <c r="N282" s="44" t="s">
        <v>6107</v>
      </c>
      <c r="O282" s="44" t="s">
        <v>6108</v>
      </c>
    </row>
    <row r="283" spans="1:15" ht="12.75" customHeight="1" x14ac:dyDescent="0.2">
      <c r="A283" s="44" t="s">
        <v>6080</v>
      </c>
      <c r="B283" s="44" t="s">
        <v>4317</v>
      </c>
      <c r="C283" s="44"/>
      <c r="D283" s="44" t="s">
        <v>6110</v>
      </c>
      <c r="E283" s="45">
        <v>2</v>
      </c>
      <c r="F283" s="44" t="s">
        <v>4330</v>
      </c>
      <c r="G283" s="44" t="s">
        <v>4371</v>
      </c>
      <c r="H283" s="44" t="s">
        <v>6111</v>
      </c>
      <c r="I283" s="44" t="s">
        <v>4322</v>
      </c>
      <c r="J283" s="44" t="s">
        <v>6112</v>
      </c>
      <c r="K283" s="44"/>
      <c r="L283" s="46" t="s">
        <v>6113</v>
      </c>
      <c r="M283" s="44" t="s">
        <v>4325</v>
      </c>
      <c r="N283" s="44" t="s">
        <v>6114</v>
      </c>
      <c r="O283" s="44" t="s">
        <v>6115</v>
      </c>
    </row>
    <row r="284" spans="1:15" ht="12.75" customHeight="1" x14ac:dyDescent="0.2">
      <c r="A284" s="44" t="s">
        <v>5947</v>
      </c>
      <c r="B284" s="44" t="s">
        <v>4317</v>
      </c>
      <c r="C284" s="44"/>
      <c r="D284" s="44" t="s">
        <v>6117</v>
      </c>
      <c r="E284" s="45">
        <v>2</v>
      </c>
      <c r="F284" s="44" t="s">
        <v>4330</v>
      </c>
      <c r="G284" s="44" t="s">
        <v>4320</v>
      </c>
      <c r="H284" s="44" t="s">
        <v>6118</v>
      </c>
      <c r="I284" s="44" t="s">
        <v>5389</v>
      </c>
      <c r="J284" s="44" t="s">
        <v>5509</v>
      </c>
      <c r="K284" s="44"/>
      <c r="L284" s="46" t="s">
        <v>6119</v>
      </c>
      <c r="M284" s="44" t="s">
        <v>6120</v>
      </c>
      <c r="N284" s="44" t="s">
        <v>6121</v>
      </c>
      <c r="O284" s="44" t="s">
        <v>6122</v>
      </c>
    </row>
    <row r="285" spans="1:15" ht="12.75" customHeight="1" x14ac:dyDescent="0.2">
      <c r="A285" s="44" t="s">
        <v>6091</v>
      </c>
      <c r="B285" s="44" t="s">
        <v>4317</v>
      </c>
      <c r="C285" s="44"/>
      <c r="D285" s="44" t="s">
        <v>6124</v>
      </c>
      <c r="E285" s="45">
        <v>2</v>
      </c>
      <c r="F285" s="44" t="s">
        <v>4330</v>
      </c>
      <c r="G285" s="44" t="s">
        <v>4320</v>
      </c>
      <c r="H285" s="44" t="s">
        <v>6125</v>
      </c>
      <c r="I285" s="44" t="s">
        <v>4487</v>
      </c>
      <c r="J285" s="44" t="s">
        <v>1068</v>
      </c>
      <c r="K285" s="44"/>
      <c r="L285" s="46" t="s">
        <v>6126</v>
      </c>
      <c r="M285" s="44" t="s">
        <v>4325</v>
      </c>
      <c r="N285" s="44" t="s">
        <v>6127</v>
      </c>
      <c r="O285" s="44" t="s">
        <v>6128</v>
      </c>
    </row>
    <row r="286" spans="1:15" ht="12.75" customHeight="1" x14ac:dyDescent="0.2">
      <c r="A286" s="44" t="s">
        <v>6095</v>
      </c>
      <c r="B286" s="44" t="s">
        <v>4317</v>
      </c>
      <c r="C286" s="44"/>
      <c r="D286" s="44" t="s">
        <v>6130</v>
      </c>
      <c r="E286" s="45">
        <v>2</v>
      </c>
      <c r="F286" s="44" t="s">
        <v>4330</v>
      </c>
      <c r="G286" s="44" t="s">
        <v>4550</v>
      </c>
      <c r="H286" s="44" t="s">
        <v>6131</v>
      </c>
      <c r="I286" s="44" t="s">
        <v>6132</v>
      </c>
      <c r="J286" s="44" t="s">
        <v>1068</v>
      </c>
      <c r="K286" s="44"/>
      <c r="L286" s="46" t="s">
        <v>6133</v>
      </c>
      <c r="M286" s="44" t="s">
        <v>6134</v>
      </c>
      <c r="N286" s="44" t="s">
        <v>6135</v>
      </c>
      <c r="O286" s="44" t="s">
        <v>6136</v>
      </c>
    </row>
    <row r="287" spans="1:15" ht="12.75" customHeight="1" x14ac:dyDescent="0.2">
      <c r="A287" s="44" t="s">
        <v>6103</v>
      </c>
      <c r="B287" s="44" t="s">
        <v>4317</v>
      </c>
      <c r="C287" s="44"/>
      <c r="D287" s="44" t="s">
        <v>6138</v>
      </c>
      <c r="E287" s="45">
        <v>2</v>
      </c>
      <c r="F287" s="44" t="s">
        <v>4330</v>
      </c>
      <c r="G287" s="44" t="s">
        <v>4320</v>
      </c>
      <c r="H287" s="44" t="s">
        <v>6139</v>
      </c>
      <c r="I287" s="44" t="s">
        <v>4801</v>
      </c>
      <c r="J287" s="44" t="s">
        <v>1068</v>
      </c>
      <c r="K287" s="44"/>
      <c r="L287" s="46" t="s">
        <v>6140</v>
      </c>
      <c r="M287" s="44" t="s">
        <v>6141</v>
      </c>
      <c r="N287" s="44" t="s">
        <v>6142</v>
      </c>
      <c r="O287" s="44" t="s">
        <v>6143</v>
      </c>
    </row>
    <row r="288" spans="1:15" ht="12.75" customHeight="1" x14ac:dyDescent="0.2">
      <c r="A288" s="44" t="s">
        <v>6109</v>
      </c>
      <c r="B288" s="44" t="s">
        <v>4317</v>
      </c>
      <c r="C288" s="44"/>
      <c r="D288" s="44" t="s">
        <v>6144</v>
      </c>
      <c r="E288" s="45">
        <v>2</v>
      </c>
      <c r="F288" s="44" t="s">
        <v>4330</v>
      </c>
      <c r="G288" s="44" t="s">
        <v>4371</v>
      </c>
      <c r="H288" s="44" t="s">
        <v>6145</v>
      </c>
      <c r="I288" s="44" t="s">
        <v>6146</v>
      </c>
      <c r="J288" s="44" t="s">
        <v>1068</v>
      </c>
      <c r="K288" s="44"/>
      <c r="L288" s="46" t="s">
        <v>6147</v>
      </c>
      <c r="M288" s="44" t="s">
        <v>6148</v>
      </c>
      <c r="N288" s="44" t="s">
        <v>6149</v>
      </c>
      <c r="O288" s="44" t="s">
        <v>6150</v>
      </c>
    </row>
    <row r="289" spans="1:15" ht="12.75" customHeight="1" x14ac:dyDescent="0.2">
      <c r="A289" s="44" t="s">
        <v>6116</v>
      </c>
      <c r="B289" s="44" t="s">
        <v>4317</v>
      </c>
      <c r="C289" s="44"/>
      <c r="D289" s="44" t="s">
        <v>6152</v>
      </c>
      <c r="E289" s="45">
        <v>2</v>
      </c>
      <c r="F289" s="44" t="s">
        <v>4330</v>
      </c>
      <c r="G289" s="44" t="s">
        <v>4371</v>
      </c>
      <c r="H289" s="44" t="s">
        <v>6153</v>
      </c>
      <c r="I289" s="44" t="s">
        <v>6154</v>
      </c>
      <c r="J289" s="44" t="s">
        <v>4504</v>
      </c>
      <c r="K289" s="44"/>
      <c r="L289" s="46" t="s">
        <v>6155</v>
      </c>
      <c r="M289" s="44" t="s">
        <v>6156</v>
      </c>
      <c r="N289" s="44" t="s">
        <v>6157</v>
      </c>
      <c r="O289" s="44" t="s">
        <v>6158</v>
      </c>
    </row>
    <row r="290" spans="1:15" ht="12.75" customHeight="1" x14ac:dyDescent="0.2">
      <c r="A290" s="44" t="s">
        <v>6123</v>
      </c>
      <c r="B290" s="44" t="s">
        <v>4317</v>
      </c>
      <c r="C290" s="44"/>
      <c r="D290" s="44" t="s">
        <v>6160</v>
      </c>
      <c r="E290" s="45">
        <v>2</v>
      </c>
      <c r="F290" s="44" t="s">
        <v>4330</v>
      </c>
      <c r="G290" s="44" t="s">
        <v>4320</v>
      </c>
      <c r="H290" s="44" t="s">
        <v>6161</v>
      </c>
      <c r="I290" s="44" t="s">
        <v>4322</v>
      </c>
      <c r="J290" s="44" t="s">
        <v>6162</v>
      </c>
      <c r="K290" s="44"/>
      <c r="L290" s="46" t="s">
        <v>4472</v>
      </c>
      <c r="M290" s="44" t="s">
        <v>6163</v>
      </c>
      <c r="N290" s="44" t="s">
        <v>6164</v>
      </c>
      <c r="O290" s="44" t="s">
        <v>6165</v>
      </c>
    </row>
    <row r="291" spans="1:15" ht="12.75" customHeight="1" x14ac:dyDescent="0.2">
      <c r="A291" s="44" t="s">
        <v>6129</v>
      </c>
      <c r="B291" s="44" t="s">
        <v>4317</v>
      </c>
      <c r="C291" s="44"/>
      <c r="D291" s="44" t="s">
        <v>6167</v>
      </c>
      <c r="E291" s="45">
        <v>2</v>
      </c>
      <c r="F291" s="44" t="s">
        <v>4330</v>
      </c>
      <c r="G291" s="44" t="s">
        <v>4371</v>
      </c>
      <c r="H291" s="44" t="s">
        <v>6168</v>
      </c>
      <c r="I291" s="44" t="s">
        <v>6169</v>
      </c>
      <c r="J291" s="44" t="s">
        <v>5128</v>
      </c>
      <c r="K291" s="44"/>
      <c r="L291" s="46" t="s">
        <v>6170</v>
      </c>
      <c r="M291" s="44" t="s">
        <v>4325</v>
      </c>
      <c r="N291" s="44" t="s">
        <v>6171</v>
      </c>
      <c r="O291" s="44" t="s">
        <v>6172</v>
      </c>
    </row>
    <row r="292" spans="1:15" ht="12.75" customHeight="1" x14ac:dyDescent="0.2">
      <c r="A292" s="44" t="s">
        <v>6137</v>
      </c>
      <c r="B292" s="44" t="s">
        <v>4317</v>
      </c>
      <c r="C292" s="44"/>
      <c r="D292" s="44" t="s">
        <v>6174</v>
      </c>
      <c r="E292" s="45">
        <v>2</v>
      </c>
      <c r="F292" s="44" t="s">
        <v>4330</v>
      </c>
      <c r="G292" s="44" t="s">
        <v>4320</v>
      </c>
      <c r="H292" s="44" t="s">
        <v>6175</v>
      </c>
      <c r="I292" s="44" t="s">
        <v>4487</v>
      </c>
      <c r="J292" s="44" t="s">
        <v>1068</v>
      </c>
      <c r="K292" s="44"/>
      <c r="L292" s="46" t="s">
        <v>4341</v>
      </c>
      <c r="M292" s="44" t="s">
        <v>4325</v>
      </c>
      <c r="N292" s="44" t="s">
        <v>6176</v>
      </c>
      <c r="O292" s="44" t="s">
        <v>6177</v>
      </c>
    </row>
    <row r="293" spans="1:15" ht="12.75" customHeight="1" x14ac:dyDescent="0.2">
      <c r="A293" s="44" t="s">
        <v>4411</v>
      </c>
      <c r="B293" s="44" t="s">
        <v>4317</v>
      </c>
      <c r="C293" s="44"/>
      <c r="D293" s="44" t="s">
        <v>6179</v>
      </c>
      <c r="E293" s="45">
        <v>2</v>
      </c>
      <c r="F293" s="44" t="s">
        <v>4330</v>
      </c>
      <c r="G293" s="44" t="s">
        <v>4371</v>
      </c>
      <c r="H293" s="44" t="s">
        <v>6180</v>
      </c>
      <c r="I293" s="44" t="s">
        <v>4322</v>
      </c>
      <c r="J293" s="44" t="s">
        <v>6181</v>
      </c>
      <c r="K293" s="44"/>
      <c r="L293" s="46" t="s">
        <v>6182</v>
      </c>
      <c r="M293" s="44" t="s">
        <v>6183</v>
      </c>
      <c r="N293" s="44" t="s">
        <v>6184</v>
      </c>
      <c r="O293" s="44" t="s">
        <v>6185</v>
      </c>
    </row>
    <row r="294" spans="1:15" ht="12.75" customHeight="1" x14ac:dyDescent="0.2">
      <c r="A294" s="44" t="s">
        <v>6151</v>
      </c>
      <c r="B294" s="44" t="s">
        <v>4317</v>
      </c>
      <c r="C294" s="44"/>
      <c r="D294" s="44" t="s">
        <v>6187</v>
      </c>
      <c r="E294" s="45">
        <v>2</v>
      </c>
      <c r="F294" s="44" t="s">
        <v>4330</v>
      </c>
      <c r="G294" s="44" t="s">
        <v>4371</v>
      </c>
      <c r="H294" s="44" t="s">
        <v>6188</v>
      </c>
      <c r="I294" s="44" t="s">
        <v>4322</v>
      </c>
      <c r="J294" s="44" t="s">
        <v>6189</v>
      </c>
      <c r="K294" s="44"/>
      <c r="L294" s="46" t="s">
        <v>6190</v>
      </c>
      <c r="M294" s="44" t="s">
        <v>6191</v>
      </c>
      <c r="N294" s="44" t="s">
        <v>6192</v>
      </c>
      <c r="O294" s="44" t="s">
        <v>6193</v>
      </c>
    </row>
    <row r="295" spans="1:15" ht="12.75" customHeight="1" x14ac:dyDescent="0.2">
      <c r="A295" s="44" t="s">
        <v>6159</v>
      </c>
      <c r="B295" s="44" t="s">
        <v>4317</v>
      </c>
      <c r="C295" s="44"/>
      <c r="D295" s="44" t="s">
        <v>6195</v>
      </c>
      <c r="E295" s="45">
        <v>3</v>
      </c>
      <c r="F295" s="44" t="s">
        <v>4330</v>
      </c>
      <c r="G295" s="44" t="s">
        <v>4371</v>
      </c>
      <c r="H295" s="44" t="s">
        <v>6196</v>
      </c>
      <c r="I295" s="44" t="s">
        <v>4322</v>
      </c>
      <c r="J295" s="44" t="s">
        <v>6197</v>
      </c>
      <c r="K295" s="44"/>
      <c r="L295" s="46" t="s">
        <v>6198</v>
      </c>
      <c r="M295" s="44" t="s">
        <v>4419</v>
      </c>
      <c r="N295" s="44" t="s">
        <v>6199</v>
      </c>
      <c r="O295" s="44" t="s">
        <v>6200</v>
      </c>
    </row>
    <row r="296" spans="1:15" ht="12.75" customHeight="1" x14ac:dyDescent="0.2">
      <c r="A296" s="44" t="s">
        <v>6166</v>
      </c>
      <c r="B296" s="44" t="s">
        <v>4317</v>
      </c>
      <c r="C296" s="44"/>
      <c r="D296" s="44" t="s">
        <v>6202</v>
      </c>
      <c r="E296" s="45">
        <v>2</v>
      </c>
      <c r="F296" s="44" t="s">
        <v>4330</v>
      </c>
      <c r="G296" s="44" t="s">
        <v>4320</v>
      </c>
      <c r="H296" s="44" t="s">
        <v>5377</v>
      </c>
      <c r="I296" s="44" t="s">
        <v>4487</v>
      </c>
      <c r="J296" s="44" t="s">
        <v>1068</v>
      </c>
      <c r="K296" s="44"/>
      <c r="L296" s="46" t="s">
        <v>6203</v>
      </c>
      <c r="M296" s="44" t="s">
        <v>6204</v>
      </c>
      <c r="N296" s="44" t="s">
        <v>6205</v>
      </c>
      <c r="O296" s="44" t="s">
        <v>6206</v>
      </c>
    </row>
    <row r="297" spans="1:15" ht="12.75" customHeight="1" x14ac:dyDescent="0.2">
      <c r="A297" s="44" t="s">
        <v>6173</v>
      </c>
      <c r="B297" s="44" t="s">
        <v>4317</v>
      </c>
      <c r="C297" s="44"/>
      <c r="D297" s="44" t="s">
        <v>6208</v>
      </c>
      <c r="E297" s="45">
        <v>3</v>
      </c>
      <c r="F297" s="44" t="s">
        <v>4330</v>
      </c>
      <c r="G297" s="44" t="s">
        <v>4371</v>
      </c>
      <c r="H297" s="44" t="s">
        <v>6209</v>
      </c>
      <c r="I297" s="44" t="s">
        <v>4322</v>
      </c>
      <c r="J297" s="44" t="s">
        <v>6210</v>
      </c>
      <c r="K297" s="44"/>
      <c r="L297" s="46" t="s">
        <v>6211</v>
      </c>
      <c r="M297" s="44" t="s">
        <v>4325</v>
      </c>
      <c r="N297" s="44" t="s">
        <v>6212</v>
      </c>
      <c r="O297" s="44" t="s">
        <v>6213</v>
      </c>
    </row>
    <row r="298" spans="1:15" ht="12.75" customHeight="1" x14ac:dyDescent="0.2">
      <c r="A298" s="44" t="s">
        <v>6178</v>
      </c>
      <c r="B298" s="44" t="s">
        <v>4317</v>
      </c>
      <c r="C298" s="44"/>
      <c r="D298" s="44" t="s">
        <v>6215</v>
      </c>
      <c r="E298" s="45">
        <v>3</v>
      </c>
      <c r="F298" s="44" t="s">
        <v>4330</v>
      </c>
      <c r="G298" s="44" t="s">
        <v>4320</v>
      </c>
      <c r="H298" s="44" t="s">
        <v>6216</v>
      </c>
      <c r="I298" s="44" t="s">
        <v>4322</v>
      </c>
      <c r="J298" s="44" t="s">
        <v>6217</v>
      </c>
      <c r="K298" s="44"/>
      <c r="L298" s="46" t="s">
        <v>6218</v>
      </c>
      <c r="M298" s="44" t="s">
        <v>4325</v>
      </c>
      <c r="N298" s="44" t="s">
        <v>6219</v>
      </c>
      <c r="O298" s="44" t="s">
        <v>6220</v>
      </c>
    </row>
    <row r="299" spans="1:15" ht="12.75" customHeight="1" x14ac:dyDescent="0.2">
      <c r="A299" s="44" t="s">
        <v>6186</v>
      </c>
      <c r="B299" s="44" t="s">
        <v>4317</v>
      </c>
      <c r="C299" s="44"/>
      <c r="D299" s="44" t="s">
        <v>6222</v>
      </c>
      <c r="E299" s="45">
        <v>3</v>
      </c>
      <c r="F299" s="44" t="s">
        <v>4330</v>
      </c>
      <c r="G299" s="44" t="s">
        <v>4371</v>
      </c>
      <c r="H299" s="44" t="s">
        <v>6223</v>
      </c>
      <c r="I299" s="44" t="s">
        <v>4779</v>
      </c>
      <c r="J299" s="44" t="s">
        <v>1068</v>
      </c>
      <c r="K299" s="44"/>
      <c r="L299" s="46" t="s">
        <v>6224</v>
      </c>
      <c r="M299" s="44" t="s">
        <v>4325</v>
      </c>
      <c r="N299" s="44" t="s">
        <v>6225</v>
      </c>
      <c r="O299" s="44" t="s">
        <v>6226</v>
      </c>
    </row>
    <row r="300" spans="1:15" ht="12.75" customHeight="1" x14ac:dyDescent="0.2">
      <c r="A300" s="44" t="s">
        <v>6194</v>
      </c>
      <c r="B300" s="44" t="s">
        <v>4317</v>
      </c>
      <c r="C300" s="44"/>
      <c r="D300" s="44" t="s">
        <v>6228</v>
      </c>
      <c r="E300" s="45">
        <v>2</v>
      </c>
      <c r="F300" s="44" t="s">
        <v>4330</v>
      </c>
      <c r="G300" s="44" t="s">
        <v>4320</v>
      </c>
      <c r="H300" s="44" t="s">
        <v>6229</v>
      </c>
      <c r="I300" s="44" t="s">
        <v>4639</v>
      </c>
      <c r="J300" s="44" t="s">
        <v>6230</v>
      </c>
      <c r="K300" s="44"/>
      <c r="L300" s="46" t="s">
        <v>6231</v>
      </c>
      <c r="M300" s="44" t="s">
        <v>4325</v>
      </c>
      <c r="N300" s="44" t="s">
        <v>6232</v>
      </c>
      <c r="O300" s="44" t="s">
        <v>6233</v>
      </c>
    </row>
    <row r="301" spans="1:15" ht="12.75" customHeight="1" x14ac:dyDescent="0.2">
      <c r="A301" s="44" t="s">
        <v>6201</v>
      </c>
      <c r="B301" s="44" t="s">
        <v>4317</v>
      </c>
      <c r="C301" s="44"/>
      <c r="D301" s="44" t="s">
        <v>6235</v>
      </c>
      <c r="E301" s="45">
        <v>2</v>
      </c>
      <c r="F301" s="44" t="s">
        <v>4330</v>
      </c>
      <c r="G301" s="44" t="s">
        <v>4320</v>
      </c>
      <c r="H301" s="44" t="s">
        <v>6236</v>
      </c>
      <c r="I301" s="44" t="s">
        <v>6237</v>
      </c>
      <c r="J301" s="44" t="s">
        <v>5433</v>
      </c>
      <c r="K301" s="44"/>
      <c r="L301" s="46" t="s">
        <v>6238</v>
      </c>
      <c r="M301" s="44" t="s">
        <v>6239</v>
      </c>
      <c r="N301" s="44" t="s">
        <v>6240</v>
      </c>
      <c r="O301" s="44" t="s">
        <v>6241</v>
      </c>
    </row>
    <row r="302" spans="1:15" ht="12.75" customHeight="1" x14ac:dyDescent="0.2">
      <c r="A302" s="44" t="s">
        <v>6207</v>
      </c>
      <c r="B302" s="44" t="s">
        <v>4317</v>
      </c>
      <c r="C302" s="44"/>
      <c r="D302" s="44" t="s">
        <v>6222</v>
      </c>
      <c r="E302" s="45">
        <v>3</v>
      </c>
      <c r="F302" s="44" t="s">
        <v>4330</v>
      </c>
      <c r="G302" s="44" t="s">
        <v>4371</v>
      </c>
      <c r="H302" s="44" t="s">
        <v>6243</v>
      </c>
      <c r="I302" s="44" t="s">
        <v>4801</v>
      </c>
      <c r="J302" s="44" t="s">
        <v>1068</v>
      </c>
      <c r="K302" s="44"/>
      <c r="L302" s="46" t="s">
        <v>6244</v>
      </c>
      <c r="M302" s="44" t="s">
        <v>4325</v>
      </c>
      <c r="N302" s="44" t="s">
        <v>6225</v>
      </c>
      <c r="O302" s="44" t="s">
        <v>6226</v>
      </c>
    </row>
    <row r="303" spans="1:15" ht="12.75" customHeight="1" x14ac:dyDescent="0.2">
      <c r="A303" s="44" t="s">
        <v>6214</v>
      </c>
      <c r="B303" s="44" t="s">
        <v>4317</v>
      </c>
      <c r="C303" s="44"/>
      <c r="D303" s="44" t="s">
        <v>6246</v>
      </c>
      <c r="E303" s="45">
        <v>2</v>
      </c>
      <c r="F303" s="44" t="s">
        <v>4330</v>
      </c>
      <c r="G303" s="44" t="s">
        <v>4320</v>
      </c>
      <c r="H303" s="44" t="s">
        <v>6247</v>
      </c>
      <c r="I303" s="44" t="s">
        <v>4322</v>
      </c>
      <c r="J303" s="44" t="s">
        <v>6248</v>
      </c>
      <c r="K303" s="44"/>
      <c r="L303" s="46" t="s">
        <v>6249</v>
      </c>
      <c r="M303" s="44" t="s">
        <v>6250</v>
      </c>
      <c r="N303" s="44" t="s">
        <v>4687</v>
      </c>
      <c r="O303" s="44" t="s">
        <v>6251</v>
      </c>
    </row>
    <row r="304" spans="1:15" ht="12.75" customHeight="1" x14ac:dyDescent="0.2">
      <c r="A304" s="44" t="s">
        <v>6221</v>
      </c>
      <c r="B304" s="44" t="s">
        <v>4317</v>
      </c>
      <c r="C304" s="44"/>
      <c r="D304" s="44" t="s">
        <v>6253</v>
      </c>
      <c r="E304" s="45">
        <v>3</v>
      </c>
      <c r="F304" s="44" t="s">
        <v>4330</v>
      </c>
      <c r="G304" s="44" t="s">
        <v>4371</v>
      </c>
      <c r="H304" s="44" t="s">
        <v>6254</v>
      </c>
      <c r="I304" s="44" t="s">
        <v>4487</v>
      </c>
      <c r="J304" s="44" t="s">
        <v>1068</v>
      </c>
      <c r="K304" s="44"/>
      <c r="L304" s="46" t="s">
        <v>6255</v>
      </c>
      <c r="M304" s="44" t="s">
        <v>6256</v>
      </c>
      <c r="N304" s="44" t="s">
        <v>6257</v>
      </c>
      <c r="O304" s="44" t="s">
        <v>6258</v>
      </c>
    </row>
    <row r="305" spans="1:15" ht="12.75" customHeight="1" x14ac:dyDescent="0.2">
      <c r="A305" s="44" t="s">
        <v>6227</v>
      </c>
      <c r="B305" s="44" t="s">
        <v>4317</v>
      </c>
      <c r="C305" s="44"/>
      <c r="D305" s="44" t="s">
        <v>6260</v>
      </c>
      <c r="E305" s="45">
        <v>2</v>
      </c>
      <c r="F305" s="44" t="s">
        <v>4330</v>
      </c>
      <c r="G305" s="44" t="s">
        <v>4371</v>
      </c>
      <c r="H305" s="44" t="s">
        <v>6261</v>
      </c>
      <c r="I305" s="44" t="s">
        <v>4322</v>
      </c>
      <c r="J305" s="44" t="s">
        <v>6262</v>
      </c>
      <c r="K305" s="44"/>
      <c r="L305" s="46" t="s">
        <v>6263</v>
      </c>
      <c r="M305" s="44" t="s">
        <v>4325</v>
      </c>
      <c r="N305" s="44" t="s">
        <v>6264</v>
      </c>
      <c r="O305" s="44" t="s">
        <v>6265</v>
      </c>
    </row>
    <row r="306" spans="1:15" ht="12.75" customHeight="1" x14ac:dyDescent="0.2">
      <c r="A306" s="44" t="s">
        <v>6234</v>
      </c>
      <c r="B306" s="44" t="s">
        <v>4317</v>
      </c>
      <c r="C306" s="44"/>
      <c r="D306" s="44" t="s">
        <v>6267</v>
      </c>
      <c r="E306" s="45">
        <v>3</v>
      </c>
      <c r="F306" s="44" t="s">
        <v>4330</v>
      </c>
      <c r="G306" s="44" t="s">
        <v>4371</v>
      </c>
      <c r="H306" s="44" t="s">
        <v>6268</v>
      </c>
      <c r="I306" s="44" t="s">
        <v>4487</v>
      </c>
      <c r="J306" s="44" t="s">
        <v>1068</v>
      </c>
      <c r="K306" s="44"/>
      <c r="L306" s="46" t="s">
        <v>6269</v>
      </c>
      <c r="M306" s="44" t="s">
        <v>4325</v>
      </c>
      <c r="N306" s="44" t="s">
        <v>6270</v>
      </c>
      <c r="O306" s="44" t="s">
        <v>6271</v>
      </c>
    </row>
    <row r="307" spans="1:15" ht="12.75" customHeight="1" x14ac:dyDescent="0.2">
      <c r="A307" s="44" t="s">
        <v>6242</v>
      </c>
      <c r="B307" s="44" t="s">
        <v>4317</v>
      </c>
      <c r="C307" s="44"/>
      <c r="D307" s="44" t="s">
        <v>6273</v>
      </c>
      <c r="E307" s="45">
        <v>2</v>
      </c>
      <c r="F307" s="44" t="s">
        <v>4330</v>
      </c>
      <c r="G307" s="44" t="s">
        <v>4371</v>
      </c>
      <c r="H307" s="44" t="s">
        <v>6274</v>
      </c>
      <c r="I307" s="44" t="s">
        <v>4322</v>
      </c>
      <c r="J307" s="44" t="s">
        <v>6275</v>
      </c>
      <c r="K307" s="44"/>
      <c r="L307" s="46" t="s">
        <v>4472</v>
      </c>
      <c r="M307" s="44" t="s">
        <v>4419</v>
      </c>
      <c r="N307" s="44" t="s">
        <v>6276</v>
      </c>
      <c r="O307" s="44" t="s">
        <v>6277</v>
      </c>
    </row>
    <row r="308" spans="1:15" ht="12.75" customHeight="1" x14ac:dyDescent="0.2">
      <c r="A308" s="44" t="s">
        <v>6245</v>
      </c>
      <c r="B308" s="44" t="s">
        <v>4317</v>
      </c>
      <c r="C308" s="44"/>
      <c r="D308" s="44" t="s">
        <v>6279</v>
      </c>
      <c r="E308" s="45">
        <v>2</v>
      </c>
      <c r="F308" s="44" t="s">
        <v>4330</v>
      </c>
      <c r="G308" s="44" t="s">
        <v>4550</v>
      </c>
      <c r="H308" s="44" t="s">
        <v>6280</v>
      </c>
      <c r="I308" s="44" t="s">
        <v>6281</v>
      </c>
      <c r="J308" s="44" t="s">
        <v>1068</v>
      </c>
      <c r="K308" s="44"/>
      <c r="L308" s="46" t="s">
        <v>6282</v>
      </c>
      <c r="M308" s="44" t="s">
        <v>6283</v>
      </c>
      <c r="N308" s="44" t="s">
        <v>6284</v>
      </c>
      <c r="O308" s="44" t="s">
        <v>6285</v>
      </c>
    </row>
    <row r="309" spans="1:15" ht="12.75" customHeight="1" x14ac:dyDescent="0.2">
      <c r="A309" s="44" t="s">
        <v>6252</v>
      </c>
      <c r="B309" s="44" t="s">
        <v>4317</v>
      </c>
      <c r="C309" s="44"/>
      <c r="D309" s="44" t="s">
        <v>5540</v>
      </c>
      <c r="E309" s="45">
        <v>2</v>
      </c>
      <c r="F309" s="44" t="s">
        <v>4330</v>
      </c>
      <c r="G309" s="44" t="s">
        <v>4320</v>
      </c>
      <c r="H309" s="44" t="s">
        <v>6287</v>
      </c>
      <c r="I309" s="44" t="s">
        <v>4425</v>
      </c>
      <c r="J309" s="44" t="s">
        <v>1068</v>
      </c>
      <c r="K309" s="44"/>
      <c r="L309" s="46" t="s">
        <v>6288</v>
      </c>
      <c r="M309" s="44" t="s">
        <v>6289</v>
      </c>
      <c r="N309" s="44" t="s">
        <v>6290</v>
      </c>
      <c r="O309" s="44" t="s">
        <v>6291</v>
      </c>
    </row>
    <row r="310" spans="1:15" ht="12.75" customHeight="1" x14ac:dyDescent="0.2">
      <c r="A310" s="44" t="s">
        <v>6259</v>
      </c>
      <c r="B310" s="44" t="s">
        <v>4317</v>
      </c>
      <c r="C310" s="44"/>
      <c r="D310" s="44" t="s">
        <v>6235</v>
      </c>
      <c r="E310" s="45">
        <v>2</v>
      </c>
      <c r="F310" s="44" t="s">
        <v>4330</v>
      </c>
      <c r="G310" s="44" t="s">
        <v>4320</v>
      </c>
      <c r="H310" s="44" t="s">
        <v>6293</v>
      </c>
      <c r="I310" s="44" t="s">
        <v>6294</v>
      </c>
      <c r="J310" s="44" t="s">
        <v>6295</v>
      </c>
      <c r="K310" s="44"/>
      <c r="L310" s="46" t="s">
        <v>6296</v>
      </c>
      <c r="M310" s="44" t="s">
        <v>6239</v>
      </c>
      <c r="N310" s="44" t="s">
        <v>6240</v>
      </c>
      <c r="O310" s="44" t="s">
        <v>6241</v>
      </c>
    </row>
    <row r="311" spans="1:15" ht="12.75" customHeight="1" x14ac:dyDescent="0.2">
      <c r="A311" s="44" t="s">
        <v>6266</v>
      </c>
      <c r="B311" s="44" t="s">
        <v>4317</v>
      </c>
      <c r="C311" s="44"/>
      <c r="D311" s="44" t="s">
        <v>6298</v>
      </c>
      <c r="E311" s="45">
        <v>2</v>
      </c>
      <c r="F311" s="44" t="s">
        <v>4330</v>
      </c>
      <c r="G311" s="44" t="s">
        <v>4320</v>
      </c>
      <c r="H311" s="44" t="s">
        <v>6299</v>
      </c>
      <c r="I311" s="44" t="s">
        <v>4801</v>
      </c>
      <c r="J311" s="44" t="s">
        <v>1068</v>
      </c>
      <c r="K311" s="44"/>
      <c r="L311" s="46" t="s">
        <v>6300</v>
      </c>
      <c r="M311" s="44" t="s">
        <v>6301</v>
      </c>
      <c r="N311" s="44" t="s">
        <v>6302</v>
      </c>
      <c r="O311" s="44" t="s">
        <v>6303</v>
      </c>
    </row>
    <row r="312" spans="1:15" ht="12.75" customHeight="1" x14ac:dyDescent="0.2">
      <c r="A312" s="44" t="s">
        <v>6272</v>
      </c>
      <c r="B312" s="44" t="s">
        <v>4317</v>
      </c>
      <c r="C312" s="44"/>
      <c r="D312" s="44" t="s">
        <v>6298</v>
      </c>
      <c r="E312" s="45">
        <v>2</v>
      </c>
      <c r="F312" s="44" t="s">
        <v>4330</v>
      </c>
      <c r="G312" s="44" t="s">
        <v>4320</v>
      </c>
      <c r="H312" s="44" t="s">
        <v>6299</v>
      </c>
      <c r="I312" s="44" t="s">
        <v>4801</v>
      </c>
      <c r="J312" s="44" t="s">
        <v>1068</v>
      </c>
      <c r="K312" s="44"/>
      <c r="L312" s="46" t="s">
        <v>6300</v>
      </c>
      <c r="M312" s="44" t="s">
        <v>6301</v>
      </c>
      <c r="N312" s="44" t="s">
        <v>6302</v>
      </c>
      <c r="O312" s="44" t="s">
        <v>6303</v>
      </c>
    </row>
    <row r="313" spans="1:15" ht="12.75" customHeight="1" x14ac:dyDescent="0.2">
      <c r="A313" s="44" t="s">
        <v>6278</v>
      </c>
      <c r="B313" s="44" t="s">
        <v>4317</v>
      </c>
      <c r="C313" s="44"/>
      <c r="D313" s="44" t="s">
        <v>6306</v>
      </c>
      <c r="E313" s="45">
        <v>2</v>
      </c>
      <c r="F313" s="44" t="s">
        <v>4330</v>
      </c>
      <c r="G313" s="44" t="s">
        <v>4371</v>
      </c>
      <c r="H313" s="44" t="s">
        <v>6307</v>
      </c>
      <c r="I313" s="44" t="s">
        <v>4952</v>
      </c>
      <c r="J313" s="44" t="s">
        <v>1068</v>
      </c>
      <c r="K313" s="44"/>
      <c r="L313" s="46" t="s">
        <v>6308</v>
      </c>
      <c r="M313" s="44" t="s">
        <v>6309</v>
      </c>
      <c r="N313" s="44" t="s">
        <v>6310</v>
      </c>
      <c r="O313" s="44" t="s">
        <v>6311</v>
      </c>
    </row>
    <row r="314" spans="1:15" ht="12.75" customHeight="1" x14ac:dyDescent="0.2">
      <c r="A314" s="44" t="s">
        <v>6286</v>
      </c>
      <c r="B314" s="44" t="s">
        <v>4317</v>
      </c>
      <c r="C314" s="44"/>
      <c r="D314" s="44" t="s">
        <v>6235</v>
      </c>
      <c r="E314" s="45">
        <v>2</v>
      </c>
      <c r="F314" s="44" t="s">
        <v>4330</v>
      </c>
      <c r="G314" s="44" t="s">
        <v>4320</v>
      </c>
      <c r="H314" s="44" t="s">
        <v>6313</v>
      </c>
      <c r="I314" s="44" t="s">
        <v>6314</v>
      </c>
      <c r="J314" s="44" t="s">
        <v>4447</v>
      </c>
      <c r="K314" s="44"/>
      <c r="L314" s="46" t="s">
        <v>6315</v>
      </c>
      <c r="M314" s="44" t="s">
        <v>6239</v>
      </c>
      <c r="N314" s="44" t="s">
        <v>6240</v>
      </c>
      <c r="O314" s="44" t="s">
        <v>6241</v>
      </c>
    </row>
    <row r="315" spans="1:15" ht="12.75" customHeight="1" x14ac:dyDescent="0.2">
      <c r="A315" s="44" t="s">
        <v>6292</v>
      </c>
      <c r="B315" s="44" t="s">
        <v>4317</v>
      </c>
      <c r="C315" s="44"/>
      <c r="D315" s="44" t="s">
        <v>6317</v>
      </c>
      <c r="E315" s="45">
        <v>2</v>
      </c>
      <c r="F315" s="44" t="s">
        <v>4330</v>
      </c>
      <c r="G315" s="44" t="s">
        <v>4371</v>
      </c>
      <c r="H315" s="44" t="s">
        <v>6318</v>
      </c>
      <c r="I315" s="44" t="s">
        <v>4322</v>
      </c>
      <c r="J315" s="44" t="s">
        <v>1068</v>
      </c>
      <c r="K315" s="44"/>
      <c r="L315" s="46" t="s">
        <v>4472</v>
      </c>
      <c r="M315" s="44" t="s">
        <v>4325</v>
      </c>
      <c r="N315" s="44" t="s">
        <v>6319</v>
      </c>
      <c r="O315" s="44" t="s">
        <v>6320</v>
      </c>
    </row>
    <row r="316" spans="1:15" ht="12.75" customHeight="1" x14ac:dyDescent="0.2">
      <c r="A316" s="44" t="s">
        <v>6297</v>
      </c>
      <c r="B316" s="44" t="s">
        <v>4317</v>
      </c>
      <c r="C316" s="44"/>
      <c r="D316" s="44" t="s">
        <v>6322</v>
      </c>
      <c r="E316" s="45">
        <v>2</v>
      </c>
      <c r="F316" s="44" t="s">
        <v>4330</v>
      </c>
      <c r="G316" s="44" t="s">
        <v>4371</v>
      </c>
      <c r="H316" s="44" t="s">
        <v>6323</v>
      </c>
      <c r="I316" s="44" t="s">
        <v>4322</v>
      </c>
      <c r="J316" s="44" t="s">
        <v>6324</v>
      </c>
      <c r="K316" s="44"/>
      <c r="L316" s="46" t="s">
        <v>6325</v>
      </c>
      <c r="M316" s="44" t="s">
        <v>6326</v>
      </c>
      <c r="N316" s="44" t="s">
        <v>6327</v>
      </c>
      <c r="O316" s="44" t="s">
        <v>6328</v>
      </c>
    </row>
    <row r="317" spans="1:15" ht="12.75" customHeight="1" x14ac:dyDescent="0.2">
      <c r="A317" s="44" t="s">
        <v>6304</v>
      </c>
      <c r="B317" s="44" t="s">
        <v>4317</v>
      </c>
      <c r="C317" s="44"/>
      <c r="D317" s="44" t="s">
        <v>6330</v>
      </c>
      <c r="E317" s="45">
        <v>2</v>
      </c>
      <c r="F317" s="44" t="s">
        <v>4319</v>
      </c>
      <c r="G317" s="44" t="s">
        <v>4371</v>
      </c>
      <c r="H317" s="44" t="s">
        <v>6331</v>
      </c>
      <c r="I317" s="44" t="s">
        <v>6332</v>
      </c>
      <c r="J317" s="44" t="s">
        <v>1068</v>
      </c>
      <c r="K317" s="44"/>
      <c r="L317" s="46" t="s">
        <v>6333</v>
      </c>
      <c r="M317" s="44" t="s">
        <v>6334</v>
      </c>
      <c r="N317" s="44" t="s">
        <v>6335</v>
      </c>
      <c r="O317" s="44" t="s">
        <v>6336</v>
      </c>
    </row>
    <row r="318" spans="1:15" ht="12.75" customHeight="1" x14ac:dyDescent="0.2">
      <c r="A318" s="44" t="s">
        <v>6305</v>
      </c>
      <c r="B318" s="44" t="s">
        <v>4317</v>
      </c>
      <c r="C318" s="44"/>
      <c r="D318" s="44" t="s">
        <v>6306</v>
      </c>
      <c r="E318" s="45">
        <v>2</v>
      </c>
      <c r="F318" s="44" t="s">
        <v>4330</v>
      </c>
      <c r="G318" s="44" t="s">
        <v>4371</v>
      </c>
      <c r="H318" s="44" t="s">
        <v>6338</v>
      </c>
      <c r="I318" s="44" t="s">
        <v>4801</v>
      </c>
      <c r="J318" s="44" t="s">
        <v>1068</v>
      </c>
      <c r="K318" s="44"/>
      <c r="L318" s="46" t="s">
        <v>6339</v>
      </c>
      <c r="M318" s="44" t="s">
        <v>6309</v>
      </c>
      <c r="N318" s="44" t="s">
        <v>6310</v>
      </c>
      <c r="O318" s="44" t="s">
        <v>6311</v>
      </c>
    </row>
    <row r="319" spans="1:15" ht="12.75" customHeight="1" x14ac:dyDescent="0.2">
      <c r="A319" s="44" t="s">
        <v>6312</v>
      </c>
      <c r="B319" s="44" t="s">
        <v>4317</v>
      </c>
      <c r="C319" s="44"/>
      <c r="D319" s="44" t="s">
        <v>6341</v>
      </c>
      <c r="E319" s="45">
        <v>2</v>
      </c>
      <c r="F319" s="44" t="s">
        <v>4330</v>
      </c>
      <c r="G319" s="44" t="s">
        <v>4371</v>
      </c>
      <c r="H319" s="44" t="s">
        <v>6342</v>
      </c>
      <c r="I319" s="44" t="s">
        <v>6343</v>
      </c>
      <c r="J319" s="44" t="s">
        <v>4336</v>
      </c>
      <c r="K319" s="44"/>
      <c r="L319" s="46" t="s">
        <v>6344</v>
      </c>
      <c r="M319" s="44" t="s">
        <v>6345</v>
      </c>
      <c r="N319" s="44" t="s">
        <v>6346</v>
      </c>
      <c r="O319" s="44" t="s">
        <v>6347</v>
      </c>
    </row>
    <row r="320" spans="1:15" ht="12.75" customHeight="1" x14ac:dyDescent="0.2">
      <c r="A320" s="44" t="s">
        <v>6316</v>
      </c>
      <c r="B320" s="44" t="s">
        <v>4317</v>
      </c>
      <c r="C320" s="44"/>
      <c r="D320" s="44" t="s">
        <v>6349</v>
      </c>
      <c r="E320" s="45">
        <v>2</v>
      </c>
      <c r="F320" s="44" t="s">
        <v>4330</v>
      </c>
      <c r="G320" s="44" t="s">
        <v>4371</v>
      </c>
      <c r="H320" s="44" t="s">
        <v>6350</v>
      </c>
      <c r="I320" s="44" t="s">
        <v>6351</v>
      </c>
      <c r="J320" s="44" t="s">
        <v>4932</v>
      </c>
      <c r="K320" s="44"/>
      <c r="L320" s="46" t="s">
        <v>6352</v>
      </c>
      <c r="M320" s="44" t="s">
        <v>6353</v>
      </c>
      <c r="N320" s="44" t="s">
        <v>6354</v>
      </c>
      <c r="O320" s="44" t="s">
        <v>6355</v>
      </c>
    </row>
    <row r="321" spans="1:15" ht="12.75" customHeight="1" x14ac:dyDescent="0.2">
      <c r="A321" s="44" t="s">
        <v>6321</v>
      </c>
      <c r="B321" s="44" t="s">
        <v>4317</v>
      </c>
      <c r="C321" s="44"/>
      <c r="D321" s="44" t="s">
        <v>6357</v>
      </c>
      <c r="E321" s="45">
        <v>2</v>
      </c>
      <c r="F321" s="44" t="s">
        <v>4330</v>
      </c>
      <c r="G321" s="44" t="s">
        <v>4371</v>
      </c>
      <c r="H321" s="44" t="s">
        <v>6358</v>
      </c>
      <c r="I321" s="44" t="s">
        <v>4639</v>
      </c>
      <c r="J321" s="44" t="s">
        <v>6359</v>
      </c>
      <c r="K321" s="44"/>
      <c r="L321" s="46" t="s">
        <v>6360</v>
      </c>
      <c r="M321" s="44" t="s">
        <v>4325</v>
      </c>
      <c r="N321" s="44" t="s">
        <v>6361</v>
      </c>
      <c r="O321" s="44" t="s">
        <v>6362</v>
      </c>
    </row>
    <row r="322" spans="1:15" ht="12.75" customHeight="1" x14ac:dyDescent="0.2">
      <c r="A322" s="44" t="s">
        <v>6329</v>
      </c>
      <c r="B322" s="44" t="s">
        <v>4317</v>
      </c>
      <c r="C322" s="44"/>
      <c r="D322" s="44" t="s">
        <v>6364</v>
      </c>
      <c r="E322" s="45">
        <v>3</v>
      </c>
      <c r="F322" s="44" t="s">
        <v>4330</v>
      </c>
      <c r="G322" s="44" t="s">
        <v>4550</v>
      </c>
      <c r="H322" s="44" t="s">
        <v>6365</v>
      </c>
      <c r="I322" s="44" t="s">
        <v>6366</v>
      </c>
      <c r="J322" s="44" t="s">
        <v>4328</v>
      </c>
      <c r="K322" s="44"/>
      <c r="L322" s="46" t="s">
        <v>6367</v>
      </c>
      <c r="M322" s="44" t="s">
        <v>6368</v>
      </c>
      <c r="N322" s="44" t="s">
        <v>6369</v>
      </c>
      <c r="O322" s="44" t="s">
        <v>6370</v>
      </c>
    </row>
    <row r="323" spans="1:15" ht="12.75" customHeight="1" x14ac:dyDescent="0.2">
      <c r="A323" s="44" t="s">
        <v>6337</v>
      </c>
      <c r="B323" s="44" t="s">
        <v>4317</v>
      </c>
      <c r="C323" s="44"/>
      <c r="D323" s="44" t="s">
        <v>6372</v>
      </c>
      <c r="E323" s="45">
        <v>2</v>
      </c>
      <c r="F323" s="44" t="s">
        <v>4330</v>
      </c>
      <c r="G323" s="44" t="s">
        <v>4320</v>
      </c>
      <c r="H323" s="44" t="s">
        <v>6373</v>
      </c>
      <c r="I323" s="44" t="s">
        <v>4779</v>
      </c>
      <c r="J323" s="44" t="s">
        <v>1068</v>
      </c>
      <c r="K323" s="44"/>
      <c r="L323" s="46" t="s">
        <v>6374</v>
      </c>
      <c r="M323" s="44" t="s">
        <v>6375</v>
      </c>
      <c r="N323" s="44" t="s">
        <v>6376</v>
      </c>
      <c r="O323" s="44" t="s">
        <v>6377</v>
      </c>
    </row>
    <row r="324" spans="1:15" ht="12.75" customHeight="1" x14ac:dyDescent="0.2">
      <c r="A324" s="44" t="s">
        <v>6340</v>
      </c>
      <c r="B324" s="44" t="s">
        <v>4317</v>
      </c>
      <c r="C324" s="44"/>
      <c r="D324" s="44" t="s">
        <v>6379</v>
      </c>
      <c r="E324" s="45">
        <v>2</v>
      </c>
      <c r="F324" s="44" t="s">
        <v>4330</v>
      </c>
      <c r="G324" s="44" t="s">
        <v>4320</v>
      </c>
      <c r="H324" s="44" t="s">
        <v>6380</v>
      </c>
      <c r="I324" s="44" t="s">
        <v>4322</v>
      </c>
      <c r="J324" s="44" t="s">
        <v>6381</v>
      </c>
      <c r="K324" s="44"/>
      <c r="L324" s="46" t="s">
        <v>6382</v>
      </c>
      <c r="M324" s="44" t="s">
        <v>4325</v>
      </c>
      <c r="N324" s="44" t="s">
        <v>6383</v>
      </c>
      <c r="O324" s="44" t="s">
        <v>6384</v>
      </c>
    </row>
    <row r="325" spans="1:15" ht="12.75" customHeight="1" x14ac:dyDescent="0.2">
      <c r="A325" s="44" t="s">
        <v>6348</v>
      </c>
      <c r="B325" s="44" t="s">
        <v>4317</v>
      </c>
      <c r="C325" s="44"/>
      <c r="D325" s="44" t="s">
        <v>6372</v>
      </c>
      <c r="E325" s="45">
        <v>2</v>
      </c>
      <c r="F325" s="44" t="s">
        <v>4330</v>
      </c>
      <c r="G325" s="44" t="s">
        <v>4320</v>
      </c>
      <c r="H325" s="44" t="s">
        <v>6386</v>
      </c>
      <c r="I325" s="44" t="s">
        <v>4348</v>
      </c>
      <c r="J325" s="44" t="s">
        <v>1068</v>
      </c>
      <c r="K325" s="44"/>
      <c r="L325" s="46" t="s">
        <v>6387</v>
      </c>
      <c r="M325" s="44" t="s">
        <v>6375</v>
      </c>
      <c r="N325" s="44" t="s">
        <v>6376</v>
      </c>
      <c r="O325" s="44" t="s">
        <v>6377</v>
      </c>
    </row>
    <row r="326" spans="1:15" ht="12.75" customHeight="1" x14ac:dyDescent="0.2">
      <c r="A326" s="44" t="s">
        <v>6356</v>
      </c>
      <c r="B326" s="44" t="s">
        <v>4317</v>
      </c>
      <c r="C326" s="44"/>
      <c r="D326" s="44" t="s">
        <v>6389</v>
      </c>
      <c r="E326" s="45">
        <v>2</v>
      </c>
      <c r="F326" s="44" t="s">
        <v>4330</v>
      </c>
      <c r="G326" s="44" t="s">
        <v>4371</v>
      </c>
      <c r="H326" s="44" t="s">
        <v>6390</v>
      </c>
      <c r="I326" s="44" t="s">
        <v>6391</v>
      </c>
      <c r="J326" s="44" t="s">
        <v>1068</v>
      </c>
      <c r="K326" s="44"/>
      <c r="L326" s="46" t="s">
        <v>6392</v>
      </c>
      <c r="M326" s="44" t="s">
        <v>6393</v>
      </c>
      <c r="N326" s="44" t="s">
        <v>6394</v>
      </c>
      <c r="O326" s="44" t="s">
        <v>6395</v>
      </c>
    </row>
    <row r="327" spans="1:15" ht="12.75" customHeight="1" x14ac:dyDescent="0.2">
      <c r="A327" s="44" t="s">
        <v>6363</v>
      </c>
      <c r="B327" s="44" t="s">
        <v>4317</v>
      </c>
      <c r="C327" s="44"/>
      <c r="D327" s="44" t="s">
        <v>5353</v>
      </c>
      <c r="E327" s="45">
        <v>2</v>
      </c>
      <c r="F327" s="44" t="s">
        <v>4330</v>
      </c>
      <c r="G327" s="44" t="s">
        <v>4320</v>
      </c>
      <c r="H327" s="44" t="s">
        <v>6397</v>
      </c>
      <c r="I327" s="44" t="s">
        <v>6398</v>
      </c>
      <c r="J327" s="44" t="s">
        <v>1068</v>
      </c>
      <c r="K327" s="44"/>
      <c r="L327" s="46" t="s">
        <v>6399</v>
      </c>
      <c r="M327" s="44" t="s">
        <v>6400</v>
      </c>
      <c r="N327" s="44" t="s">
        <v>6401</v>
      </c>
      <c r="O327" s="44" t="s">
        <v>6402</v>
      </c>
    </row>
    <row r="328" spans="1:15" ht="12.75" customHeight="1" x14ac:dyDescent="0.2">
      <c r="A328" s="44" t="s">
        <v>6371</v>
      </c>
      <c r="B328" s="44" t="s">
        <v>4317</v>
      </c>
      <c r="C328" s="44"/>
      <c r="D328" s="44" t="s">
        <v>6404</v>
      </c>
      <c r="E328" s="45">
        <v>2</v>
      </c>
      <c r="F328" s="44" t="s">
        <v>4330</v>
      </c>
      <c r="G328" s="44" t="s">
        <v>4371</v>
      </c>
      <c r="H328" s="44" t="s">
        <v>6405</v>
      </c>
      <c r="I328" s="44" t="s">
        <v>6406</v>
      </c>
      <c r="J328" s="44" t="s">
        <v>5240</v>
      </c>
      <c r="K328" s="44"/>
      <c r="L328" s="46" t="s">
        <v>6407</v>
      </c>
      <c r="M328" s="44" t="s">
        <v>6408</v>
      </c>
      <c r="N328" s="44" t="s">
        <v>6409</v>
      </c>
      <c r="O328" s="44" t="s">
        <v>6410</v>
      </c>
    </row>
    <row r="329" spans="1:15" ht="12.75" customHeight="1" x14ac:dyDescent="0.2">
      <c r="A329" s="44" t="s">
        <v>6378</v>
      </c>
      <c r="B329" s="44" t="s">
        <v>4317</v>
      </c>
      <c r="C329" s="44"/>
      <c r="D329" s="44" t="s">
        <v>6372</v>
      </c>
      <c r="E329" s="45">
        <v>2</v>
      </c>
      <c r="F329" s="44" t="s">
        <v>4330</v>
      </c>
      <c r="G329" s="44" t="s">
        <v>4320</v>
      </c>
      <c r="H329" s="44" t="s">
        <v>6412</v>
      </c>
      <c r="I329" s="44" t="s">
        <v>4487</v>
      </c>
      <c r="J329" s="44" t="s">
        <v>1068</v>
      </c>
      <c r="K329" s="44"/>
      <c r="L329" s="46" t="s">
        <v>6413</v>
      </c>
      <c r="M329" s="44" t="s">
        <v>6375</v>
      </c>
      <c r="N329" s="44" t="s">
        <v>6376</v>
      </c>
      <c r="O329" s="44" t="s">
        <v>6377</v>
      </c>
    </row>
    <row r="330" spans="1:15" ht="12.75" customHeight="1" x14ac:dyDescent="0.2">
      <c r="A330" s="44" t="s">
        <v>6385</v>
      </c>
      <c r="B330" s="44" t="s">
        <v>4317</v>
      </c>
      <c r="C330" s="44"/>
      <c r="D330" s="44" t="s">
        <v>6415</v>
      </c>
      <c r="E330" s="45">
        <v>2</v>
      </c>
      <c r="F330" s="44" t="s">
        <v>4330</v>
      </c>
      <c r="G330" s="44" t="s">
        <v>4371</v>
      </c>
      <c r="H330" s="44" t="s">
        <v>6416</v>
      </c>
      <c r="I330" s="44" t="s">
        <v>4348</v>
      </c>
      <c r="J330" s="44" t="s">
        <v>4394</v>
      </c>
      <c r="K330" s="44"/>
      <c r="L330" s="46" t="s">
        <v>6417</v>
      </c>
      <c r="M330" s="44" t="s">
        <v>6418</v>
      </c>
      <c r="N330" s="44" t="s">
        <v>6419</v>
      </c>
      <c r="O330" s="44" t="s">
        <v>6420</v>
      </c>
    </row>
    <row r="331" spans="1:15" ht="12.75" customHeight="1" x14ac:dyDescent="0.2">
      <c r="A331" s="44" t="s">
        <v>6388</v>
      </c>
      <c r="B331" s="44" t="s">
        <v>4317</v>
      </c>
      <c r="C331" s="44"/>
      <c r="D331" s="44" t="s">
        <v>6422</v>
      </c>
      <c r="E331" s="45">
        <v>3</v>
      </c>
      <c r="F331" s="44" t="s">
        <v>4330</v>
      </c>
      <c r="G331" s="44" t="s">
        <v>4320</v>
      </c>
      <c r="H331" s="44" t="s">
        <v>6423</v>
      </c>
      <c r="I331" s="44" t="s">
        <v>4801</v>
      </c>
      <c r="J331" s="44" t="s">
        <v>1068</v>
      </c>
      <c r="K331" s="44"/>
      <c r="L331" s="46" t="s">
        <v>6424</v>
      </c>
      <c r="M331" s="44" t="s">
        <v>4325</v>
      </c>
      <c r="N331" s="44" t="s">
        <v>6425</v>
      </c>
      <c r="O331" s="44" t="s">
        <v>6426</v>
      </c>
    </row>
    <row r="332" spans="1:15" ht="12.75" customHeight="1" x14ac:dyDescent="0.2">
      <c r="A332" s="44" t="s">
        <v>6396</v>
      </c>
      <c r="B332" s="44" t="s">
        <v>4317</v>
      </c>
      <c r="C332" s="44"/>
      <c r="D332" s="44" t="s">
        <v>5584</v>
      </c>
      <c r="E332" s="45">
        <v>2</v>
      </c>
      <c r="F332" s="44" t="s">
        <v>4330</v>
      </c>
      <c r="G332" s="44" t="s">
        <v>4320</v>
      </c>
      <c r="H332" s="44" t="s">
        <v>6428</v>
      </c>
      <c r="I332" s="44" t="s">
        <v>6429</v>
      </c>
      <c r="J332" s="44" t="s">
        <v>4392</v>
      </c>
      <c r="K332" s="44"/>
      <c r="L332" s="46" t="s">
        <v>5820</v>
      </c>
      <c r="M332" s="44" t="s">
        <v>6430</v>
      </c>
      <c r="N332" s="44" t="s">
        <v>6431</v>
      </c>
      <c r="O332" s="44" t="s">
        <v>6432</v>
      </c>
    </row>
    <row r="333" spans="1:15" ht="12.75" customHeight="1" x14ac:dyDescent="0.2">
      <c r="A333" s="44" t="s">
        <v>6403</v>
      </c>
      <c r="B333" s="44" t="s">
        <v>4317</v>
      </c>
      <c r="C333" s="44"/>
      <c r="D333" s="44" t="s">
        <v>6422</v>
      </c>
      <c r="E333" s="45">
        <v>3</v>
      </c>
      <c r="F333" s="44" t="s">
        <v>4330</v>
      </c>
      <c r="G333" s="44" t="s">
        <v>4320</v>
      </c>
      <c r="H333" s="44" t="s">
        <v>6423</v>
      </c>
      <c r="I333" s="44" t="s">
        <v>4801</v>
      </c>
      <c r="J333" s="44" t="s">
        <v>1068</v>
      </c>
      <c r="K333" s="44"/>
      <c r="L333" s="46" t="s">
        <v>6424</v>
      </c>
      <c r="M333" s="44" t="s">
        <v>4325</v>
      </c>
      <c r="N333" s="44" t="s">
        <v>6425</v>
      </c>
      <c r="O333" s="44" t="s">
        <v>6426</v>
      </c>
    </row>
    <row r="334" spans="1:15" ht="12.75" customHeight="1" x14ac:dyDescent="0.2">
      <c r="A334" s="44" t="s">
        <v>6411</v>
      </c>
      <c r="B334" s="44" t="s">
        <v>4317</v>
      </c>
      <c r="C334" s="44"/>
      <c r="D334" s="44" t="s">
        <v>6435</v>
      </c>
      <c r="E334" s="45">
        <v>2</v>
      </c>
      <c r="F334" s="44" t="s">
        <v>4330</v>
      </c>
      <c r="G334" s="44" t="s">
        <v>4371</v>
      </c>
      <c r="H334" s="44" t="s">
        <v>6436</v>
      </c>
      <c r="I334" s="44" t="s">
        <v>4348</v>
      </c>
      <c r="J334" s="44" t="s">
        <v>1068</v>
      </c>
      <c r="K334" s="44"/>
      <c r="L334" s="46" t="s">
        <v>6437</v>
      </c>
      <c r="M334" s="44" t="s">
        <v>6438</v>
      </c>
      <c r="N334" s="44" t="s">
        <v>6439</v>
      </c>
      <c r="O334" s="44" t="s">
        <v>6440</v>
      </c>
    </row>
    <row r="335" spans="1:15" ht="12.75" customHeight="1" x14ac:dyDescent="0.2">
      <c r="A335" s="44" t="s">
        <v>6414</v>
      </c>
      <c r="B335" s="44" t="s">
        <v>4317</v>
      </c>
      <c r="C335" s="44"/>
      <c r="D335" s="44" t="s">
        <v>6442</v>
      </c>
      <c r="E335" s="45">
        <v>2</v>
      </c>
      <c r="F335" s="44" t="s">
        <v>4330</v>
      </c>
      <c r="G335" s="44" t="s">
        <v>4371</v>
      </c>
      <c r="H335" s="44" t="s">
        <v>6443</v>
      </c>
      <c r="I335" s="44" t="s">
        <v>4322</v>
      </c>
      <c r="J335" s="44" t="s">
        <v>6444</v>
      </c>
      <c r="K335" s="44"/>
      <c r="L335" s="46" t="s">
        <v>6445</v>
      </c>
      <c r="M335" s="44" t="s">
        <v>4419</v>
      </c>
      <c r="N335" s="44" t="s">
        <v>6446</v>
      </c>
      <c r="O335" s="44" t="s">
        <v>6447</v>
      </c>
    </row>
    <row r="336" spans="1:15" ht="12.75" customHeight="1" x14ac:dyDescent="0.2">
      <c r="A336" s="44" t="s">
        <v>6421</v>
      </c>
      <c r="B336" s="44" t="s">
        <v>4317</v>
      </c>
      <c r="C336" s="44"/>
      <c r="D336" s="44" t="s">
        <v>6449</v>
      </c>
      <c r="E336" s="45">
        <v>2</v>
      </c>
      <c r="F336" s="44" t="s">
        <v>4330</v>
      </c>
      <c r="G336" s="44" t="s">
        <v>4320</v>
      </c>
      <c r="H336" s="44" t="s">
        <v>6450</v>
      </c>
      <c r="I336" s="44" t="s">
        <v>5131</v>
      </c>
      <c r="J336" s="44" t="s">
        <v>1068</v>
      </c>
      <c r="K336" s="44"/>
      <c r="L336" s="46" t="s">
        <v>4341</v>
      </c>
      <c r="M336" s="44" t="s">
        <v>6451</v>
      </c>
      <c r="N336" s="44" t="s">
        <v>6452</v>
      </c>
      <c r="O336" s="44" t="s">
        <v>6453</v>
      </c>
    </row>
    <row r="337" spans="1:15" ht="12.75" customHeight="1" x14ac:dyDescent="0.2">
      <c r="A337" s="44" t="s">
        <v>6427</v>
      </c>
      <c r="B337" s="44" t="s">
        <v>4317</v>
      </c>
      <c r="C337" s="44"/>
      <c r="D337" s="44" t="s">
        <v>6449</v>
      </c>
      <c r="E337" s="45">
        <v>2</v>
      </c>
      <c r="F337" s="44" t="s">
        <v>4330</v>
      </c>
      <c r="G337" s="44" t="s">
        <v>4320</v>
      </c>
      <c r="H337" s="44" t="s">
        <v>6455</v>
      </c>
      <c r="I337" s="44" t="s">
        <v>5131</v>
      </c>
      <c r="J337" s="44" t="s">
        <v>1068</v>
      </c>
      <c r="K337" s="44"/>
      <c r="L337" s="46" t="s">
        <v>6456</v>
      </c>
      <c r="M337" s="44" t="s">
        <v>6451</v>
      </c>
      <c r="N337" s="44" t="s">
        <v>6452</v>
      </c>
      <c r="O337" s="44" t="s">
        <v>6453</v>
      </c>
    </row>
    <row r="338" spans="1:15" ht="12.75" customHeight="1" x14ac:dyDescent="0.2">
      <c r="A338" s="44" t="s">
        <v>6433</v>
      </c>
      <c r="B338" s="44" t="s">
        <v>4317</v>
      </c>
      <c r="C338" s="44"/>
      <c r="D338" s="44" t="s">
        <v>6449</v>
      </c>
      <c r="E338" s="45">
        <v>3</v>
      </c>
      <c r="F338" s="44" t="s">
        <v>4330</v>
      </c>
      <c r="G338" s="44" t="s">
        <v>4550</v>
      </c>
      <c r="H338" s="44" t="s">
        <v>6458</v>
      </c>
      <c r="I338" s="44" t="s">
        <v>5497</v>
      </c>
      <c r="J338" s="44" t="s">
        <v>1068</v>
      </c>
      <c r="K338" s="44"/>
      <c r="L338" s="46" t="s">
        <v>6459</v>
      </c>
      <c r="M338" s="44" t="s">
        <v>6460</v>
      </c>
      <c r="N338" s="44" t="s">
        <v>6461</v>
      </c>
      <c r="O338" s="44" t="s">
        <v>6462</v>
      </c>
    </row>
    <row r="339" spans="1:15" ht="12.75" customHeight="1" x14ac:dyDescent="0.2">
      <c r="A339" s="44" t="s">
        <v>6434</v>
      </c>
      <c r="B339" s="44" t="s">
        <v>4317</v>
      </c>
      <c r="C339" s="44"/>
      <c r="D339" s="44" t="s">
        <v>6449</v>
      </c>
      <c r="E339" s="45">
        <v>2</v>
      </c>
      <c r="F339" s="44" t="s">
        <v>4330</v>
      </c>
      <c r="G339" s="44" t="s">
        <v>4550</v>
      </c>
      <c r="H339" s="44" t="s">
        <v>6464</v>
      </c>
      <c r="I339" s="44" t="s">
        <v>6465</v>
      </c>
      <c r="J339" s="44" t="s">
        <v>4328</v>
      </c>
      <c r="K339" s="44"/>
      <c r="L339" s="46" t="s">
        <v>6466</v>
      </c>
      <c r="M339" s="44" t="s">
        <v>6460</v>
      </c>
      <c r="N339" s="44" t="s">
        <v>6012</v>
      </c>
      <c r="O339" s="44" t="s">
        <v>6467</v>
      </c>
    </row>
    <row r="340" spans="1:15" ht="12.75" customHeight="1" x14ac:dyDescent="0.2">
      <c r="A340" s="44" t="s">
        <v>6441</v>
      </c>
      <c r="B340" s="44" t="s">
        <v>4317</v>
      </c>
      <c r="C340" s="44"/>
      <c r="D340" s="44" t="s">
        <v>6449</v>
      </c>
      <c r="E340" s="45">
        <v>3</v>
      </c>
      <c r="F340" s="44" t="s">
        <v>4330</v>
      </c>
      <c r="G340" s="44" t="s">
        <v>4550</v>
      </c>
      <c r="H340" s="44" t="s">
        <v>6469</v>
      </c>
      <c r="I340" s="44" t="s">
        <v>5497</v>
      </c>
      <c r="J340" s="44" t="s">
        <v>6470</v>
      </c>
      <c r="K340" s="44"/>
      <c r="L340" s="46" t="s">
        <v>6471</v>
      </c>
      <c r="M340" s="44" t="s">
        <v>6460</v>
      </c>
      <c r="N340" s="44" t="s">
        <v>6472</v>
      </c>
      <c r="O340" s="44" t="s">
        <v>6473</v>
      </c>
    </row>
    <row r="341" spans="1:15" ht="12.75" customHeight="1" x14ac:dyDescent="0.2">
      <c r="A341" s="44" t="s">
        <v>6448</v>
      </c>
      <c r="B341" s="44" t="s">
        <v>4317</v>
      </c>
      <c r="C341" s="44"/>
      <c r="D341" s="44" t="s">
        <v>6449</v>
      </c>
      <c r="E341" s="45">
        <v>2</v>
      </c>
      <c r="F341" s="44" t="s">
        <v>4330</v>
      </c>
      <c r="G341" s="44" t="s">
        <v>4550</v>
      </c>
      <c r="H341" s="44" t="s">
        <v>6474</v>
      </c>
      <c r="I341" s="44" t="s">
        <v>5061</v>
      </c>
      <c r="J341" s="44" t="s">
        <v>5785</v>
      </c>
      <c r="K341" s="44"/>
      <c r="L341" s="46" t="s">
        <v>6475</v>
      </c>
      <c r="M341" s="44" t="s">
        <v>6460</v>
      </c>
      <c r="N341" s="44" t="s">
        <v>6012</v>
      </c>
      <c r="O341" s="44" t="s">
        <v>6467</v>
      </c>
    </row>
    <row r="342" spans="1:15" ht="12.75" customHeight="1" x14ac:dyDescent="0.2">
      <c r="A342" s="44" t="s">
        <v>6454</v>
      </c>
      <c r="B342" s="44" t="s">
        <v>4317</v>
      </c>
      <c r="C342" s="44"/>
      <c r="D342" s="44" t="s">
        <v>6449</v>
      </c>
      <c r="E342" s="45">
        <v>2</v>
      </c>
      <c r="F342" s="44" t="s">
        <v>4330</v>
      </c>
      <c r="G342" s="44" t="s">
        <v>4320</v>
      </c>
      <c r="H342" s="44" t="s">
        <v>6477</v>
      </c>
      <c r="I342" s="44" t="s">
        <v>5131</v>
      </c>
      <c r="J342" s="44" t="s">
        <v>6478</v>
      </c>
      <c r="K342" s="44"/>
      <c r="L342" s="46" t="s">
        <v>6479</v>
      </c>
      <c r="M342" s="44" t="s">
        <v>6460</v>
      </c>
      <c r="N342" s="44" t="s">
        <v>6480</v>
      </c>
      <c r="O342" s="44" t="s">
        <v>6481</v>
      </c>
    </row>
    <row r="343" spans="1:15" ht="12.75" customHeight="1" x14ac:dyDescent="0.2">
      <c r="A343" s="44" t="s">
        <v>6457</v>
      </c>
      <c r="B343" s="44" t="s">
        <v>4317</v>
      </c>
      <c r="C343" s="44"/>
      <c r="D343" s="44" t="s">
        <v>6449</v>
      </c>
      <c r="E343" s="45">
        <v>4</v>
      </c>
      <c r="F343" s="44" t="s">
        <v>4330</v>
      </c>
      <c r="G343" s="44" t="s">
        <v>4320</v>
      </c>
      <c r="H343" s="44" t="s">
        <v>6483</v>
      </c>
      <c r="I343" s="44" t="s">
        <v>5131</v>
      </c>
      <c r="J343" s="44" t="s">
        <v>4497</v>
      </c>
      <c r="K343" s="44"/>
      <c r="L343" s="46" t="s">
        <v>6484</v>
      </c>
      <c r="M343" s="44" t="s">
        <v>6485</v>
      </c>
      <c r="N343" s="44" t="s">
        <v>6486</v>
      </c>
      <c r="O343" s="44" t="s">
        <v>6487</v>
      </c>
    </row>
    <row r="344" spans="1:15" ht="12.75" customHeight="1" x14ac:dyDescent="0.2">
      <c r="A344" s="44" t="s">
        <v>6463</v>
      </c>
      <c r="B344" s="44" t="s">
        <v>4317</v>
      </c>
      <c r="C344" s="44"/>
      <c r="D344" s="44" t="s">
        <v>6449</v>
      </c>
      <c r="E344" s="45">
        <v>2</v>
      </c>
      <c r="F344" s="44" t="s">
        <v>4330</v>
      </c>
      <c r="G344" s="44" t="s">
        <v>4320</v>
      </c>
      <c r="H344" s="44" t="s">
        <v>6489</v>
      </c>
      <c r="I344" s="44" t="s">
        <v>6490</v>
      </c>
      <c r="J344" s="44" t="s">
        <v>4865</v>
      </c>
      <c r="K344" s="44"/>
      <c r="L344" s="46" t="s">
        <v>6491</v>
      </c>
      <c r="M344" s="44" t="s">
        <v>6492</v>
      </c>
      <c r="N344" s="44" t="s">
        <v>6493</v>
      </c>
      <c r="O344" s="44" t="s">
        <v>6494</v>
      </c>
    </row>
    <row r="345" spans="1:15" ht="12.75" customHeight="1" x14ac:dyDescent="0.2">
      <c r="A345" s="44" t="s">
        <v>6468</v>
      </c>
      <c r="B345" s="44" t="s">
        <v>4317</v>
      </c>
      <c r="C345" s="44"/>
      <c r="D345" s="44" t="s">
        <v>6449</v>
      </c>
      <c r="E345" s="45">
        <v>2</v>
      </c>
      <c r="F345" s="44" t="s">
        <v>4330</v>
      </c>
      <c r="G345" s="44" t="s">
        <v>4320</v>
      </c>
      <c r="H345" s="44" t="s">
        <v>6496</v>
      </c>
      <c r="I345" s="44" t="s">
        <v>5131</v>
      </c>
      <c r="J345" s="44" t="s">
        <v>1068</v>
      </c>
      <c r="K345" s="44"/>
      <c r="L345" s="46" t="s">
        <v>6456</v>
      </c>
      <c r="M345" s="44" t="s">
        <v>6451</v>
      </c>
      <c r="N345" s="44" t="s">
        <v>6497</v>
      </c>
      <c r="O345" s="44" t="s">
        <v>6498</v>
      </c>
    </row>
    <row r="346" spans="1:15" ht="12.75" customHeight="1" x14ac:dyDescent="0.2">
      <c r="A346" s="44" t="s">
        <v>6035</v>
      </c>
      <c r="B346" s="44" t="s">
        <v>4317</v>
      </c>
      <c r="C346" s="44"/>
      <c r="D346" s="44" t="s">
        <v>6449</v>
      </c>
      <c r="E346" s="45">
        <v>4</v>
      </c>
      <c r="F346" s="44" t="s">
        <v>4330</v>
      </c>
      <c r="G346" s="44" t="s">
        <v>4320</v>
      </c>
      <c r="H346" s="44" t="s">
        <v>6500</v>
      </c>
      <c r="I346" s="44" t="s">
        <v>6501</v>
      </c>
      <c r="J346" s="44" t="s">
        <v>4430</v>
      </c>
      <c r="K346" s="44"/>
      <c r="L346" s="46" t="s">
        <v>6502</v>
      </c>
      <c r="M346" s="44" t="s">
        <v>6503</v>
      </c>
      <c r="N346" s="44" t="s">
        <v>6504</v>
      </c>
      <c r="O346" s="44" t="s">
        <v>6505</v>
      </c>
    </row>
    <row r="347" spans="1:15" ht="12.75" customHeight="1" x14ac:dyDescent="0.2">
      <c r="A347" s="44" t="s">
        <v>6476</v>
      </c>
      <c r="B347" s="44" t="s">
        <v>4317</v>
      </c>
      <c r="C347" s="44"/>
      <c r="D347" s="44" t="s">
        <v>6449</v>
      </c>
      <c r="E347" s="45">
        <v>2</v>
      </c>
      <c r="F347" s="44" t="s">
        <v>4330</v>
      </c>
      <c r="G347" s="44" t="s">
        <v>4320</v>
      </c>
      <c r="H347" s="44" t="s">
        <v>6507</v>
      </c>
      <c r="I347" s="44" t="s">
        <v>5131</v>
      </c>
      <c r="J347" s="44" t="s">
        <v>1068</v>
      </c>
      <c r="K347" s="44"/>
      <c r="L347" s="46" t="s">
        <v>6456</v>
      </c>
      <c r="M347" s="44" t="s">
        <v>6451</v>
      </c>
      <c r="N347" s="44" t="s">
        <v>6508</v>
      </c>
      <c r="O347" s="44" t="s">
        <v>6509</v>
      </c>
    </row>
    <row r="348" spans="1:15" ht="12.75" customHeight="1" x14ac:dyDescent="0.2">
      <c r="A348" s="44" t="s">
        <v>6482</v>
      </c>
      <c r="B348" s="44" t="s">
        <v>4317</v>
      </c>
      <c r="C348" s="44"/>
      <c r="D348" s="44" t="s">
        <v>6449</v>
      </c>
      <c r="E348" s="45">
        <v>3</v>
      </c>
      <c r="F348" s="44" t="s">
        <v>4330</v>
      </c>
      <c r="G348" s="44" t="s">
        <v>4320</v>
      </c>
      <c r="H348" s="44" t="s">
        <v>6511</v>
      </c>
      <c r="I348" s="44" t="s">
        <v>5131</v>
      </c>
      <c r="J348" s="44" t="s">
        <v>1068</v>
      </c>
      <c r="K348" s="44"/>
      <c r="L348" s="46" t="s">
        <v>6502</v>
      </c>
      <c r="M348" s="44" t="s">
        <v>6451</v>
      </c>
      <c r="N348" s="44" t="s">
        <v>6512</v>
      </c>
      <c r="O348" s="44" t="s">
        <v>6513</v>
      </c>
    </row>
    <row r="349" spans="1:15" ht="12.75" customHeight="1" x14ac:dyDescent="0.2">
      <c r="A349" s="44" t="s">
        <v>6488</v>
      </c>
      <c r="B349" s="44" t="s">
        <v>4317</v>
      </c>
      <c r="C349" s="44"/>
      <c r="D349" s="44" t="s">
        <v>6449</v>
      </c>
      <c r="E349" s="45">
        <v>3</v>
      </c>
      <c r="F349" s="44" t="s">
        <v>4330</v>
      </c>
      <c r="G349" s="44" t="s">
        <v>4320</v>
      </c>
      <c r="H349" s="44" t="s">
        <v>6515</v>
      </c>
      <c r="I349" s="44" t="s">
        <v>6516</v>
      </c>
      <c r="J349" s="44" t="s">
        <v>4990</v>
      </c>
      <c r="K349" s="44"/>
      <c r="L349" s="46" t="s">
        <v>6456</v>
      </c>
      <c r="M349" s="44" t="s">
        <v>6460</v>
      </c>
      <c r="N349" s="44" t="s">
        <v>6480</v>
      </c>
      <c r="O349" s="44" t="s">
        <v>6481</v>
      </c>
    </row>
    <row r="350" spans="1:15" ht="12.75" customHeight="1" x14ac:dyDescent="0.2">
      <c r="A350" s="44" t="s">
        <v>6495</v>
      </c>
      <c r="B350" s="44" t="s">
        <v>4317</v>
      </c>
      <c r="C350" s="44"/>
      <c r="D350" s="44" t="s">
        <v>6449</v>
      </c>
      <c r="E350" s="45">
        <v>4</v>
      </c>
      <c r="F350" s="44" t="s">
        <v>4330</v>
      </c>
      <c r="G350" s="44" t="s">
        <v>4320</v>
      </c>
      <c r="H350" s="44" t="s">
        <v>6518</v>
      </c>
      <c r="I350" s="44" t="s">
        <v>5131</v>
      </c>
      <c r="J350" s="44" t="s">
        <v>1068</v>
      </c>
      <c r="K350" s="44"/>
      <c r="L350" s="46" t="s">
        <v>6519</v>
      </c>
      <c r="M350" s="44" t="s">
        <v>6451</v>
      </c>
      <c r="N350" s="44" t="s">
        <v>6508</v>
      </c>
      <c r="O350" s="44" t="s">
        <v>6509</v>
      </c>
    </row>
    <row r="351" spans="1:15" ht="12.75" customHeight="1" x14ac:dyDescent="0.2">
      <c r="A351" s="44" t="s">
        <v>6499</v>
      </c>
      <c r="B351" s="44" t="s">
        <v>4317</v>
      </c>
      <c r="C351" s="44"/>
      <c r="D351" s="44" t="s">
        <v>6449</v>
      </c>
      <c r="E351" s="45">
        <v>2</v>
      </c>
      <c r="F351" s="44" t="s">
        <v>4330</v>
      </c>
      <c r="G351" s="44" t="s">
        <v>4320</v>
      </c>
      <c r="H351" s="44" t="s">
        <v>6521</v>
      </c>
      <c r="I351" s="44" t="s">
        <v>5131</v>
      </c>
      <c r="J351" s="44" t="s">
        <v>1068</v>
      </c>
      <c r="K351" s="44"/>
      <c r="L351" s="46" t="s">
        <v>6522</v>
      </c>
      <c r="M351" s="44" t="s">
        <v>6451</v>
      </c>
      <c r="N351" s="44" t="s">
        <v>6508</v>
      </c>
      <c r="O351" s="44" t="s">
        <v>6509</v>
      </c>
    </row>
    <row r="352" spans="1:15" ht="12.75" customHeight="1" x14ac:dyDescent="0.2">
      <c r="A352" s="44" t="s">
        <v>6506</v>
      </c>
      <c r="B352" s="44" t="s">
        <v>4317</v>
      </c>
      <c r="C352" s="44"/>
      <c r="D352" s="44" t="s">
        <v>6449</v>
      </c>
      <c r="E352" s="45">
        <v>2</v>
      </c>
      <c r="F352" s="44" t="s">
        <v>4330</v>
      </c>
      <c r="G352" s="44" t="s">
        <v>4320</v>
      </c>
      <c r="H352" s="44" t="s">
        <v>6511</v>
      </c>
      <c r="I352" s="44" t="s">
        <v>5131</v>
      </c>
      <c r="J352" s="44" t="s">
        <v>1068</v>
      </c>
      <c r="K352" s="44"/>
      <c r="L352" s="46" t="s">
        <v>6524</v>
      </c>
      <c r="M352" s="44" t="s">
        <v>6451</v>
      </c>
      <c r="N352" s="44" t="s">
        <v>6512</v>
      </c>
      <c r="O352" s="44" t="s">
        <v>6525</v>
      </c>
    </row>
    <row r="353" spans="1:15" ht="12.75" customHeight="1" x14ac:dyDescent="0.2">
      <c r="A353" s="44" t="s">
        <v>6510</v>
      </c>
      <c r="B353" s="44" t="s">
        <v>4317</v>
      </c>
      <c r="C353" s="44"/>
      <c r="D353" s="44" t="s">
        <v>6449</v>
      </c>
      <c r="E353" s="45">
        <v>4</v>
      </c>
      <c r="F353" s="44" t="s">
        <v>4330</v>
      </c>
      <c r="G353" s="44" t="s">
        <v>4320</v>
      </c>
      <c r="H353" s="44" t="s">
        <v>6527</v>
      </c>
      <c r="I353" s="44" t="s">
        <v>6501</v>
      </c>
      <c r="J353" s="44" t="s">
        <v>1068</v>
      </c>
      <c r="K353" s="44"/>
      <c r="L353" s="46" t="s">
        <v>6528</v>
      </c>
      <c r="M353" s="44" t="s">
        <v>6485</v>
      </c>
      <c r="N353" s="44" t="s">
        <v>6529</v>
      </c>
      <c r="O353" s="44" t="s">
        <v>6530</v>
      </c>
    </row>
    <row r="354" spans="1:15" ht="12.75" customHeight="1" x14ac:dyDescent="0.2">
      <c r="A354" s="44" t="s">
        <v>6514</v>
      </c>
      <c r="B354" s="44" t="s">
        <v>4317</v>
      </c>
      <c r="C354" s="44"/>
      <c r="D354" s="44" t="s">
        <v>6449</v>
      </c>
      <c r="E354" s="45">
        <v>2</v>
      </c>
      <c r="F354" s="44" t="s">
        <v>4330</v>
      </c>
      <c r="G354" s="44" t="s">
        <v>4320</v>
      </c>
      <c r="H354" s="44" t="s">
        <v>6532</v>
      </c>
      <c r="I354" s="44" t="s">
        <v>6533</v>
      </c>
      <c r="J354" s="44" t="s">
        <v>4328</v>
      </c>
      <c r="K354" s="44"/>
      <c r="L354" s="46" t="s">
        <v>6534</v>
      </c>
      <c r="M354" s="44" t="s">
        <v>6460</v>
      </c>
      <c r="N354" s="44" t="s">
        <v>6472</v>
      </c>
      <c r="O354" s="44" t="s">
        <v>6473</v>
      </c>
    </row>
    <row r="355" spans="1:15" ht="12.75" customHeight="1" x14ac:dyDescent="0.2">
      <c r="A355" s="44" t="s">
        <v>6517</v>
      </c>
      <c r="B355" s="44" t="s">
        <v>4317</v>
      </c>
      <c r="C355" s="44"/>
      <c r="D355" s="44" t="s">
        <v>6536</v>
      </c>
      <c r="E355" s="45">
        <v>3</v>
      </c>
      <c r="F355" s="44" t="s">
        <v>4330</v>
      </c>
      <c r="G355" s="44" t="s">
        <v>4550</v>
      </c>
      <c r="H355" s="44" t="s">
        <v>6537</v>
      </c>
      <c r="I355" s="44" t="s">
        <v>4332</v>
      </c>
      <c r="J355" s="44" t="s">
        <v>1068</v>
      </c>
      <c r="K355" s="44"/>
      <c r="L355" s="46" t="s">
        <v>6538</v>
      </c>
      <c r="M355" s="44" t="s">
        <v>6539</v>
      </c>
      <c r="N355" s="44" t="s">
        <v>6540</v>
      </c>
      <c r="O355" s="44" t="s">
        <v>6541</v>
      </c>
    </row>
    <row r="356" spans="1:15" ht="12.75" customHeight="1" x14ac:dyDescent="0.2">
      <c r="A356" s="44" t="s">
        <v>6520</v>
      </c>
      <c r="B356" s="44" t="s">
        <v>4317</v>
      </c>
      <c r="C356" s="44"/>
      <c r="D356" s="44" t="s">
        <v>5540</v>
      </c>
      <c r="E356" s="45">
        <v>2</v>
      </c>
      <c r="F356" s="44" t="s">
        <v>4330</v>
      </c>
      <c r="G356" s="44" t="s">
        <v>4320</v>
      </c>
      <c r="H356" s="44" t="s">
        <v>6287</v>
      </c>
      <c r="I356" s="44" t="s">
        <v>4425</v>
      </c>
      <c r="J356" s="44" t="s">
        <v>1068</v>
      </c>
      <c r="K356" s="44"/>
      <c r="L356" s="46" t="s">
        <v>6542</v>
      </c>
      <c r="M356" s="44" t="s">
        <v>6543</v>
      </c>
      <c r="N356" s="44" t="s">
        <v>6544</v>
      </c>
      <c r="O356" s="44" t="s">
        <v>6545</v>
      </c>
    </row>
    <row r="357" spans="1:15" ht="12.75" customHeight="1" x14ac:dyDescent="0.2">
      <c r="A357" s="44" t="s">
        <v>6523</v>
      </c>
      <c r="B357" s="44" t="s">
        <v>4317</v>
      </c>
      <c r="C357" s="44"/>
      <c r="D357" s="44" t="s">
        <v>6547</v>
      </c>
      <c r="E357" s="45">
        <v>2</v>
      </c>
      <c r="F357" s="44" t="s">
        <v>4330</v>
      </c>
      <c r="G357" s="44" t="s">
        <v>4320</v>
      </c>
      <c r="H357" s="44" t="s">
        <v>6548</v>
      </c>
      <c r="I357" s="44" t="s">
        <v>4322</v>
      </c>
      <c r="J357" s="44" t="s">
        <v>6549</v>
      </c>
      <c r="K357" s="44"/>
      <c r="L357" s="46" t="s">
        <v>6550</v>
      </c>
      <c r="M357" s="44" t="s">
        <v>6551</v>
      </c>
      <c r="N357" s="44" t="s">
        <v>6552</v>
      </c>
      <c r="O357" s="44" t="s">
        <v>6553</v>
      </c>
    </row>
    <row r="358" spans="1:15" ht="12.75" customHeight="1" x14ac:dyDescent="0.2">
      <c r="A358" s="44" t="s">
        <v>6526</v>
      </c>
      <c r="B358" s="44" t="s">
        <v>4317</v>
      </c>
      <c r="C358" s="44"/>
      <c r="D358" s="44" t="s">
        <v>5584</v>
      </c>
      <c r="E358" s="45">
        <v>2</v>
      </c>
      <c r="F358" s="44" t="s">
        <v>4330</v>
      </c>
      <c r="G358" s="44" t="s">
        <v>4320</v>
      </c>
      <c r="H358" s="44" t="s">
        <v>6555</v>
      </c>
      <c r="I358" s="44" t="s">
        <v>6556</v>
      </c>
      <c r="J358" s="44" t="s">
        <v>1068</v>
      </c>
      <c r="K358" s="44"/>
      <c r="L358" s="46" t="s">
        <v>6557</v>
      </c>
      <c r="M358" s="44" t="s">
        <v>6558</v>
      </c>
      <c r="N358" s="44" t="s">
        <v>6559</v>
      </c>
      <c r="O358" s="44" t="s">
        <v>6560</v>
      </c>
    </row>
    <row r="359" spans="1:15" ht="12.75" customHeight="1" x14ac:dyDescent="0.2">
      <c r="A359" s="44" t="s">
        <v>6531</v>
      </c>
      <c r="B359" s="44" t="s">
        <v>4317</v>
      </c>
      <c r="C359" s="44"/>
      <c r="D359" s="44" t="s">
        <v>6562</v>
      </c>
      <c r="E359" s="45">
        <v>2</v>
      </c>
      <c r="F359" s="44" t="s">
        <v>4330</v>
      </c>
      <c r="G359" s="44" t="s">
        <v>4320</v>
      </c>
      <c r="H359" s="44" t="s">
        <v>6563</v>
      </c>
      <c r="I359" s="44" t="s">
        <v>4322</v>
      </c>
      <c r="J359" s="44" t="s">
        <v>5757</v>
      </c>
      <c r="K359" s="44"/>
      <c r="L359" s="46" t="s">
        <v>4472</v>
      </c>
      <c r="M359" s="44" t="s">
        <v>4325</v>
      </c>
      <c r="N359" s="44" t="s">
        <v>6564</v>
      </c>
      <c r="O359" s="44" t="s">
        <v>6565</v>
      </c>
    </row>
    <row r="360" spans="1:15" ht="12.75" customHeight="1" x14ac:dyDescent="0.2">
      <c r="A360" s="44" t="s">
        <v>6535</v>
      </c>
      <c r="B360" s="44" t="s">
        <v>4317</v>
      </c>
      <c r="C360" s="44"/>
      <c r="D360" s="44" t="s">
        <v>6567</v>
      </c>
      <c r="E360" s="45">
        <v>2</v>
      </c>
      <c r="F360" s="44" t="s">
        <v>4330</v>
      </c>
      <c r="G360" s="44" t="s">
        <v>4320</v>
      </c>
      <c r="H360" s="44" t="s">
        <v>6568</v>
      </c>
      <c r="I360" s="44" t="s">
        <v>4322</v>
      </c>
      <c r="J360" s="44" t="s">
        <v>6569</v>
      </c>
      <c r="K360" s="44"/>
      <c r="L360" s="46" t="s">
        <v>6570</v>
      </c>
      <c r="M360" s="44" t="s">
        <v>4419</v>
      </c>
      <c r="N360" s="44" t="s">
        <v>6571</v>
      </c>
      <c r="O360" s="44" t="s">
        <v>6572</v>
      </c>
    </row>
    <row r="361" spans="1:15" ht="12.75" customHeight="1" x14ac:dyDescent="0.2">
      <c r="A361" s="44" t="s">
        <v>5279</v>
      </c>
      <c r="B361" s="44" t="s">
        <v>4317</v>
      </c>
      <c r="C361" s="44"/>
      <c r="D361" s="44" t="s">
        <v>6574</v>
      </c>
      <c r="E361" s="45">
        <v>2</v>
      </c>
      <c r="F361" s="44" t="s">
        <v>4330</v>
      </c>
      <c r="G361" s="44" t="s">
        <v>4371</v>
      </c>
      <c r="H361" s="44" t="s">
        <v>6575</v>
      </c>
      <c r="I361" s="44" t="s">
        <v>6576</v>
      </c>
      <c r="J361" s="44" t="s">
        <v>6577</v>
      </c>
      <c r="K361" s="44"/>
      <c r="L361" s="46" t="s">
        <v>6578</v>
      </c>
      <c r="M361" s="44" t="s">
        <v>6579</v>
      </c>
      <c r="N361" s="44" t="s">
        <v>6580</v>
      </c>
      <c r="O361" s="44" t="s">
        <v>6581</v>
      </c>
    </row>
    <row r="362" spans="1:15" ht="12.75" customHeight="1" x14ac:dyDescent="0.2">
      <c r="A362" s="44" t="s">
        <v>6546</v>
      </c>
      <c r="B362" s="44" t="s">
        <v>4317</v>
      </c>
      <c r="C362" s="44"/>
      <c r="D362" s="44" t="s">
        <v>6583</v>
      </c>
      <c r="E362" s="45">
        <v>2</v>
      </c>
      <c r="F362" s="44" t="s">
        <v>4330</v>
      </c>
      <c r="G362" s="44" t="s">
        <v>4320</v>
      </c>
      <c r="H362" s="44" t="s">
        <v>6584</v>
      </c>
      <c r="I362" s="44" t="s">
        <v>4322</v>
      </c>
      <c r="J362" s="44" t="s">
        <v>6585</v>
      </c>
      <c r="K362" s="44"/>
      <c r="L362" s="46" t="s">
        <v>4472</v>
      </c>
      <c r="M362" s="44" t="s">
        <v>6586</v>
      </c>
      <c r="N362" s="44" t="s">
        <v>6587</v>
      </c>
      <c r="O362" s="44" t="s">
        <v>6588</v>
      </c>
    </row>
    <row r="363" spans="1:15" ht="12.75" customHeight="1" x14ac:dyDescent="0.2">
      <c r="A363" s="44" t="s">
        <v>6554</v>
      </c>
      <c r="B363" s="44" t="s">
        <v>4317</v>
      </c>
      <c r="C363" s="44"/>
      <c r="D363" s="44" t="s">
        <v>6590</v>
      </c>
      <c r="E363" s="45">
        <v>2</v>
      </c>
      <c r="F363" s="44" t="s">
        <v>4330</v>
      </c>
      <c r="G363" s="44" t="s">
        <v>4320</v>
      </c>
      <c r="H363" s="44" t="s">
        <v>6591</v>
      </c>
      <c r="I363" s="44" t="s">
        <v>4322</v>
      </c>
      <c r="J363" s="44" t="s">
        <v>1068</v>
      </c>
      <c r="K363" s="44"/>
      <c r="L363" s="46" t="s">
        <v>4472</v>
      </c>
      <c r="M363" s="44" t="s">
        <v>4419</v>
      </c>
      <c r="N363" s="44" t="s">
        <v>6592</v>
      </c>
      <c r="O363" s="44" t="s">
        <v>6593</v>
      </c>
    </row>
    <row r="364" spans="1:15" ht="12.75" customHeight="1" x14ac:dyDescent="0.2">
      <c r="A364" s="44" t="s">
        <v>6561</v>
      </c>
      <c r="B364" s="44" t="s">
        <v>4317</v>
      </c>
      <c r="C364" s="44"/>
      <c r="D364" s="44" t="s">
        <v>6594</v>
      </c>
      <c r="E364" s="45">
        <v>2</v>
      </c>
      <c r="F364" s="44" t="s">
        <v>4330</v>
      </c>
      <c r="G364" s="44" t="s">
        <v>4371</v>
      </c>
      <c r="H364" s="44" t="s">
        <v>6595</v>
      </c>
      <c r="I364" s="44" t="s">
        <v>6596</v>
      </c>
      <c r="J364" s="44" t="s">
        <v>6597</v>
      </c>
      <c r="K364" s="44"/>
      <c r="L364" s="46" t="s">
        <v>6598</v>
      </c>
      <c r="M364" s="44" t="s">
        <v>6599</v>
      </c>
      <c r="N364" s="44" t="s">
        <v>6600</v>
      </c>
      <c r="O364" s="44" t="s">
        <v>6601</v>
      </c>
    </row>
    <row r="365" spans="1:15" ht="12.75" customHeight="1" x14ac:dyDescent="0.2">
      <c r="A365" s="44" t="s">
        <v>6566</v>
      </c>
      <c r="B365" s="44" t="s">
        <v>4317</v>
      </c>
      <c r="C365" s="44"/>
      <c r="D365" s="44" t="s">
        <v>6298</v>
      </c>
      <c r="E365" s="45">
        <v>2</v>
      </c>
      <c r="F365" s="44" t="s">
        <v>4330</v>
      </c>
      <c r="G365" s="44" t="s">
        <v>4320</v>
      </c>
      <c r="H365" s="44" t="s">
        <v>6603</v>
      </c>
      <c r="I365" s="44" t="s">
        <v>4348</v>
      </c>
      <c r="J365" s="44" t="s">
        <v>1068</v>
      </c>
      <c r="K365" s="44"/>
      <c r="L365" s="46" t="s">
        <v>6604</v>
      </c>
      <c r="M365" s="44" t="s">
        <v>6301</v>
      </c>
      <c r="N365" s="44" t="s">
        <v>6302</v>
      </c>
      <c r="O365" s="44" t="s">
        <v>6303</v>
      </c>
    </row>
    <row r="366" spans="1:15" ht="12.75" customHeight="1" x14ac:dyDescent="0.2">
      <c r="A366" s="44" t="s">
        <v>6573</v>
      </c>
      <c r="B366" s="44" t="s">
        <v>4317</v>
      </c>
      <c r="C366" s="44"/>
      <c r="D366" s="44" t="s">
        <v>6606</v>
      </c>
      <c r="E366" s="45">
        <v>2</v>
      </c>
      <c r="F366" s="44" t="s">
        <v>4330</v>
      </c>
      <c r="G366" s="44" t="s">
        <v>4320</v>
      </c>
      <c r="H366" s="44" t="s">
        <v>6607</v>
      </c>
      <c r="I366" s="44" t="s">
        <v>5355</v>
      </c>
      <c r="J366" s="44" t="s">
        <v>6608</v>
      </c>
      <c r="K366" s="44"/>
      <c r="L366" s="46" t="s">
        <v>6609</v>
      </c>
      <c r="M366" s="44" t="s">
        <v>6610</v>
      </c>
      <c r="N366" s="44" t="s">
        <v>6611</v>
      </c>
      <c r="O366" s="44" t="s">
        <v>6612</v>
      </c>
    </row>
    <row r="367" spans="1:15" ht="12.75" customHeight="1" x14ac:dyDescent="0.2">
      <c r="A367" s="44" t="s">
        <v>6582</v>
      </c>
      <c r="B367" s="44" t="s">
        <v>4317</v>
      </c>
      <c r="C367" s="44"/>
      <c r="D367" s="44" t="s">
        <v>6614</v>
      </c>
      <c r="E367" s="45">
        <v>3</v>
      </c>
      <c r="F367" s="44" t="s">
        <v>4330</v>
      </c>
      <c r="G367" s="44" t="s">
        <v>4320</v>
      </c>
      <c r="H367" s="44" t="s">
        <v>4486</v>
      </c>
      <c r="I367" s="44" t="s">
        <v>4487</v>
      </c>
      <c r="J367" s="44" t="s">
        <v>1068</v>
      </c>
      <c r="K367" s="44"/>
      <c r="L367" s="46" t="s">
        <v>6615</v>
      </c>
      <c r="M367" s="44" t="s">
        <v>6616</v>
      </c>
      <c r="N367" s="44" t="s">
        <v>6617</v>
      </c>
      <c r="O367" s="44" t="s">
        <v>6618</v>
      </c>
    </row>
    <row r="368" spans="1:15" ht="12.75" customHeight="1" x14ac:dyDescent="0.2">
      <c r="A368" s="44" t="s">
        <v>6589</v>
      </c>
      <c r="B368" s="44" t="s">
        <v>4317</v>
      </c>
      <c r="C368" s="44"/>
      <c r="D368" s="44" t="s">
        <v>6620</v>
      </c>
      <c r="E368" s="45">
        <v>2</v>
      </c>
      <c r="F368" s="44" t="s">
        <v>4330</v>
      </c>
      <c r="G368" s="44" t="s">
        <v>4371</v>
      </c>
      <c r="H368" s="44" t="s">
        <v>6621</v>
      </c>
      <c r="I368" s="44" t="s">
        <v>4322</v>
      </c>
      <c r="J368" s="44" t="s">
        <v>4522</v>
      </c>
      <c r="K368" s="44"/>
      <c r="L368" s="46" t="s">
        <v>5287</v>
      </c>
      <c r="M368" s="44" t="s">
        <v>4419</v>
      </c>
      <c r="N368" s="44" t="s">
        <v>6622</v>
      </c>
      <c r="O368" s="44" t="s">
        <v>6623</v>
      </c>
    </row>
    <row r="369" spans="1:15" ht="12.75" customHeight="1" x14ac:dyDescent="0.2">
      <c r="A369" s="44" t="s">
        <v>6432</v>
      </c>
      <c r="B369" s="44" t="s">
        <v>4317</v>
      </c>
      <c r="C369" s="44"/>
      <c r="D369" s="44" t="s">
        <v>6625</v>
      </c>
      <c r="E369" s="45">
        <v>2</v>
      </c>
      <c r="F369" s="44" t="s">
        <v>4330</v>
      </c>
      <c r="G369" s="44" t="s">
        <v>4320</v>
      </c>
      <c r="H369" s="44" t="s">
        <v>6626</v>
      </c>
      <c r="I369" s="44" t="s">
        <v>4387</v>
      </c>
      <c r="J369" s="44" t="s">
        <v>1068</v>
      </c>
      <c r="K369" s="44"/>
      <c r="L369" s="46" t="s">
        <v>6627</v>
      </c>
      <c r="M369" s="44" t="s">
        <v>6628</v>
      </c>
      <c r="N369" s="44" t="s">
        <v>6629</v>
      </c>
      <c r="O369" s="44" t="s">
        <v>6630</v>
      </c>
    </row>
    <row r="370" spans="1:15" ht="12.75" customHeight="1" x14ac:dyDescent="0.2">
      <c r="A370" s="44" t="s">
        <v>6602</v>
      </c>
      <c r="B370" s="44" t="s">
        <v>4317</v>
      </c>
      <c r="C370" s="44"/>
      <c r="D370" s="44" t="s">
        <v>6594</v>
      </c>
      <c r="E370" s="45">
        <v>2</v>
      </c>
      <c r="F370" s="44" t="s">
        <v>4330</v>
      </c>
      <c r="G370" s="44" t="s">
        <v>4371</v>
      </c>
      <c r="H370" s="44" t="s">
        <v>6595</v>
      </c>
      <c r="I370" s="44" t="s">
        <v>6632</v>
      </c>
      <c r="J370" s="44" t="s">
        <v>6633</v>
      </c>
      <c r="K370" s="44"/>
      <c r="L370" s="46" t="s">
        <v>6634</v>
      </c>
      <c r="M370" s="44" t="s">
        <v>6599</v>
      </c>
      <c r="N370" s="44" t="s">
        <v>6600</v>
      </c>
      <c r="O370" s="44" t="s">
        <v>6601</v>
      </c>
    </row>
    <row r="371" spans="1:15" ht="12.75" customHeight="1" x14ac:dyDescent="0.2">
      <c r="A371" s="44" t="s">
        <v>6605</v>
      </c>
      <c r="B371" s="44" t="s">
        <v>4317</v>
      </c>
      <c r="C371" s="44"/>
      <c r="D371" s="44" t="s">
        <v>6636</v>
      </c>
      <c r="E371" s="45">
        <v>2</v>
      </c>
      <c r="F371" s="44" t="s">
        <v>4330</v>
      </c>
      <c r="G371" s="44" t="s">
        <v>4320</v>
      </c>
      <c r="H371" s="44" t="s">
        <v>6637</v>
      </c>
      <c r="I371" s="44" t="s">
        <v>4573</v>
      </c>
      <c r="J371" s="44" t="s">
        <v>6638</v>
      </c>
      <c r="K371" s="44"/>
      <c r="L371" s="46" t="s">
        <v>6639</v>
      </c>
      <c r="M371" s="44" t="s">
        <v>4325</v>
      </c>
      <c r="N371" s="44" t="s">
        <v>6640</v>
      </c>
      <c r="O371" s="44" t="s">
        <v>6641</v>
      </c>
    </row>
    <row r="372" spans="1:15" ht="12.75" customHeight="1" x14ac:dyDescent="0.2">
      <c r="A372" s="44" t="s">
        <v>6613</v>
      </c>
      <c r="B372" s="44" t="s">
        <v>4317</v>
      </c>
      <c r="C372" s="44"/>
      <c r="D372" s="44" t="s">
        <v>6643</v>
      </c>
      <c r="E372" s="45">
        <v>2</v>
      </c>
      <c r="F372" s="44" t="s">
        <v>4330</v>
      </c>
      <c r="G372" s="44" t="s">
        <v>4371</v>
      </c>
      <c r="H372" s="44" t="s">
        <v>6644</v>
      </c>
      <c r="I372" s="44" t="s">
        <v>6645</v>
      </c>
      <c r="J372" s="44" t="s">
        <v>4336</v>
      </c>
      <c r="K372" s="44"/>
      <c r="L372" s="46" t="s">
        <v>6646</v>
      </c>
      <c r="M372" s="44" t="s">
        <v>6647</v>
      </c>
      <c r="N372" s="44" t="s">
        <v>6648</v>
      </c>
      <c r="O372" s="44" t="s">
        <v>6649</v>
      </c>
    </row>
    <row r="373" spans="1:15" ht="12.75" customHeight="1" x14ac:dyDescent="0.2">
      <c r="A373" s="44" t="s">
        <v>6619</v>
      </c>
      <c r="B373" s="44" t="s">
        <v>4317</v>
      </c>
      <c r="C373" s="44"/>
      <c r="D373" s="44" t="s">
        <v>6594</v>
      </c>
      <c r="E373" s="45">
        <v>2</v>
      </c>
      <c r="F373" s="44" t="s">
        <v>4330</v>
      </c>
      <c r="G373" s="44" t="s">
        <v>4371</v>
      </c>
      <c r="H373" s="44" t="s">
        <v>6595</v>
      </c>
      <c r="I373" s="44" t="s">
        <v>6651</v>
      </c>
      <c r="J373" s="44" t="s">
        <v>6652</v>
      </c>
      <c r="K373" s="44"/>
      <c r="L373" s="46" t="s">
        <v>6653</v>
      </c>
      <c r="M373" s="44" t="s">
        <v>6599</v>
      </c>
      <c r="N373" s="44" t="s">
        <v>6600</v>
      </c>
      <c r="O373" s="44" t="s">
        <v>6601</v>
      </c>
    </row>
    <row r="374" spans="1:15" ht="12.75" customHeight="1" x14ac:dyDescent="0.2">
      <c r="A374" s="44" t="s">
        <v>6624</v>
      </c>
      <c r="B374" s="44" t="s">
        <v>4317</v>
      </c>
      <c r="C374" s="44"/>
      <c r="D374" s="44" t="s">
        <v>6655</v>
      </c>
      <c r="E374" s="45">
        <v>2</v>
      </c>
      <c r="F374" s="44" t="s">
        <v>4330</v>
      </c>
      <c r="G374" s="44" t="s">
        <v>4320</v>
      </c>
      <c r="H374" s="44" t="s">
        <v>6656</v>
      </c>
      <c r="I374" s="44" t="s">
        <v>4322</v>
      </c>
      <c r="J374" s="44" t="s">
        <v>6657</v>
      </c>
      <c r="K374" s="44"/>
      <c r="L374" s="46" t="s">
        <v>6658</v>
      </c>
      <c r="M374" s="44" t="s">
        <v>4325</v>
      </c>
      <c r="N374" s="44" t="s">
        <v>3863</v>
      </c>
      <c r="O374" s="44" t="s">
        <v>6659</v>
      </c>
    </row>
    <row r="375" spans="1:15" ht="12.75" customHeight="1" x14ac:dyDescent="0.2">
      <c r="A375" s="44" t="s">
        <v>6631</v>
      </c>
      <c r="B375" s="44" t="s">
        <v>4317</v>
      </c>
      <c r="C375" s="44"/>
      <c r="D375" s="44" t="s">
        <v>6661</v>
      </c>
      <c r="E375" s="45">
        <v>3</v>
      </c>
      <c r="F375" s="44" t="s">
        <v>4330</v>
      </c>
      <c r="G375" s="44" t="s">
        <v>4320</v>
      </c>
      <c r="H375" s="44" t="s">
        <v>6662</v>
      </c>
      <c r="I375" s="44" t="s">
        <v>4779</v>
      </c>
      <c r="J375" s="44" t="s">
        <v>1068</v>
      </c>
      <c r="K375" s="44"/>
      <c r="L375" s="46" t="s">
        <v>6663</v>
      </c>
      <c r="M375" s="44" t="s">
        <v>6664</v>
      </c>
      <c r="N375" s="44" t="s">
        <v>6665</v>
      </c>
      <c r="O375" s="44" t="s">
        <v>6666</v>
      </c>
    </row>
    <row r="376" spans="1:15" ht="12.75" customHeight="1" x14ac:dyDescent="0.2">
      <c r="A376" s="44" t="s">
        <v>6635</v>
      </c>
      <c r="B376" s="44" t="s">
        <v>4317</v>
      </c>
      <c r="C376" s="44"/>
      <c r="D376" s="44" t="s">
        <v>6625</v>
      </c>
      <c r="E376" s="45">
        <v>2</v>
      </c>
      <c r="F376" s="44" t="s">
        <v>4330</v>
      </c>
      <c r="G376" s="44" t="s">
        <v>4320</v>
      </c>
      <c r="H376" s="44" t="s">
        <v>6668</v>
      </c>
      <c r="I376" s="44" t="s">
        <v>4348</v>
      </c>
      <c r="J376" s="44" t="s">
        <v>1068</v>
      </c>
      <c r="K376" s="44"/>
      <c r="L376" s="46" t="s">
        <v>6669</v>
      </c>
      <c r="M376" s="44" t="s">
        <v>4325</v>
      </c>
      <c r="N376" s="44" t="s">
        <v>6670</v>
      </c>
      <c r="O376" s="44" t="s">
        <v>6630</v>
      </c>
    </row>
    <row r="377" spans="1:15" ht="12.75" customHeight="1" x14ac:dyDescent="0.2">
      <c r="A377" s="44" t="s">
        <v>6642</v>
      </c>
      <c r="B377" s="44" t="s">
        <v>4317</v>
      </c>
      <c r="C377" s="44"/>
      <c r="D377" s="44" t="s">
        <v>6672</v>
      </c>
      <c r="E377" s="45">
        <v>2</v>
      </c>
      <c r="F377" s="44" t="s">
        <v>4330</v>
      </c>
      <c r="G377" s="44" t="s">
        <v>4320</v>
      </c>
      <c r="H377" s="44" t="s">
        <v>6673</v>
      </c>
      <c r="I377" s="44" t="s">
        <v>6674</v>
      </c>
      <c r="J377" s="44" t="s">
        <v>6675</v>
      </c>
      <c r="K377" s="44"/>
      <c r="L377" s="46" t="s">
        <v>6676</v>
      </c>
      <c r="M377" s="44" t="s">
        <v>6677</v>
      </c>
      <c r="N377" s="44" t="s">
        <v>6678</v>
      </c>
      <c r="O377" s="44" t="s">
        <v>6679</v>
      </c>
    </row>
    <row r="378" spans="1:15" ht="12.75" customHeight="1" x14ac:dyDescent="0.2">
      <c r="A378" s="44" t="s">
        <v>6650</v>
      </c>
      <c r="B378" s="44" t="s">
        <v>4317</v>
      </c>
      <c r="C378" s="44"/>
      <c r="D378" s="44" t="s">
        <v>6682</v>
      </c>
      <c r="E378" s="45">
        <v>2</v>
      </c>
      <c r="F378" s="44" t="s">
        <v>4330</v>
      </c>
      <c r="G378" s="44" t="s">
        <v>4320</v>
      </c>
      <c r="H378" s="44" t="s">
        <v>6683</v>
      </c>
      <c r="I378" s="44" t="s">
        <v>5250</v>
      </c>
      <c r="J378" s="44" t="s">
        <v>1068</v>
      </c>
      <c r="K378" s="44"/>
      <c r="L378" s="46" t="s">
        <v>6684</v>
      </c>
      <c r="M378" s="44" t="s">
        <v>6685</v>
      </c>
      <c r="N378" s="44" t="s">
        <v>6686</v>
      </c>
      <c r="O378" s="44" t="s">
        <v>6687</v>
      </c>
    </row>
    <row r="379" spans="1:15" ht="12.75" customHeight="1" x14ac:dyDescent="0.2">
      <c r="A379" s="44" t="s">
        <v>6654</v>
      </c>
      <c r="B379" s="44" t="s">
        <v>4317</v>
      </c>
      <c r="C379" s="44"/>
      <c r="D379" s="44" t="s">
        <v>6144</v>
      </c>
      <c r="E379" s="45">
        <v>2</v>
      </c>
      <c r="F379" s="44" t="s">
        <v>4330</v>
      </c>
      <c r="G379" s="44" t="s">
        <v>4371</v>
      </c>
      <c r="H379" s="44" t="s">
        <v>6689</v>
      </c>
      <c r="I379" s="44" t="s">
        <v>6690</v>
      </c>
      <c r="J379" s="44" t="s">
        <v>1068</v>
      </c>
      <c r="K379" s="44"/>
      <c r="L379" s="46" t="s">
        <v>6691</v>
      </c>
      <c r="M379" s="44" t="s">
        <v>6692</v>
      </c>
      <c r="N379" s="44" t="s">
        <v>6693</v>
      </c>
      <c r="O379" s="44" t="s">
        <v>6694</v>
      </c>
    </row>
    <row r="380" spans="1:15" ht="12.75" customHeight="1" x14ac:dyDescent="0.2">
      <c r="A380" s="44" t="s">
        <v>6660</v>
      </c>
      <c r="B380" s="44" t="s">
        <v>4317</v>
      </c>
      <c r="C380" s="44"/>
      <c r="D380" s="44" t="s">
        <v>6661</v>
      </c>
      <c r="E380" s="45">
        <v>3</v>
      </c>
      <c r="F380" s="44" t="s">
        <v>4330</v>
      </c>
      <c r="G380" s="44" t="s">
        <v>4320</v>
      </c>
      <c r="H380" s="44" t="s">
        <v>6696</v>
      </c>
      <c r="I380" s="44" t="s">
        <v>4348</v>
      </c>
      <c r="J380" s="44" t="s">
        <v>1068</v>
      </c>
      <c r="K380" s="44"/>
      <c r="L380" s="46" t="s">
        <v>6697</v>
      </c>
      <c r="M380" s="44" t="s">
        <v>6664</v>
      </c>
      <c r="N380" s="44" t="s">
        <v>6665</v>
      </c>
      <c r="O380" s="44" t="s">
        <v>6666</v>
      </c>
    </row>
    <row r="381" spans="1:15" ht="12.75" customHeight="1" x14ac:dyDescent="0.2">
      <c r="A381" s="44" t="s">
        <v>6667</v>
      </c>
      <c r="B381" s="44" t="s">
        <v>4317</v>
      </c>
      <c r="C381" s="44"/>
      <c r="D381" s="44" t="s">
        <v>6661</v>
      </c>
      <c r="E381" s="45">
        <v>3</v>
      </c>
      <c r="F381" s="44" t="s">
        <v>4330</v>
      </c>
      <c r="G381" s="44" t="s">
        <v>4320</v>
      </c>
      <c r="H381" s="44" t="s">
        <v>6699</v>
      </c>
      <c r="I381" s="44" t="s">
        <v>4487</v>
      </c>
      <c r="J381" s="44" t="s">
        <v>1068</v>
      </c>
      <c r="K381" s="44"/>
      <c r="L381" s="46" t="s">
        <v>6700</v>
      </c>
      <c r="M381" s="44" t="s">
        <v>6664</v>
      </c>
      <c r="N381" s="44" t="s">
        <v>6665</v>
      </c>
      <c r="O381" s="44" t="s">
        <v>6666</v>
      </c>
    </row>
    <row r="382" spans="1:15" ht="12.75" customHeight="1" x14ac:dyDescent="0.2">
      <c r="A382" s="44" t="s">
        <v>6671</v>
      </c>
      <c r="B382" s="44" t="s">
        <v>4317</v>
      </c>
      <c r="C382" s="44"/>
      <c r="D382" s="44" t="s">
        <v>6702</v>
      </c>
      <c r="E382" s="45">
        <v>2</v>
      </c>
      <c r="F382" s="44" t="s">
        <v>4330</v>
      </c>
      <c r="G382" s="44" t="s">
        <v>4320</v>
      </c>
      <c r="H382" s="44" t="s">
        <v>6703</v>
      </c>
      <c r="I382" s="44" t="s">
        <v>4322</v>
      </c>
      <c r="J382" s="44" t="s">
        <v>1068</v>
      </c>
      <c r="K382" s="44"/>
      <c r="L382" s="46" t="s">
        <v>6704</v>
      </c>
      <c r="M382" s="44" t="s">
        <v>6705</v>
      </c>
      <c r="N382" s="44" t="s">
        <v>6706</v>
      </c>
      <c r="O382" s="44" t="s">
        <v>6707</v>
      </c>
    </row>
    <row r="383" spans="1:15" ht="12.75" customHeight="1" x14ac:dyDescent="0.2">
      <c r="A383" s="44" t="s">
        <v>6680</v>
      </c>
      <c r="B383" s="44" t="s">
        <v>4317</v>
      </c>
      <c r="C383" s="44"/>
      <c r="D383" s="44" t="s">
        <v>6625</v>
      </c>
      <c r="E383" s="45">
        <v>2</v>
      </c>
      <c r="F383" s="44" t="s">
        <v>4330</v>
      </c>
      <c r="G383" s="44" t="s">
        <v>4320</v>
      </c>
      <c r="H383" s="44" t="s">
        <v>6709</v>
      </c>
      <c r="I383" s="44" t="s">
        <v>4487</v>
      </c>
      <c r="J383" s="44" t="s">
        <v>1068</v>
      </c>
      <c r="K383" s="44"/>
      <c r="L383" s="46" t="s">
        <v>6710</v>
      </c>
      <c r="M383" s="44" t="s">
        <v>6628</v>
      </c>
      <c r="N383" s="44" t="s">
        <v>6670</v>
      </c>
      <c r="O383" s="44" t="s">
        <v>6630</v>
      </c>
    </row>
    <row r="384" spans="1:15" ht="12.75" customHeight="1" x14ac:dyDescent="0.2">
      <c r="A384" s="44" t="s">
        <v>6681</v>
      </c>
      <c r="B384" s="44" t="s">
        <v>4317</v>
      </c>
      <c r="C384" s="44"/>
      <c r="D384" s="44" t="s">
        <v>6712</v>
      </c>
      <c r="E384" s="45">
        <v>2</v>
      </c>
      <c r="F384" s="44" t="s">
        <v>4330</v>
      </c>
      <c r="G384" s="44" t="s">
        <v>4320</v>
      </c>
      <c r="H384" s="44" t="s">
        <v>6713</v>
      </c>
      <c r="I384" s="44" t="s">
        <v>6674</v>
      </c>
      <c r="J384" s="44" t="s">
        <v>1068</v>
      </c>
      <c r="K384" s="44"/>
      <c r="L384" s="46" t="s">
        <v>6714</v>
      </c>
      <c r="M384" s="44" t="s">
        <v>6715</v>
      </c>
      <c r="N384" s="44" t="s">
        <v>6716</v>
      </c>
      <c r="O384" s="44" t="s">
        <v>6717</v>
      </c>
    </row>
    <row r="385" spans="1:15" ht="12.75" customHeight="1" x14ac:dyDescent="0.2">
      <c r="A385" s="44" t="s">
        <v>6688</v>
      </c>
      <c r="B385" s="44" t="s">
        <v>4317</v>
      </c>
      <c r="C385" s="44"/>
      <c r="D385" s="44" t="s">
        <v>6719</v>
      </c>
      <c r="E385" s="45">
        <v>2</v>
      </c>
      <c r="F385" s="44" t="s">
        <v>4330</v>
      </c>
      <c r="G385" s="44" t="s">
        <v>4371</v>
      </c>
      <c r="H385" s="44" t="s">
        <v>6720</v>
      </c>
      <c r="I385" s="44" t="s">
        <v>4322</v>
      </c>
      <c r="J385" s="44" t="s">
        <v>6721</v>
      </c>
      <c r="K385" s="44"/>
      <c r="L385" s="46" t="s">
        <v>6722</v>
      </c>
      <c r="M385" s="44" t="s">
        <v>4419</v>
      </c>
      <c r="N385" s="44" t="s">
        <v>6723</v>
      </c>
      <c r="O385" s="44" t="s">
        <v>6724</v>
      </c>
    </row>
    <row r="386" spans="1:15" ht="12.75" customHeight="1" x14ac:dyDescent="0.2">
      <c r="A386" s="44" t="s">
        <v>6695</v>
      </c>
      <c r="B386" s="44" t="s">
        <v>4317</v>
      </c>
      <c r="C386" s="44"/>
      <c r="D386" s="44" t="s">
        <v>6606</v>
      </c>
      <c r="E386" s="45">
        <v>2</v>
      </c>
      <c r="F386" s="44" t="s">
        <v>4319</v>
      </c>
      <c r="G386" s="44" t="s">
        <v>4371</v>
      </c>
      <c r="H386" s="44" t="s">
        <v>6726</v>
      </c>
      <c r="I386" s="44" t="s">
        <v>5525</v>
      </c>
      <c r="J386" s="44" t="s">
        <v>6727</v>
      </c>
      <c r="K386" s="44"/>
      <c r="L386" s="46" t="s">
        <v>6728</v>
      </c>
      <c r="M386" s="44" t="s">
        <v>6729</v>
      </c>
      <c r="N386" s="44" t="s">
        <v>6611</v>
      </c>
      <c r="O386" s="44" t="s">
        <v>6612</v>
      </c>
    </row>
    <row r="387" spans="1:15" ht="12.75" customHeight="1" x14ac:dyDescent="0.2">
      <c r="A387" s="44" t="s">
        <v>6698</v>
      </c>
      <c r="B387" s="44" t="s">
        <v>4317</v>
      </c>
      <c r="C387" s="44"/>
      <c r="D387" s="44" t="s">
        <v>6731</v>
      </c>
      <c r="E387" s="45">
        <v>2</v>
      </c>
      <c r="F387" s="44" t="s">
        <v>4330</v>
      </c>
      <c r="G387" s="44" t="s">
        <v>4320</v>
      </c>
      <c r="H387" s="44" t="s">
        <v>6732</v>
      </c>
      <c r="I387" s="44" t="s">
        <v>4398</v>
      </c>
      <c r="J387" s="44" t="s">
        <v>1068</v>
      </c>
      <c r="K387" s="44"/>
      <c r="L387" s="46" t="s">
        <v>6733</v>
      </c>
      <c r="M387" s="44" t="s">
        <v>4325</v>
      </c>
      <c r="N387" s="44" t="s">
        <v>5729</v>
      </c>
      <c r="O387" s="44" t="s">
        <v>6734</v>
      </c>
    </row>
    <row r="388" spans="1:15" ht="12.75" customHeight="1" x14ac:dyDescent="0.2">
      <c r="A388" s="44" t="s">
        <v>6701</v>
      </c>
      <c r="B388" s="44" t="s">
        <v>4317</v>
      </c>
      <c r="C388" s="44"/>
      <c r="D388" s="44" t="s">
        <v>6736</v>
      </c>
      <c r="E388" s="45">
        <v>2</v>
      </c>
      <c r="F388" s="44" t="s">
        <v>4330</v>
      </c>
      <c r="G388" s="44" t="s">
        <v>4371</v>
      </c>
      <c r="H388" s="44" t="s">
        <v>6737</v>
      </c>
      <c r="I388" s="44" t="s">
        <v>6738</v>
      </c>
      <c r="J388" s="44" t="s">
        <v>1068</v>
      </c>
      <c r="K388" s="44"/>
      <c r="L388" s="46" t="s">
        <v>6739</v>
      </c>
      <c r="M388" s="44" t="s">
        <v>6740</v>
      </c>
      <c r="N388" s="44" t="s">
        <v>6741</v>
      </c>
      <c r="O388" s="44" t="s">
        <v>6742</v>
      </c>
    </row>
    <row r="389" spans="1:15" ht="12.75" customHeight="1" x14ac:dyDescent="0.2">
      <c r="A389" s="44" t="s">
        <v>6708</v>
      </c>
      <c r="B389" s="44" t="s">
        <v>4317</v>
      </c>
      <c r="C389" s="44"/>
      <c r="D389" s="44" t="s">
        <v>6744</v>
      </c>
      <c r="E389" s="45">
        <v>2</v>
      </c>
      <c r="F389" s="44" t="s">
        <v>4330</v>
      </c>
      <c r="G389" s="44" t="s">
        <v>4371</v>
      </c>
      <c r="H389" s="44" t="s">
        <v>6745</v>
      </c>
      <c r="I389" s="44" t="s">
        <v>6746</v>
      </c>
      <c r="J389" s="44" t="s">
        <v>1068</v>
      </c>
      <c r="K389" s="44"/>
      <c r="L389" s="46" t="s">
        <v>6747</v>
      </c>
      <c r="M389" s="44" t="s">
        <v>6748</v>
      </c>
      <c r="N389" s="44" t="s">
        <v>6749</v>
      </c>
      <c r="O389" s="44" t="s">
        <v>6750</v>
      </c>
    </row>
    <row r="390" spans="1:15" ht="12.75" customHeight="1" x14ac:dyDescent="0.2">
      <c r="A390" s="44" t="s">
        <v>6711</v>
      </c>
      <c r="B390" s="44" t="s">
        <v>4317</v>
      </c>
      <c r="C390" s="44"/>
      <c r="D390" s="44" t="s">
        <v>6752</v>
      </c>
      <c r="E390" s="45">
        <v>2</v>
      </c>
      <c r="F390" s="44" t="s">
        <v>4330</v>
      </c>
      <c r="G390" s="44" t="s">
        <v>4320</v>
      </c>
      <c r="H390" s="44" t="s">
        <v>6753</v>
      </c>
      <c r="I390" s="44" t="s">
        <v>4387</v>
      </c>
      <c r="J390" s="44" t="s">
        <v>1068</v>
      </c>
      <c r="K390" s="44"/>
      <c r="L390" s="46" t="s">
        <v>6754</v>
      </c>
      <c r="M390" s="44" t="s">
        <v>4325</v>
      </c>
      <c r="N390" s="44" t="s">
        <v>6755</v>
      </c>
      <c r="O390" s="44" t="s">
        <v>6756</v>
      </c>
    </row>
    <row r="391" spans="1:15" ht="12.75" customHeight="1" x14ac:dyDescent="0.2">
      <c r="A391" s="44" t="s">
        <v>6718</v>
      </c>
      <c r="B391" s="44" t="s">
        <v>4317</v>
      </c>
      <c r="C391" s="44"/>
      <c r="D391" s="44" t="s">
        <v>6758</v>
      </c>
      <c r="E391" s="45">
        <v>2</v>
      </c>
      <c r="F391" s="44" t="s">
        <v>4330</v>
      </c>
      <c r="G391" s="44" t="s">
        <v>4550</v>
      </c>
      <c r="H391" s="44" t="s">
        <v>6759</v>
      </c>
      <c r="I391" s="44" t="s">
        <v>4710</v>
      </c>
      <c r="J391" s="44" t="s">
        <v>1068</v>
      </c>
      <c r="K391" s="44"/>
      <c r="L391" s="46" t="s">
        <v>6760</v>
      </c>
      <c r="M391" s="44" t="s">
        <v>6761</v>
      </c>
      <c r="N391" s="44" t="s">
        <v>6762</v>
      </c>
      <c r="O391" s="44" t="s">
        <v>6763</v>
      </c>
    </row>
    <row r="392" spans="1:15" ht="12.75" customHeight="1" x14ac:dyDescent="0.2">
      <c r="A392" s="44" t="s">
        <v>6725</v>
      </c>
      <c r="B392" s="44" t="s">
        <v>4317</v>
      </c>
      <c r="C392" s="44"/>
      <c r="D392" s="44" t="s">
        <v>6765</v>
      </c>
      <c r="E392" s="45">
        <v>2</v>
      </c>
      <c r="F392" s="44" t="s">
        <v>4330</v>
      </c>
      <c r="G392" s="44" t="s">
        <v>4371</v>
      </c>
      <c r="H392" s="44" t="s">
        <v>6766</v>
      </c>
      <c r="I392" s="44" t="s">
        <v>6767</v>
      </c>
      <c r="J392" s="44" t="s">
        <v>4336</v>
      </c>
      <c r="K392" s="44"/>
      <c r="L392" s="46" t="s">
        <v>6768</v>
      </c>
      <c r="M392" s="44" t="s">
        <v>6769</v>
      </c>
      <c r="N392" s="44" t="s">
        <v>6770</v>
      </c>
      <c r="O392" s="44" t="s">
        <v>6771</v>
      </c>
    </row>
    <row r="393" spans="1:15" ht="12.75" customHeight="1" x14ac:dyDescent="0.2">
      <c r="A393" s="44" t="s">
        <v>6730</v>
      </c>
      <c r="B393" s="44" t="s">
        <v>4317</v>
      </c>
      <c r="C393" s="44"/>
      <c r="D393" s="44" t="s">
        <v>6070</v>
      </c>
      <c r="E393" s="45">
        <v>2</v>
      </c>
      <c r="F393" s="44" t="s">
        <v>4330</v>
      </c>
      <c r="G393" s="44" t="s">
        <v>4550</v>
      </c>
      <c r="H393" s="44" t="s">
        <v>6773</v>
      </c>
      <c r="I393" s="44" t="s">
        <v>6774</v>
      </c>
      <c r="J393" s="44"/>
      <c r="K393" s="44"/>
      <c r="L393" s="46" t="s">
        <v>6775</v>
      </c>
      <c r="M393" s="44"/>
      <c r="N393" s="44"/>
      <c r="O393" s="44"/>
    </row>
    <row r="394" spans="1:15" ht="12.75" customHeight="1" x14ac:dyDescent="0.2">
      <c r="A394" s="44" t="s">
        <v>6735</v>
      </c>
      <c r="B394" s="44" t="s">
        <v>4317</v>
      </c>
      <c r="C394" s="44"/>
      <c r="D394" s="44" t="s">
        <v>6777</v>
      </c>
      <c r="E394" s="45">
        <v>2</v>
      </c>
      <c r="F394" s="44" t="s">
        <v>4330</v>
      </c>
      <c r="G394" s="44" t="s">
        <v>4320</v>
      </c>
      <c r="H394" s="44" t="s">
        <v>6778</v>
      </c>
      <c r="I394" s="44" t="s">
        <v>4322</v>
      </c>
      <c r="J394" s="44" t="s">
        <v>6779</v>
      </c>
      <c r="K394" s="44"/>
      <c r="L394" s="46" t="s">
        <v>6780</v>
      </c>
      <c r="M394" s="44" t="s">
        <v>6781</v>
      </c>
      <c r="N394" s="44" t="s">
        <v>6782</v>
      </c>
      <c r="O394" s="44" t="s">
        <v>6783</v>
      </c>
    </row>
    <row r="395" spans="1:15" ht="12.75" customHeight="1" x14ac:dyDescent="0.2">
      <c r="A395" s="44" t="s">
        <v>6743</v>
      </c>
      <c r="B395" s="44" t="s">
        <v>4317</v>
      </c>
      <c r="C395" s="44"/>
      <c r="D395" s="44" t="s">
        <v>5945</v>
      </c>
      <c r="E395" s="45">
        <v>3</v>
      </c>
      <c r="F395" s="44" t="s">
        <v>4330</v>
      </c>
      <c r="G395" s="44" t="s">
        <v>4320</v>
      </c>
      <c r="H395" s="44" t="s">
        <v>5946</v>
      </c>
      <c r="I395" s="44" t="s">
        <v>4801</v>
      </c>
      <c r="J395" s="44" t="s">
        <v>5947</v>
      </c>
      <c r="K395" s="44"/>
      <c r="L395" s="46" t="s">
        <v>5948</v>
      </c>
      <c r="M395" s="44" t="s">
        <v>6785</v>
      </c>
      <c r="N395" s="44" t="s">
        <v>5950</v>
      </c>
      <c r="O395" s="44" t="s">
        <v>5951</v>
      </c>
    </row>
    <row r="396" spans="1:15" ht="12.75" customHeight="1" x14ac:dyDescent="0.2">
      <c r="A396" s="44" t="s">
        <v>6751</v>
      </c>
      <c r="B396" s="44" t="s">
        <v>4317</v>
      </c>
      <c r="C396" s="44"/>
      <c r="D396" s="44" t="s">
        <v>6787</v>
      </c>
      <c r="E396" s="45">
        <v>2</v>
      </c>
      <c r="F396" s="44" t="s">
        <v>4330</v>
      </c>
      <c r="G396" s="44" t="s">
        <v>4320</v>
      </c>
      <c r="H396" s="44" t="s">
        <v>6788</v>
      </c>
      <c r="I396" s="44" t="s">
        <v>6789</v>
      </c>
      <c r="J396" s="44" t="s">
        <v>1068</v>
      </c>
      <c r="K396" s="44"/>
      <c r="L396" s="46" t="s">
        <v>6790</v>
      </c>
      <c r="M396" s="44" t="s">
        <v>6791</v>
      </c>
      <c r="N396" s="44" t="s">
        <v>6792</v>
      </c>
      <c r="O396" s="44" t="s">
        <v>6793</v>
      </c>
    </row>
    <row r="397" spans="1:15" ht="12.75" customHeight="1" x14ac:dyDescent="0.2">
      <c r="A397" s="44" t="s">
        <v>6757</v>
      </c>
      <c r="B397" s="44" t="s">
        <v>4317</v>
      </c>
      <c r="C397" s="44"/>
      <c r="D397" s="44" t="s">
        <v>4859</v>
      </c>
      <c r="E397" s="45">
        <v>2</v>
      </c>
      <c r="F397" s="44" t="s">
        <v>4330</v>
      </c>
      <c r="G397" s="44" t="s">
        <v>4371</v>
      </c>
      <c r="H397" s="44" t="s">
        <v>6795</v>
      </c>
      <c r="I397" s="44" t="s">
        <v>6796</v>
      </c>
      <c r="J397" s="44" t="s">
        <v>1068</v>
      </c>
      <c r="K397" s="44"/>
      <c r="L397" s="46" t="s">
        <v>6797</v>
      </c>
      <c r="M397" s="44" t="s">
        <v>4862</v>
      </c>
      <c r="N397" s="44" t="s">
        <v>6798</v>
      </c>
      <c r="O397" s="44" t="s">
        <v>6799</v>
      </c>
    </row>
    <row r="398" spans="1:15" ht="12.75" customHeight="1" x14ac:dyDescent="0.2">
      <c r="A398" s="44" t="s">
        <v>6764</v>
      </c>
      <c r="B398" s="44" t="s">
        <v>4317</v>
      </c>
      <c r="C398" s="44"/>
      <c r="D398" s="44" t="s">
        <v>6801</v>
      </c>
      <c r="E398" s="45">
        <v>3</v>
      </c>
      <c r="F398" s="44" t="s">
        <v>4330</v>
      </c>
      <c r="G398" s="44" t="s">
        <v>4371</v>
      </c>
      <c r="H398" s="44" t="s">
        <v>6802</v>
      </c>
      <c r="I398" s="44" t="s">
        <v>4410</v>
      </c>
      <c r="J398" s="44" t="s">
        <v>1068</v>
      </c>
      <c r="K398" s="44"/>
      <c r="L398" s="46" t="s">
        <v>6803</v>
      </c>
      <c r="M398" s="44" t="s">
        <v>4325</v>
      </c>
      <c r="N398" s="44" t="s">
        <v>6804</v>
      </c>
      <c r="O398" s="44" t="s">
        <v>6805</v>
      </c>
    </row>
    <row r="399" spans="1:15" ht="12.75" customHeight="1" x14ac:dyDescent="0.2">
      <c r="A399" s="44" t="s">
        <v>6772</v>
      </c>
      <c r="B399" s="44" t="s">
        <v>4317</v>
      </c>
      <c r="C399" s="44"/>
      <c r="D399" s="44" t="s">
        <v>6807</v>
      </c>
      <c r="E399" s="45">
        <v>2</v>
      </c>
      <c r="F399" s="44" t="s">
        <v>4330</v>
      </c>
      <c r="G399" s="44" t="s">
        <v>4371</v>
      </c>
      <c r="H399" s="44" t="s">
        <v>4922</v>
      </c>
      <c r="I399" s="44" t="s">
        <v>4952</v>
      </c>
      <c r="J399" s="44" t="s">
        <v>1068</v>
      </c>
      <c r="K399" s="44"/>
      <c r="L399" s="46" t="s">
        <v>6808</v>
      </c>
      <c r="M399" s="44" t="s">
        <v>4325</v>
      </c>
      <c r="N399" s="44" t="s">
        <v>6809</v>
      </c>
      <c r="O399" s="44" t="s">
        <v>6810</v>
      </c>
    </row>
    <row r="400" spans="1:15" ht="12.75" customHeight="1" x14ac:dyDescent="0.2">
      <c r="A400" s="44" t="s">
        <v>6776</v>
      </c>
      <c r="B400" s="44" t="s">
        <v>4317</v>
      </c>
      <c r="C400" s="44"/>
      <c r="D400" s="44" t="s">
        <v>6807</v>
      </c>
      <c r="E400" s="45">
        <v>2</v>
      </c>
      <c r="F400" s="44" t="s">
        <v>4330</v>
      </c>
      <c r="G400" s="44" t="s">
        <v>4371</v>
      </c>
      <c r="H400" s="44" t="s">
        <v>4941</v>
      </c>
      <c r="I400" s="44" t="s">
        <v>4348</v>
      </c>
      <c r="J400" s="44" t="s">
        <v>1068</v>
      </c>
      <c r="K400" s="44"/>
      <c r="L400" s="46" t="s">
        <v>6812</v>
      </c>
      <c r="M400" s="44" t="s">
        <v>4325</v>
      </c>
      <c r="N400" s="44" t="s">
        <v>6809</v>
      </c>
      <c r="O400" s="44" t="s">
        <v>6810</v>
      </c>
    </row>
    <row r="401" spans="1:15" ht="12.75" customHeight="1" x14ac:dyDescent="0.2">
      <c r="A401" s="44" t="s">
        <v>6784</v>
      </c>
      <c r="B401" s="44" t="s">
        <v>4317</v>
      </c>
      <c r="C401" s="44"/>
      <c r="D401" s="44" t="s">
        <v>6814</v>
      </c>
      <c r="E401" s="45">
        <v>2</v>
      </c>
      <c r="F401" s="44" t="s">
        <v>4330</v>
      </c>
      <c r="G401" s="44" t="s">
        <v>4371</v>
      </c>
      <c r="H401" s="44" t="s">
        <v>6815</v>
      </c>
      <c r="I401" s="44" t="s">
        <v>6816</v>
      </c>
      <c r="J401" s="44" t="s">
        <v>4328</v>
      </c>
      <c r="K401" s="44"/>
      <c r="L401" s="46" t="s">
        <v>6023</v>
      </c>
      <c r="M401" s="44" t="s">
        <v>6817</v>
      </c>
      <c r="N401" s="44" t="s">
        <v>6818</v>
      </c>
      <c r="O401" s="44" t="s">
        <v>6819</v>
      </c>
    </row>
    <row r="402" spans="1:15" ht="12.75" customHeight="1" x14ac:dyDescent="0.2">
      <c r="A402" s="44" t="s">
        <v>6786</v>
      </c>
      <c r="B402" s="44" t="s">
        <v>4317</v>
      </c>
      <c r="C402" s="44"/>
      <c r="D402" s="44" t="s">
        <v>6807</v>
      </c>
      <c r="E402" s="45">
        <v>2</v>
      </c>
      <c r="F402" s="44" t="s">
        <v>4330</v>
      </c>
      <c r="G402" s="44" t="s">
        <v>4371</v>
      </c>
      <c r="H402" s="44" t="s">
        <v>6821</v>
      </c>
      <c r="I402" s="44" t="s">
        <v>5829</v>
      </c>
      <c r="J402" s="44" t="s">
        <v>1068</v>
      </c>
      <c r="K402" s="44"/>
      <c r="L402" s="46" t="s">
        <v>6822</v>
      </c>
      <c r="M402" s="44" t="s">
        <v>4325</v>
      </c>
      <c r="N402" s="44" t="s">
        <v>6809</v>
      </c>
      <c r="O402" s="44" t="s">
        <v>6810</v>
      </c>
    </row>
    <row r="403" spans="1:15" ht="12.75" customHeight="1" x14ac:dyDescent="0.2">
      <c r="A403" s="44" t="s">
        <v>6794</v>
      </c>
      <c r="B403" s="44" t="s">
        <v>4317</v>
      </c>
      <c r="C403" s="44"/>
      <c r="D403" s="44" t="s">
        <v>6824</v>
      </c>
      <c r="E403" s="45">
        <v>2</v>
      </c>
      <c r="F403" s="44" t="s">
        <v>4330</v>
      </c>
      <c r="G403" s="44" t="s">
        <v>4320</v>
      </c>
      <c r="H403" s="44" t="s">
        <v>6825</v>
      </c>
      <c r="I403" s="44" t="s">
        <v>6826</v>
      </c>
      <c r="J403" s="44" t="s">
        <v>6827</v>
      </c>
      <c r="K403" s="44"/>
      <c r="L403" s="46" t="s">
        <v>6828</v>
      </c>
      <c r="M403" s="44" t="s">
        <v>6077</v>
      </c>
      <c r="N403" s="44" t="s">
        <v>6829</v>
      </c>
      <c r="O403" s="44" t="s">
        <v>6830</v>
      </c>
    </row>
    <row r="404" spans="1:15" ht="12.75" customHeight="1" x14ac:dyDescent="0.2">
      <c r="A404" s="44" t="s">
        <v>6800</v>
      </c>
      <c r="B404" s="44" t="s">
        <v>4317</v>
      </c>
      <c r="C404" s="44"/>
      <c r="D404" s="44" t="s">
        <v>6832</v>
      </c>
      <c r="E404" s="45">
        <v>2</v>
      </c>
      <c r="F404" s="44" t="s">
        <v>4330</v>
      </c>
      <c r="G404" s="44" t="s">
        <v>4320</v>
      </c>
      <c r="H404" s="44" t="s">
        <v>6833</v>
      </c>
      <c r="I404" s="44" t="s">
        <v>4322</v>
      </c>
      <c r="J404" s="44" t="s">
        <v>6834</v>
      </c>
      <c r="K404" s="44"/>
      <c r="L404" s="46" t="s">
        <v>6835</v>
      </c>
      <c r="M404" s="44" t="s">
        <v>4325</v>
      </c>
      <c r="N404" s="44" t="s">
        <v>4325</v>
      </c>
      <c r="O404" s="44" t="s">
        <v>6836</v>
      </c>
    </row>
    <row r="405" spans="1:15" ht="12.75" customHeight="1" x14ac:dyDescent="0.2">
      <c r="A405" s="44" t="s">
        <v>6806</v>
      </c>
      <c r="B405" s="44" t="s">
        <v>4317</v>
      </c>
      <c r="C405" s="44"/>
      <c r="D405" s="44" t="s">
        <v>6752</v>
      </c>
      <c r="E405" s="45">
        <v>2</v>
      </c>
      <c r="F405" s="44" t="s">
        <v>4330</v>
      </c>
      <c r="G405" s="44" t="s">
        <v>4320</v>
      </c>
      <c r="H405" s="44" t="s">
        <v>6838</v>
      </c>
      <c r="I405" s="44" t="s">
        <v>4348</v>
      </c>
      <c r="J405" s="44" t="s">
        <v>1068</v>
      </c>
      <c r="K405" s="44"/>
      <c r="L405" s="46" t="s">
        <v>6839</v>
      </c>
      <c r="M405" s="44" t="s">
        <v>4325</v>
      </c>
      <c r="N405" s="44" t="s">
        <v>6755</v>
      </c>
      <c r="O405" s="44" t="s">
        <v>6756</v>
      </c>
    </row>
    <row r="406" spans="1:15" ht="12.75" customHeight="1" x14ac:dyDescent="0.2">
      <c r="A406" s="44" t="s">
        <v>6811</v>
      </c>
      <c r="B406" s="44" t="s">
        <v>4317</v>
      </c>
      <c r="C406" s="44"/>
      <c r="D406" s="44" t="s">
        <v>6841</v>
      </c>
      <c r="E406" s="45">
        <v>3</v>
      </c>
      <c r="F406" s="44" t="s">
        <v>4330</v>
      </c>
      <c r="G406" s="44" t="s">
        <v>4371</v>
      </c>
      <c r="H406" s="44" t="s">
        <v>6842</v>
      </c>
      <c r="I406" s="44" t="s">
        <v>4322</v>
      </c>
      <c r="J406" s="44" t="s">
        <v>6843</v>
      </c>
      <c r="K406" s="44"/>
      <c r="L406" s="46" t="s">
        <v>4472</v>
      </c>
      <c r="M406" s="44" t="s">
        <v>6844</v>
      </c>
      <c r="N406" s="44" t="s">
        <v>6845</v>
      </c>
      <c r="O406" s="44" t="s">
        <v>6846</v>
      </c>
    </row>
    <row r="407" spans="1:15" ht="12.75" customHeight="1" x14ac:dyDescent="0.2">
      <c r="A407" s="44" t="s">
        <v>6813</v>
      </c>
      <c r="B407" s="44" t="s">
        <v>4317</v>
      </c>
      <c r="C407" s="44"/>
      <c r="D407" s="44" t="s">
        <v>5523</v>
      </c>
      <c r="E407" s="45">
        <v>2</v>
      </c>
      <c r="F407" s="44" t="s">
        <v>4330</v>
      </c>
      <c r="G407" s="44" t="s">
        <v>4320</v>
      </c>
      <c r="H407" s="44" t="s">
        <v>6847</v>
      </c>
      <c r="I407" s="44" t="s">
        <v>4692</v>
      </c>
      <c r="J407" s="44" t="s">
        <v>1068</v>
      </c>
      <c r="K407" s="44"/>
      <c r="L407" s="46" t="s">
        <v>6848</v>
      </c>
      <c r="M407" s="44" t="s">
        <v>5527</v>
      </c>
      <c r="N407" s="44" t="s">
        <v>5528</v>
      </c>
      <c r="O407" s="44" t="s">
        <v>5529</v>
      </c>
    </row>
    <row r="408" spans="1:15" ht="12.75" customHeight="1" x14ac:dyDescent="0.2">
      <c r="A408" s="44" t="s">
        <v>6820</v>
      </c>
      <c r="B408" s="44" t="s">
        <v>4317</v>
      </c>
      <c r="C408" s="44"/>
      <c r="D408" s="44" t="s">
        <v>6850</v>
      </c>
      <c r="E408" s="45">
        <v>2</v>
      </c>
      <c r="F408" s="44" t="s">
        <v>4330</v>
      </c>
      <c r="G408" s="44" t="s">
        <v>4320</v>
      </c>
      <c r="H408" s="44" t="s">
        <v>6851</v>
      </c>
      <c r="I408" s="44" t="s">
        <v>4322</v>
      </c>
      <c r="J408" s="44" t="s">
        <v>6852</v>
      </c>
      <c r="K408" s="44"/>
      <c r="L408" s="46" t="s">
        <v>6853</v>
      </c>
      <c r="M408" s="44" t="s">
        <v>6854</v>
      </c>
      <c r="N408" s="44" t="s">
        <v>6855</v>
      </c>
      <c r="O408" s="44" t="s">
        <v>6856</v>
      </c>
    </row>
    <row r="409" spans="1:15" ht="12.75" customHeight="1" x14ac:dyDescent="0.2">
      <c r="A409" s="44" t="s">
        <v>6823</v>
      </c>
      <c r="B409" s="44" t="s">
        <v>4317</v>
      </c>
      <c r="C409" s="44"/>
      <c r="D409" s="44" t="s">
        <v>6702</v>
      </c>
      <c r="E409" s="45">
        <v>2</v>
      </c>
      <c r="F409" s="44" t="s">
        <v>4330</v>
      </c>
      <c r="G409" s="44" t="s">
        <v>4320</v>
      </c>
      <c r="H409" s="44" t="s">
        <v>6858</v>
      </c>
      <c r="I409" s="44" t="s">
        <v>4322</v>
      </c>
      <c r="J409" s="44" t="s">
        <v>6859</v>
      </c>
      <c r="K409" s="44"/>
      <c r="L409" s="46" t="s">
        <v>6860</v>
      </c>
      <c r="M409" s="44" t="s">
        <v>6705</v>
      </c>
      <c r="N409" s="44" t="s">
        <v>6706</v>
      </c>
      <c r="O409" s="44" t="s">
        <v>6707</v>
      </c>
    </row>
    <row r="410" spans="1:15" ht="12.75" customHeight="1" x14ac:dyDescent="0.2">
      <c r="A410" s="44" t="s">
        <v>6831</v>
      </c>
      <c r="B410" s="44" t="s">
        <v>4317</v>
      </c>
      <c r="C410" s="44"/>
      <c r="D410" s="44" t="s">
        <v>6862</v>
      </c>
      <c r="E410" s="45">
        <v>2</v>
      </c>
      <c r="F410" s="44" t="s">
        <v>4330</v>
      </c>
      <c r="G410" s="44" t="s">
        <v>4371</v>
      </c>
      <c r="H410" s="44" t="s">
        <v>6863</v>
      </c>
      <c r="I410" s="44" t="s">
        <v>6864</v>
      </c>
      <c r="J410" s="44" t="s">
        <v>4430</v>
      </c>
      <c r="K410" s="44"/>
      <c r="L410" s="46" t="s">
        <v>6865</v>
      </c>
      <c r="M410" s="44" t="s">
        <v>6866</v>
      </c>
      <c r="N410" s="44" t="s">
        <v>6867</v>
      </c>
      <c r="O410" s="44" t="s">
        <v>6868</v>
      </c>
    </row>
    <row r="411" spans="1:15" ht="12.75" customHeight="1" x14ac:dyDescent="0.2">
      <c r="A411" s="44" t="s">
        <v>6837</v>
      </c>
      <c r="B411" s="44" t="s">
        <v>4317</v>
      </c>
      <c r="C411" s="44"/>
      <c r="D411" s="44" t="s">
        <v>6870</v>
      </c>
      <c r="E411" s="45">
        <v>3</v>
      </c>
      <c r="F411" s="44" t="s">
        <v>4330</v>
      </c>
      <c r="G411" s="44" t="s">
        <v>4371</v>
      </c>
      <c r="H411" s="44" t="s">
        <v>6871</v>
      </c>
      <c r="I411" s="44" t="s">
        <v>4322</v>
      </c>
      <c r="J411" s="44" t="s">
        <v>6872</v>
      </c>
      <c r="K411" s="44"/>
      <c r="L411" s="46" t="s">
        <v>6873</v>
      </c>
      <c r="M411" s="44" t="s">
        <v>4325</v>
      </c>
      <c r="N411" s="44" t="s">
        <v>6874</v>
      </c>
      <c r="O411" s="44" t="s">
        <v>6875</v>
      </c>
    </row>
    <row r="412" spans="1:15" ht="12.75" customHeight="1" x14ac:dyDescent="0.2">
      <c r="A412" s="44" t="s">
        <v>6840</v>
      </c>
      <c r="B412" s="44" t="s">
        <v>4317</v>
      </c>
      <c r="C412" s="44"/>
      <c r="D412" s="44" t="s">
        <v>6877</v>
      </c>
      <c r="E412" s="45">
        <v>2</v>
      </c>
      <c r="F412" s="44" t="s">
        <v>4330</v>
      </c>
      <c r="G412" s="44" t="s">
        <v>4320</v>
      </c>
      <c r="H412" s="44" t="s">
        <v>6878</v>
      </c>
      <c r="I412" s="44" t="s">
        <v>4322</v>
      </c>
      <c r="J412" s="44" t="s">
        <v>6879</v>
      </c>
      <c r="K412" s="44"/>
      <c r="L412" s="46" t="s">
        <v>6880</v>
      </c>
      <c r="M412" s="44" t="s">
        <v>4325</v>
      </c>
      <c r="N412" s="44" t="s">
        <v>6881</v>
      </c>
      <c r="O412" s="44" t="s">
        <v>6882</v>
      </c>
    </row>
    <row r="413" spans="1:15" ht="12.75" customHeight="1" x14ac:dyDescent="0.2">
      <c r="A413" s="44" t="s">
        <v>4648</v>
      </c>
      <c r="B413" s="44" t="s">
        <v>4317</v>
      </c>
      <c r="C413" s="44"/>
      <c r="D413" s="44" t="s">
        <v>6884</v>
      </c>
      <c r="E413" s="45">
        <v>2</v>
      </c>
      <c r="F413" s="44" t="s">
        <v>4330</v>
      </c>
      <c r="G413" s="44" t="s">
        <v>4320</v>
      </c>
      <c r="H413" s="44" t="s">
        <v>6885</v>
      </c>
      <c r="I413" s="44" t="s">
        <v>4487</v>
      </c>
      <c r="J413" s="44" t="s">
        <v>1068</v>
      </c>
      <c r="K413" s="44"/>
      <c r="L413" s="46" t="s">
        <v>6886</v>
      </c>
      <c r="M413" s="44" t="s">
        <v>6887</v>
      </c>
      <c r="N413" s="44" t="s">
        <v>6888</v>
      </c>
      <c r="O413" s="44" t="s">
        <v>6889</v>
      </c>
    </row>
    <row r="414" spans="1:15" ht="12.75" customHeight="1" x14ac:dyDescent="0.2">
      <c r="A414" s="44" t="s">
        <v>6849</v>
      </c>
      <c r="B414" s="44" t="s">
        <v>4317</v>
      </c>
      <c r="C414" s="44"/>
      <c r="D414" s="44" t="s">
        <v>6891</v>
      </c>
      <c r="E414" s="45">
        <v>2</v>
      </c>
      <c r="F414" s="44" t="s">
        <v>4330</v>
      </c>
      <c r="G414" s="44" t="s">
        <v>4371</v>
      </c>
      <c r="H414" s="44" t="s">
        <v>6892</v>
      </c>
      <c r="I414" s="44" t="s">
        <v>6893</v>
      </c>
      <c r="J414" s="44" t="s">
        <v>6894</v>
      </c>
      <c r="K414" s="44"/>
      <c r="L414" s="46" t="s">
        <v>6895</v>
      </c>
      <c r="M414" s="44" t="s">
        <v>4325</v>
      </c>
      <c r="N414" s="44" t="s">
        <v>6896</v>
      </c>
      <c r="O414" s="44" t="s">
        <v>6897</v>
      </c>
    </row>
    <row r="415" spans="1:15" ht="12.75" customHeight="1" x14ac:dyDescent="0.2">
      <c r="A415" s="44" t="s">
        <v>6857</v>
      </c>
      <c r="B415" s="44" t="s">
        <v>4317</v>
      </c>
      <c r="C415" s="44"/>
      <c r="D415" s="44" t="s">
        <v>6899</v>
      </c>
      <c r="E415" s="45">
        <v>2</v>
      </c>
      <c r="F415" s="44" t="s">
        <v>4330</v>
      </c>
      <c r="G415" s="44" t="s">
        <v>4371</v>
      </c>
      <c r="H415" s="44" t="s">
        <v>6900</v>
      </c>
      <c r="I415" s="44" t="s">
        <v>6901</v>
      </c>
      <c r="J415" s="44" t="s">
        <v>5672</v>
      </c>
      <c r="K415" s="44"/>
      <c r="L415" s="46" t="s">
        <v>6902</v>
      </c>
      <c r="M415" s="44" t="s">
        <v>6903</v>
      </c>
      <c r="N415" s="44" t="s">
        <v>6904</v>
      </c>
      <c r="O415" s="44" t="s">
        <v>6905</v>
      </c>
    </row>
    <row r="416" spans="1:15" ht="12.75" customHeight="1" x14ac:dyDescent="0.2">
      <c r="A416" s="44" t="s">
        <v>6861</v>
      </c>
      <c r="B416" s="44" t="s">
        <v>4317</v>
      </c>
      <c r="C416" s="44"/>
      <c r="D416" s="44" t="s">
        <v>6907</v>
      </c>
      <c r="E416" s="45">
        <v>2</v>
      </c>
      <c r="F416" s="44" t="s">
        <v>4330</v>
      </c>
      <c r="G416" s="44" t="s">
        <v>4371</v>
      </c>
      <c r="H416" s="44" t="s">
        <v>6908</v>
      </c>
      <c r="I416" s="44" t="s">
        <v>6050</v>
      </c>
      <c r="J416" s="44" t="s">
        <v>4328</v>
      </c>
      <c r="K416" s="44"/>
      <c r="L416" s="46" t="s">
        <v>6909</v>
      </c>
      <c r="M416" s="44" t="s">
        <v>6910</v>
      </c>
      <c r="N416" s="44" t="s">
        <v>6911</v>
      </c>
      <c r="O416" s="44" t="s">
        <v>6912</v>
      </c>
    </row>
    <row r="417" spans="1:15" ht="12.75" customHeight="1" x14ac:dyDescent="0.2">
      <c r="A417" s="44" t="s">
        <v>6869</v>
      </c>
      <c r="B417" s="44" t="s">
        <v>4317</v>
      </c>
      <c r="C417" s="44"/>
      <c r="D417" s="44" t="s">
        <v>6914</v>
      </c>
      <c r="E417" s="45">
        <v>2</v>
      </c>
      <c r="F417" s="44" t="s">
        <v>4330</v>
      </c>
      <c r="G417" s="44" t="s">
        <v>4371</v>
      </c>
      <c r="H417" s="44" t="s">
        <v>6915</v>
      </c>
      <c r="I417" s="44" t="s">
        <v>4398</v>
      </c>
      <c r="J417" s="44" t="s">
        <v>1068</v>
      </c>
      <c r="K417" s="44"/>
      <c r="L417" s="46" t="s">
        <v>6916</v>
      </c>
      <c r="M417" s="44" t="s">
        <v>4325</v>
      </c>
      <c r="N417" s="44" t="s">
        <v>6917</v>
      </c>
      <c r="O417" s="44" t="s">
        <v>6918</v>
      </c>
    </row>
    <row r="418" spans="1:15" ht="12.75" customHeight="1" x14ac:dyDescent="0.2">
      <c r="A418" s="44" t="s">
        <v>6876</v>
      </c>
      <c r="B418" s="44" t="s">
        <v>4317</v>
      </c>
      <c r="C418" s="44"/>
      <c r="D418" s="44" t="s">
        <v>6920</v>
      </c>
      <c r="E418" s="45">
        <v>2</v>
      </c>
      <c r="F418" s="44" t="s">
        <v>4330</v>
      </c>
      <c r="G418" s="44" t="s">
        <v>4371</v>
      </c>
      <c r="H418" s="44" t="s">
        <v>6921</v>
      </c>
      <c r="I418" s="44" t="s">
        <v>4322</v>
      </c>
      <c r="J418" s="44" t="s">
        <v>6922</v>
      </c>
      <c r="K418" s="44"/>
      <c r="L418" s="46" t="s">
        <v>6923</v>
      </c>
      <c r="M418" s="44" t="s">
        <v>4419</v>
      </c>
      <c r="N418" s="44" t="s">
        <v>6924</v>
      </c>
      <c r="O418" s="44" t="s">
        <v>6925</v>
      </c>
    </row>
    <row r="419" spans="1:15" ht="12.75" customHeight="1" x14ac:dyDescent="0.2">
      <c r="A419" s="44" t="s">
        <v>6883</v>
      </c>
      <c r="B419" s="44" t="s">
        <v>4317</v>
      </c>
      <c r="C419" s="44"/>
      <c r="D419" s="44" t="s">
        <v>6927</v>
      </c>
      <c r="E419" s="45">
        <v>2</v>
      </c>
      <c r="F419" s="44" t="s">
        <v>4330</v>
      </c>
      <c r="G419" s="44" t="s">
        <v>4320</v>
      </c>
      <c r="H419" s="44" t="s">
        <v>6928</v>
      </c>
      <c r="I419" s="44" t="s">
        <v>6929</v>
      </c>
      <c r="J419" s="44" t="s">
        <v>1068</v>
      </c>
      <c r="K419" s="44"/>
      <c r="L419" s="46" t="s">
        <v>6930</v>
      </c>
      <c r="M419" s="44" t="s">
        <v>4325</v>
      </c>
      <c r="N419" s="44" t="s">
        <v>6931</v>
      </c>
      <c r="O419" s="44" t="s">
        <v>6932</v>
      </c>
    </row>
    <row r="420" spans="1:15" ht="12.75" customHeight="1" x14ac:dyDescent="0.2">
      <c r="A420" s="44" t="s">
        <v>6890</v>
      </c>
      <c r="B420" s="44" t="s">
        <v>4317</v>
      </c>
      <c r="C420" s="44"/>
      <c r="D420" s="44" t="s">
        <v>6934</v>
      </c>
      <c r="E420" s="45">
        <v>2</v>
      </c>
      <c r="F420" s="44" t="s">
        <v>4330</v>
      </c>
      <c r="G420" s="44" t="s">
        <v>4320</v>
      </c>
      <c r="H420" s="44" t="s">
        <v>6935</v>
      </c>
      <c r="I420" s="44" t="s">
        <v>4322</v>
      </c>
      <c r="J420" s="44" t="s">
        <v>6936</v>
      </c>
      <c r="K420" s="44"/>
      <c r="L420" s="46" t="s">
        <v>6937</v>
      </c>
      <c r="M420" s="44" t="s">
        <v>5054</v>
      </c>
      <c r="N420" s="44" t="s">
        <v>6938</v>
      </c>
      <c r="O420" s="44" t="s">
        <v>6939</v>
      </c>
    </row>
    <row r="421" spans="1:15" ht="12.75" customHeight="1" x14ac:dyDescent="0.2">
      <c r="A421" s="44" t="s">
        <v>6898</v>
      </c>
      <c r="B421" s="44" t="s">
        <v>4317</v>
      </c>
      <c r="C421" s="44"/>
      <c r="D421" s="44" t="s">
        <v>6941</v>
      </c>
      <c r="E421" s="45">
        <v>2</v>
      </c>
      <c r="F421" s="44" t="s">
        <v>4330</v>
      </c>
      <c r="G421" s="44" t="s">
        <v>4320</v>
      </c>
      <c r="H421" s="44" t="s">
        <v>6942</v>
      </c>
      <c r="I421" s="44" t="s">
        <v>4322</v>
      </c>
      <c r="J421" s="44" t="s">
        <v>6943</v>
      </c>
      <c r="K421" s="44"/>
      <c r="L421" s="46" t="s">
        <v>6944</v>
      </c>
      <c r="M421" s="44" t="s">
        <v>6945</v>
      </c>
      <c r="N421" s="44" t="s">
        <v>6946</v>
      </c>
      <c r="O421" s="44" t="s">
        <v>6947</v>
      </c>
    </row>
    <row r="422" spans="1:15" ht="12.75" customHeight="1" x14ac:dyDescent="0.2">
      <c r="A422" s="44" t="s">
        <v>6906</v>
      </c>
      <c r="B422" s="44" t="s">
        <v>4317</v>
      </c>
      <c r="C422" s="44"/>
      <c r="D422" s="44" t="s">
        <v>6949</v>
      </c>
      <c r="E422" s="45">
        <v>2</v>
      </c>
      <c r="F422" s="44" t="s">
        <v>4330</v>
      </c>
      <c r="G422" s="44" t="s">
        <v>4371</v>
      </c>
      <c r="H422" s="44" t="s">
        <v>6950</v>
      </c>
      <c r="I422" s="44" t="s">
        <v>6951</v>
      </c>
      <c r="J422" s="44" t="s">
        <v>1068</v>
      </c>
      <c r="K422" s="44"/>
      <c r="L422" s="46" t="s">
        <v>6952</v>
      </c>
      <c r="M422" s="44" t="s">
        <v>6953</v>
      </c>
      <c r="N422" s="44" t="s">
        <v>6954</v>
      </c>
      <c r="O422" s="44" t="s">
        <v>6955</v>
      </c>
    </row>
    <row r="423" spans="1:15" ht="12.75" customHeight="1" x14ac:dyDescent="0.2">
      <c r="A423" s="44" t="s">
        <v>6913</v>
      </c>
      <c r="B423" s="44" t="s">
        <v>4317</v>
      </c>
      <c r="C423" s="44"/>
      <c r="D423" s="44" t="s">
        <v>5463</v>
      </c>
      <c r="E423" s="45">
        <v>3</v>
      </c>
      <c r="F423" s="44" t="s">
        <v>4330</v>
      </c>
      <c r="G423" s="44" t="s">
        <v>4320</v>
      </c>
      <c r="H423" s="44" t="s">
        <v>6957</v>
      </c>
      <c r="I423" s="44" t="s">
        <v>4348</v>
      </c>
      <c r="J423" s="44" t="s">
        <v>4361</v>
      </c>
      <c r="K423" s="44"/>
      <c r="L423" s="46" t="s">
        <v>6958</v>
      </c>
      <c r="M423" s="44" t="s">
        <v>4325</v>
      </c>
      <c r="N423" s="44" t="s">
        <v>6959</v>
      </c>
      <c r="O423" s="44" t="s">
        <v>6960</v>
      </c>
    </row>
    <row r="424" spans="1:15" ht="12.75" customHeight="1" x14ac:dyDescent="0.2">
      <c r="A424" s="44" t="s">
        <v>6919</v>
      </c>
      <c r="B424" s="44" t="s">
        <v>4317</v>
      </c>
      <c r="C424" s="44"/>
      <c r="D424" s="44" t="s">
        <v>6752</v>
      </c>
      <c r="E424" s="45">
        <v>2</v>
      </c>
      <c r="F424" s="44" t="s">
        <v>4330</v>
      </c>
      <c r="G424" s="44" t="s">
        <v>4320</v>
      </c>
      <c r="H424" s="44" t="s">
        <v>6963</v>
      </c>
      <c r="I424" s="44" t="s">
        <v>4487</v>
      </c>
      <c r="J424" s="44" t="s">
        <v>1068</v>
      </c>
      <c r="K424" s="44"/>
      <c r="L424" s="46" t="s">
        <v>6964</v>
      </c>
      <c r="M424" s="44" t="s">
        <v>4325</v>
      </c>
      <c r="N424" s="44" t="s">
        <v>6755</v>
      </c>
      <c r="O424" s="44" t="s">
        <v>6756</v>
      </c>
    </row>
    <row r="425" spans="1:15" ht="12.75" customHeight="1" x14ac:dyDescent="0.2">
      <c r="A425" s="44" t="s">
        <v>6926</v>
      </c>
      <c r="B425" s="44" t="s">
        <v>4317</v>
      </c>
      <c r="C425" s="44"/>
      <c r="D425" s="44" t="s">
        <v>5463</v>
      </c>
      <c r="E425" s="45">
        <v>3</v>
      </c>
      <c r="F425" s="44" t="s">
        <v>4330</v>
      </c>
      <c r="G425" s="44" t="s">
        <v>4371</v>
      </c>
      <c r="H425" s="44" t="s">
        <v>6966</v>
      </c>
      <c r="I425" s="44" t="s">
        <v>6003</v>
      </c>
      <c r="J425" s="44" t="s">
        <v>5866</v>
      </c>
      <c r="K425" s="44"/>
      <c r="L425" s="46" t="s">
        <v>6967</v>
      </c>
      <c r="M425" s="44" t="s">
        <v>4325</v>
      </c>
      <c r="N425" s="44" t="s">
        <v>6959</v>
      </c>
      <c r="O425" s="44" t="s">
        <v>6960</v>
      </c>
    </row>
    <row r="426" spans="1:15" ht="12.75" customHeight="1" x14ac:dyDescent="0.2">
      <c r="A426" s="44" t="s">
        <v>6933</v>
      </c>
      <c r="B426" s="44" t="s">
        <v>4317</v>
      </c>
      <c r="C426" s="44"/>
      <c r="D426" s="44" t="s">
        <v>6968</v>
      </c>
      <c r="E426" s="45">
        <v>2</v>
      </c>
      <c r="F426" s="44" t="s">
        <v>4330</v>
      </c>
      <c r="G426" s="44" t="s">
        <v>4320</v>
      </c>
      <c r="H426" s="44" t="s">
        <v>6969</v>
      </c>
      <c r="I426" s="44" t="s">
        <v>4952</v>
      </c>
      <c r="J426" s="44" t="s">
        <v>1068</v>
      </c>
      <c r="K426" s="44"/>
      <c r="L426" s="46" t="s">
        <v>6970</v>
      </c>
      <c r="M426" s="44" t="s">
        <v>6971</v>
      </c>
      <c r="N426" s="44" t="s">
        <v>6972</v>
      </c>
      <c r="O426" s="44" t="s">
        <v>6973</v>
      </c>
    </row>
    <row r="427" spans="1:15" ht="12.75" customHeight="1" x14ac:dyDescent="0.2">
      <c r="A427" s="44" t="s">
        <v>6940</v>
      </c>
      <c r="B427" s="44" t="s">
        <v>4317</v>
      </c>
      <c r="C427" s="44"/>
      <c r="D427" s="44" t="s">
        <v>6968</v>
      </c>
      <c r="E427" s="45">
        <v>2</v>
      </c>
      <c r="F427" s="44" t="s">
        <v>4330</v>
      </c>
      <c r="G427" s="44" t="s">
        <v>4320</v>
      </c>
      <c r="H427" s="44" t="s">
        <v>6975</v>
      </c>
      <c r="I427" s="44" t="s">
        <v>5124</v>
      </c>
      <c r="J427" s="44" t="s">
        <v>629</v>
      </c>
      <c r="K427" s="44"/>
      <c r="L427" s="46" t="s">
        <v>6976</v>
      </c>
      <c r="M427" s="44" t="s">
        <v>6971</v>
      </c>
      <c r="N427" s="44" t="s">
        <v>6972</v>
      </c>
      <c r="O427" s="44" t="s">
        <v>6973</v>
      </c>
    </row>
    <row r="428" spans="1:15" ht="12.75" customHeight="1" x14ac:dyDescent="0.2">
      <c r="A428" s="44" t="s">
        <v>6948</v>
      </c>
      <c r="B428" s="44" t="s">
        <v>4317</v>
      </c>
      <c r="C428" s="44"/>
      <c r="D428" s="44" t="s">
        <v>6978</v>
      </c>
      <c r="E428" s="45">
        <v>2</v>
      </c>
      <c r="F428" s="44" t="s">
        <v>4330</v>
      </c>
      <c r="G428" s="44" t="s">
        <v>4371</v>
      </c>
      <c r="H428" s="44" t="s">
        <v>6979</v>
      </c>
      <c r="I428" s="44" t="s">
        <v>6980</v>
      </c>
      <c r="J428" s="44" t="s">
        <v>6981</v>
      </c>
      <c r="K428" s="44"/>
      <c r="L428" s="46" t="s">
        <v>6982</v>
      </c>
      <c r="M428" s="44" t="s">
        <v>6983</v>
      </c>
      <c r="N428" s="44" t="s">
        <v>6984</v>
      </c>
      <c r="O428" s="44" t="s">
        <v>6985</v>
      </c>
    </row>
    <row r="429" spans="1:15" ht="12.75" customHeight="1" x14ac:dyDescent="0.2">
      <c r="A429" s="44" t="s">
        <v>6956</v>
      </c>
      <c r="B429" s="44" t="s">
        <v>4317</v>
      </c>
      <c r="C429" s="44"/>
      <c r="D429" s="44" t="s">
        <v>6968</v>
      </c>
      <c r="E429" s="45">
        <v>2</v>
      </c>
      <c r="F429" s="44" t="s">
        <v>4330</v>
      </c>
      <c r="G429" s="44" t="s">
        <v>4320</v>
      </c>
      <c r="H429" s="44" t="s">
        <v>6987</v>
      </c>
      <c r="I429" s="44" t="s">
        <v>4801</v>
      </c>
      <c r="J429" s="44" t="s">
        <v>5739</v>
      </c>
      <c r="K429" s="44"/>
      <c r="L429" s="46" t="s">
        <v>6988</v>
      </c>
      <c r="M429" s="44" t="s">
        <v>6971</v>
      </c>
      <c r="N429" s="44" t="s">
        <v>6972</v>
      </c>
      <c r="O429" s="44" t="s">
        <v>6973</v>
      </c>
    </row>
    <row r="430" spans="1:15" ht="12.75" customHeight="1" x14ac:dyDescent="0.2">
      <c r="A430" s="44" t="s">
        <v>6961</v>
      </c>
      <c r="B430" s="44" t="s">
        <v>4317</v>
      </c>
      <c r="C430" s="44"/>
      <c r="D430" s="44" t="s">
        <v>5584</v>
      </c>
      <c r="E430" s="45">
        <v>2</v>
      </c>
      <c r="F430" s="44" t="s">
        <v>4330</v>
      </c>
      <c r="G430" s="44" t="s">
        <v>4320</v>
      </c>
      <c r="H430" s="44" t="s">
        <v>6990</v>
      </c>
      <c r="I430" s="44" t="s">
        <v>6991</v>
      </c>
      <c r="J430" s="44" t="s">
        <v>4375</v>
      </c>
      <c r="K430" s="44"/>
      <c r="L430" s="46" t="s">
        <v>6992</v>
      </c>
      <c r="M430" s="44" t="s">
        <v>6993</v>
      </c>
      <c r="N430" s="44" t="s">
        <v>6994</v>
      </c>
      <c r="O430" s="44" t="s">
        <v>6995</v>
      </c>
    </row>
    <row r="431" spans="1:15" ht="12.75" customHeight="1" x14ac:dyDescent="0.2">
      <c r="A431" s="44" t="s">
        <v>6962</v>
      </c>
      <c r="B431" s="44" t="s">
        <v>4317</v>
      </c>
      <c r="C431" s="44"/>
      <c r="D431" s="44" t="s">
        <v>6997</v>
      </c>
      <c r="E431" s="45">
        <v>2</v>
      </c>
      <c r="F431" s="44" t="s">
        <v>4330</v>
      </c>
      <c r="G431" s="44" t="s">
        <v>4320</v>
      </c>
      <c r="H431" s="44" t="s">
        <v>6998</v>
      </c>
      <c r="I431" s="44" t="s">
        <v>4322</v>
      </c>
      <c r="J431" s="44" t="s">
        <v>6999</v>
      </c>
      <c r="K431" s="44"/>
      <c r="L431" s="46" t="s">
        <v>7000</v>
      </c>
      <c r="M431" s="44" t="s">
        <v>4325</v>
      </c>
      <c r="N431" s="44" t="s">
        <v>7001</v>
      </c>
      <c r="O431" s="44" t="s">
        <v>7002</v>
      </c>
    </row>
    <row r="432" spans="1:15" ht="12.75" customHeight="1" x14ac:dyDescent="0.2">
      <c r="A432" s="44" t="s">
        <v>6965</v>
      </c>
      <c r="B432" s="44" t="s">
        <v>4317</v>
      </c>
      <c r="C432" s="44"/>
      <c r="D432" s="44" t="s">
        <v>6850</v>
      </c>
      <c r="E432" s="45">
        <v>2</v>
      </c>
      <c r="F432" s="44" t="s">
        <v>4330</v>
      </c>
      <c r="G432" s="44" t="s">
        <v>4320</v>
      </c>
      <c r="H432" s="44" t="s">
        <v>7004</v>
      </c>
      <c r="I432" s="44" t="s">
        <v>7005</v>
      </c>
      <c r="J432" s="44" t="s">
        <v>1068</v>
      </c>
      <c r="K432" s="44"/>
      <c r="L432" s="46" t="s">
        <v>7006</v>
      </c>
      <c r="M432" s="44" t="s">
        <v>6854</v>
      </c>
      <c r="N432" s="44" t="s">
        <v>7007</v>
      </c>
      <c r="O432" s="44" t="s">
        <v>6856</v>
      </c>
    </row>
    <row r="433" spans="1:15" ht="12.75" customHeight="1" x14ac:dyDescent="0.2">
      <c r="A433" s="44" t="s">
        <v>4472</v>
      </c>
      <c r="B433" s="44" t="s">
        <v>4317</v>
      </c>
      <c r="C433" s="44"/>
      <c r="D433" s="44" t="s">
        <v>7009</v>
      </c>
      <c r="E433" s="45">
        <v>2</v>
      </c>
      <c r="F433" s="44" t="s">
        <v>4330</v>
      </c>
      <c r="G433" s="44" t="s">
        <v>4320</v>
      </c>
      <c r="H433" s="44" t="s">
        <v>7010</v>
      </c>
      <c r="I433" s="44" t="s">
        <v>4692</v>
      </c>
      <c r="J433" s="44" t="s">
        <v>1068</v>
      </c>
      <c r="K433" s="44"/>
      <c r="L433" s="46" t="s">
        <v>7011</v>
      </c>
      <c r="M433" s="44" t="s">
        <v>7012</v>
      </c>
      <c r="N433" s="44" t="s">
        <v>7013</v>
      </c>
      <c r="O433" s="44" t="s">
        <v>7014</v>
      </c>
    </row>
    <row r="434" spans="1:15" ht="12.75" customHeight="1" x14ac:dyDescent="0.2">
      <c r="A434" s="44" t="s">
        <v>6974</v>
      </c>
      <c r="B434" s="44" t="s">
        <v>4317</v>
      </c>
      <c r="C434" s="44"/>
      <c r="D434" s="44" t="s">
        <v>7016</v>
      </c>
      <c r="E434" s="45">
        <v>2</v>
      </c>
      <c r="F434" s="44" t="s">
        <v>4330</v>
      </c>
      <c r="G434" s="44" t="s">
        <v>4320</v>
      </c>
      <c r="H434" s="44" t="s">
        <v>7017</v>
      </c>
      <c r="I434" s="44" t="s">
        <v>6294</v>
      </c>
      <c r="J434" s="44" t="s">
        <v>4672</v>
      </c>
      <c r="K434" s="44"/>
      <c r="L434" s="46" t="s">
        <v>7018</v>
      </c>
      <c r="M434" s="44" t="s">
        <v>7019</v>
      </c>
      <c r="N434" s="44" t="s">
        <v>7020</v>
      </c>
      <c r="O434" s="44" t="s">
        <v>7021</v>
      </c>
    </row>
    <row r="435" spans="1:15" ht="12.75" customHeight="1" x14ac:dyDescent="0.2">
      <c r="A435" s="44" t="s">
        <v>6977</v>
      </c>
      <c r="B435" s="44" t="s">
        <v>4317</v>
      </c>
      <c r="C435" s="44"/>
      <c r="D435" s="44" t="s">
        <v>7023</v>
      </c>
      <c r="E435" s="45">
        <v>3</v>
      </c>
      <c r="F435" s="44" t="s">
        <v>4330</v>
      </c>
      <c r="G435" s="44" t="s">
        <v>4371</v>
      </c>
      <c r="H435" s="44" t="s">
        <v>7024</v>
      </c>
      <c r="I435" s="44" t="s">
        <v>4487</v>
      </c>
      <c r="J435" s="44" t="s">
        <v>5598</v>
      </c>
      <c r="K435" s="44"/>
      <c r="L435" s="46" t="s">
        <v>7025</v>
      </c>
      <c r="M435" s="44" t="s">
        <v>4325</v>
      </c>
      <c r="N435" s="44" t="s">
        <v>7026</v>
      </c>
      <c r="O435" s="44" t="s">
        <v>7027</v>
      </c>
    </row>
    <row r="436" spans="1:15" ht="12.75" customHeight="1" x14ac:dyDescent="0.2">
      <c r="A436" s="44" t="s">
        <v>6986</v>
      </c>
      <c r="B436" s="44" t="s">
        <v>4317</v>
      </c>
      <c r="C436" s="44"/>
      <c r="D436" s="44" t="s">
        <v>7029</v>
      </c>
      <c r="E436" s="45">
        <v>2</v>
      </c>
      <c r="F436" s="44" t="s">
        <v>4330</v>
      </c>
      <c r="G436" s="44" t="s">
        <v>4320</v>
      </c>
      <c r="H436" s="44" t="s">
        <v>7030</v>
      </c>
      <c r="I436" s="44" t="s">
        <v>5829</v>
      </c>
      <c r="J436" s="44" t="s">
        <v>1068</v>
      </c>
      <c r="K436" s="44"/>
      <c r="L436" s="46" t="s">
        <v>7031</v>
      </c>
      <c r="M436" s="44" t="s">
        <v>7032</v>
      </c>
      <c r="N436" s="44" t="s">
        <v>7033</v>
      </c>
      <c r="O436" s="44" t="s">
        <v>7034</v>
      </c>
    </row>
    <row r="437" spans="1:15" ht="12.75" customHeight="1" x14ac:dyDescent="0.2">
      <c r="A437" s="44" t="s">
        <v>6989</v>
      </c>
      <c r="B437" s="44" t="s">
        <v>4317</v>
      </c>
      <c r="C437" s="44"/>
      <c r="D437" s="44" t="s">
        <v>7036</v>
      </c>
      <c r="E437" s="45">
        <v>2</v>
      </c>
      <c r="F437" s="44" t="s">
        <v>4330</v>
      </c>
      <c r="G437" s="44" t="s">
        <v>4320</v>
      </c>
      <c r="H437" s="44" t="s">
        <v>7037</v>
      </c>
      <c r="I437" s="44" t="s">
        <v>4322</v>
      </c>
      <c r="J437" s="44" t="s">
        <v>7038</v>
      </c>
      <c r="K437" s="44"/>
      <c r="L437" s="46" t="s">
        <v>7039</v>
      </c>
      <c r="M437" s="44" t="s">
        <v>7040</v>
      </c>
      <c r="N437" s="44" t="s">
        <v>7041</v>
      </c>
      <c r="O437" s="44" t="s">
        <v>7042</v>
      </c>
    </row>
    <row r="438" spans="1:15" ht="12.75" customHeight="1" x14ac:dyDescent="0.2">
      <c r="A438" s="44" t="s">
        <v>6996</v>
      </c>
      <c r="B438" s="44" t="s">
        <v>4317</v>
      </c>
      <c r="C438" s="44"/>
      <c r="D438" s="44" t="s">
        <v>7044</v>
      </c>
      <c r="E438" s="45">
        <v>3</v>
      </c>
      <c r="F438" s="44" t="s">
        <v>4330</v>
      </c>
      <c r="G438" s="44" t="s">
        <v>4550</v>
      </c>
      <c r="H438" s="44" t="s">
        <v>7045</v>
      </c>
      <c r="I438" s="44" t="s">
        <v>4515</v>
      </c>
      <c r="J438" s="44" t="s">
        <v>1068</v>
      </c>
      <c r="K438" s="44"/>
      <c r="L438" s="46" t="s">
        <v>7046</v>
      </c>
      <c r="M438" s="44" t="s">
        <v>5595</v>
      </c>
      <c r="N438" s="44" t="s">
        <v>7047</v>
      </c>
      <c r="O438" s="44" t="s">
        <v>7048</v>
      </c>
    </row>
    <row r="439" spans="1:15" ht="12.75" customHeight="1" x14ac:dyDescent="0.2">
      <c r="A439" s="44" t="s">
        <v>7003</v>
      </c>
      <c r="B439" s="44" t="s">
        <v>4317</v>
      </c>
      <c r="C439" s="44"/>
      <c r="D439" s="44" t="s">
        <v>7044</v>
      </c>
      <c r="E439" s="45">
        <v>3</v>
      </c>
      <c r="F439" s="44" t="s">
        <v>4330</v>
      </c>
      <c r="G439" s="44" t="s">
        <v>4550</v>
      </c>
      <c r="H439" s="44" t="s">
        <v>7050</v>
      </c>
      <c r="I439" s="44" t="s">
        <v>4487</v>
      </c>
      <c r="J439" s="44" t="s">
        <v>1068</v>
      </c>
      <c r="K439" s="44"/>
      <c r="L439" s="46" t="s">
        <v>7051</v>
      </c>
      <c r="M439" s="44" t="s">
        <v>5595</v>
      </c>
      <c r="N439" s="44" t="s">
        <v>7047</v>
      </c>
      <c r="O439" s="44" t="s">
        <v>7048</v>
      </c>
    </row>
    <row r="440" spans="1:15" ht="12.75" customHeight="1" x14ac:dyDescent="0.2">
      <c r="A440" s="44" t="s">
        <v>7008</v>
      </c>
      <c r="B440" s="44" t="s">
        <v>4317</v>
      </c>
      <c r="C440" s="44"/>
      <c r="D440" s="44" t="s">
        <v>7044</v>
      </c>
      <c r="E440" s="45">
        <v>3</v>
      </c>
      <c r="F440" s="44" t="s">
        <v>4330</v>
      </c>
      <c r="G440" s="44" t="s">
        <v>4550</v>
      </c>
      <c r="H440" s="44" t="s">
        <v>7053</v>
      </c>
      <c r="I440" s="44" t="s">
        <v>5035</v>
      </c>
      <c r="J440" s="44" t="s">
        <v>1068</v>
      </c>
      <c r="K440" s="44"/>
      <c r="L440" s="46" t="s">
        <v>7054</v>
      </c>
      <c r="M440" s="44" t="s">
        <v>5595</v>
      </c>
      <c r="N440" s="44" t="s">
        <v>7047</v>
      </c>
      <c r="O440" s="44" t="s">
        <v>7048</v>
      </c>
    </row>
    <row r="441" spans="1:15" ht="12.75" customHeight="1" x14ac:dyDescent="0.2">
      <c r="A441" s="44" t="s">
        <v>7015</v>
      </c>
      <c r="B441" s="44" t="s">
        <v>4317</v>
      </c>
      <c r="C441" s="44"/>
      <c r="D441" s="44" t="s">
        <v>7056</v>
      </c>
      <c r="E441" s="45">
        <v>2</v>
      </c>
      <c r="F441" s="44" t="s">
        <v>4330</v>
      </c>
      <c r="G441" s="44" t="s">
        <v>4371</v>
      </c>
      <c r="H441" s="44" t="s">
        <v>7057</v>
      </c>
      <c r="I441" s="44" t="s">
        <v>7058</v>
      </c>
      <c r="J441" s="44" t="s">
        <v>4375</v>
      </c>
      <c r="K441" s="44"/>
      <c r="L441" s="46" t="s">
        <v>7059</v>
      </c>
      <c r="M441" s="44" t="s">
        <v>7060</v>
      </c>
      <c r="N441" s="44" t="s">
        <v>7061</v>
      </c>
      <c r="O441" s="44" t="s">
        <v>7062</v>
      </c>
    </row>
    <row r="442" spans="1:15" ht="12.75" customHeight="1" x14ac:dyDescent="0.2">
      <c r="A442" s="44" t="s">
        <v>7022</v>
      </c>
      <c r="B442" s="44" t="s">
        <v>4317</v>
      </c>
      <c r="C442" s="44"/>
      <c r="D442" s="44" t="s">
        <v>7064</v>
      </c>
      <c r="E442" s="45">
        <v>2</v>
      </c>
      <c r="F442" s="44" t="s">
        <v>4330</v>
      </c>
      <c r="G442" s="44" t="s">
        <v>4371</v>
      </c>
      <c r="H442" s="44" t="s">
        <v>7065</v>
      </c>
      <c r="I442" s="44" t="s">
        <v>7066</v>
      </c>
      <c r="J442" s="44" t="s">
        <v>1068</v>
      </c>
      <c r="K442" s="44"/>
      <c r="L442" s="46" t="s">
        <v>7067</v>
      </c>
      <c r="M442" s="44" t="s">
        <v>7068</v>
      </c>
      <c r="N442" s="44" t="s">
        <v>7068</v>
      </c>
      <c r="O442" s="44" t="s">
        <v>7069</v>
      </c>
    </row>
    <row r="443" spans="1:15" ht="12.75" customHeight="1" x14ac:dyDescent="0.2">
      <c r="A443" s="44" t="s">
        <v>7028</v>
      </c>
      <c r="B443" s="44" t="s">
        <v>4317</v>
      </c>
      <c r="C443" s="44"/>
      <c r="D443" s="44" t="s">
        <v>7071</v>
      </c>
      <c r="E443" s="45">
        <v>3</v>
      </c>
      <c r="F443" s="44" t="s">
        <v>4330</v>
      </c>
      <c r="G443" s="44" t="s">
        <v>4550</v>
      </c>
      <c r="H443" s="44" t="s">
        <v>7072</v>
      </c>
      <c r="I443" s="44"/>
      <c r="J443" s="44" t="s">
        <v>1068</v>
      </c>
      <c r="K443" s="44"/>
      <c r="L443" s="46" t="s">
        <v>7073</v>
      </c>
      <c r="M443" s="44"/>
      <c r="N443" s="44" t="s">
        <v>7074</v>
      </c>
      <c r="O443" s="44" t="s">
        <v>7075</v>
      </c>
    </row>
    <row r="444" spans="1:15" ht="12.75" customHeight="1" x14ac:dyDescent="0.2">
      <c r="A444" s="44" t="s">
        <v>7035</v>
      </c>
      <c r="B444" s="44" t="s">
        <v>4317</v>
      </c>
      <c r="C444" s="44"/>
      <c r="D444" s="44" t="s">
        <v>7071</v>
      </c>
      <c r="E444" s="45">
        <v>3</v>
      </c>
      <c r="F444" s="44" t="s">
        <v>4330</v>
      </c>
      <c r="G444" s="44" t="s">
        <v>4550</v>
      </c>
      <c r="H444" s="44" t="s">
        <v>7077</v>
      </c>
      <c r="I444" s="44"/>
      <c r="J444" s="44" t="s">
        <v>4345</v>
      </c>
      <c r="K444" s="44"/>
      <c r="L444" s="46" t="s">
        <v>7078</v>
      </c>
      <c r="M444" s="44"/>
      <c r="N444" s="44" t="s">
        <v>7079</v>
      </c>
      <c r="O444" s="44" t="s">
        <v>7080</v>
      </c>
    </row>
    <row r="445" spans="1:15" ht="12.75" customHeight="1" x14ac:dyDescent="0.2">
      <c r="A445" s="44" t="s">
        <v>7043</v>
      </c>
      <c r="B445" s="44" t="s">
        <v>4317</v>
      </c>
      <c r="C445" s="44"/>
      <c r="D445" s="44" t="s">
        <v>7071</v>
      </c>
      <c r="E445" s="45">
        <v>3</v>
      </c>
      <c r="F445" s="44" t="s">
        <v>4330</v>
      </c>
      <c r="G445" s="44" t="s">
        <v>4550</v>
      </c>
      <c r="H445" s="44" t="s">
        <v>7082</v>
      </c>
      <c r="I445" s="44"/>
      <c r="J445" s="44" t="s">
        <v>1068</v>
      </c>
      <c r="K445" s="44"/>
      <c r="L445" s="46" t="s">
        <v>7083</v>
      </c>
      <c r="M445" s="44"/>
      <c r="N445" s="44" t="s">
        <v>7079</v>
      </c>
      <c r="O445" s="44" t="s">
        <v>7080</v>
      </c>
    </row>
    <row r="446" spans="1:15" ht="12.75" customHeight="1" x14ac:dyDescent="0.2">
      <c r="A446" s="44" t="s">
        <v>7049</v>
      </c>
      <c r="B446" s="44" t="s">
        <v>4317</v>
      </c>
      <c r="C446" s="44"/>
      <c r="D446" s="44" t="s">
        <v>7071</v>
      </c>
      <c r="E446" s="45">
        <v>3</v>
      </c>
      <c r="F446" s="44" t="s">
        <v>4330</v>
      </c>
      <c r="G446" s="44" t="s">
        <v>4550</v>
      </c>
      <c r="H446" s="44" t="s">
        <v>7085</v>
      </c>
      <c r="I446" s="44"/>
      <c r="J446" s="44" t="s">
        <v>1068</v>
      </c>
      <c r="K446" s="44"/>
      <c r="L446" s="46" t="s">
        <v>7086</v>
      </c>
      <c r="M446" s="44"/>
      <c r="N446" s="44" t="s">
        <v>7079</v>
      </c>
      <c r="O446" s="44" t="s">
        <v>7080</v>
      </c>
    </row>
    <row r="447" spans="1:15" ht="12.75" customHeight="1" x14ac:dyDescent="0.2">
      <c r="A447" s="44" t="s">
        <v>7052</v>
      </c>
      <c r="B447" s="44" t="s">
        <v>4317</v>
      </c>
      <c r="C447" s="44"/>
      <c r="D447" s="44" t="s">
        <v>7071</v>
      </c>
      <c r="E447" s="45">
        <v>3</v>
      </c>
      <c r="F447" s="44" t="s">
        <v>4330</v>
      </c>
      <c r="G447" s="44" t="s">
        <v>4550</v>
      </c>
      <c r="H447" s="44" t="s">
        <v>7088</v>
      </c>
      <c r="I447" s="44"/>
      <c r="J447" s="44" t="s">
        <v>1068</v>
      </c>
      <c r="K447" s="44"/>
      <c r="L447" s="46" t="s">
        <v>7089</v>
      </c>
      <c r="M447" s="44"/>
      <c r="N447" s="44" t="s">
        <v>7090</v>
      </c>
      <c r="O447" s="44" t="s">
        <v>7091</v>
      </c>
    </row>
    <row r="448" spans="1:15" ht="12.75" customHeight="1" x14ac:dyDescent="0.2">
      <c r="A448" s="44" t="s">
        <v>7055</v>
      </c>
      <c r="B448" s="44" t="s">
        <v>4317</v>
      </c>
      <c r="C448" s="44"/>
      <c r="D448" s="44" t="s">
        <v>7071</v>
      </c>
      <c r="E448" s="45">
        <v>3</v>
      </c>
      <c r="F448" s="44" t="s">
        <v>4330</v>
      </c>
      <c r="G448" s="44" t="s">
        <v>4550</v>
      </c>
      <c r="H448" s="44" t="s">
        <v>7093</v>
      </c>
      <c r="I448" s="44"/>
      <c r="J448" s="44" t="s">
        <v>1068</v>
      </c>
      <c r="K448" s="44"/>
      <c r="L448" s="46" t="s">
        <v>7094</v>
      </c>
      <c r="M448" s="44"/>
      <c r="N448" s="44" t="s">
        <v>7090</v>
      </c>
      <c r="O448" s="44" t="s">
        <v>7091</v>
      </c>
    </row>
    <row r="449" spans="1:15" ht="12.75" customHeight="1" x14ac:dyDescent="0.2">
      <c r="A449" s="44" t="s">
        <v>7063</v>
      </c>
      <c r="B449" s="44" t="s">
        <v>4317</v>
      </c>
      <c r="C449" s="44"/>
      <c r="D449" s="44" t="s">
        <v>7071</v>
      </c>
      <c r="E449" s="45">
        <v>3</v>
      </c>
      <c r="F449" s="44" t="s">
        <v>4330</v>
      </c>
      <c r="G449" s="44" t="s">
        <v>4550</v>
      </c>
      <c r="H449" s="44" t="s">
        <v>7096</v>
      </c>
      <c r="I449" s="44"/>
      <c r="J449" s="44" t="s">
        <v>4345</v>
      </c>
      <c r="K449" s="44"/>
      <c r="L449" s="46" t="s">
        <v>7097</v>
      </c>
      <c r="M449" s="44"/>
      <c r="N449" s="44" t="s">
        <v>7090</v>
      </c>
      <c r="O449" s="44" t="s">
        <v>7091</v>
      </c>
    </row>
    <row r="450" spans="1:15" ht="12.75" customHeight="1" x14ac:dyDescent="0.2">
      <c r="A450" s="44" t="s">
        <v>7070</v>
      </c>
      <c r="B450" s="44" t="s">
        <v>4317</v>
      </c>
      <c r="C450" s="44"/>
      <c r="D450" s="44" t="s">
        <v>7071</v>
      </c>
      <c r="E450" s="45">
        <v>3</v>
      </c>
      <c r="F450" s="44" t="s">
        <v>4330</v>
      </c>
      <c r="G450" s="44" t="s">
        <v>4550</v>
      </c>
      <c r="H450" s="44" t="s">
        <v>7099</v>
      </c>
      <c r="I450" s="44"/>
      <c r="J450" s="44" t="s">
        <v>1068</v>
      </c>
      <c r="K450" s="44"/>
      <c r="L450" s="46" t="s">
        <v>7100</v>
      </c>
      <c r="M450" s="44"/>
      <c r="N450" s="44" t="s">
        <v>7090</v>
      </c>
      <c r="O450" s="44" t="s">
        <v>7091</v>
      </c>
    </row>
    <row r="451" spans="1:15" ht="12.75" customHeight="1" x14ac:dyDescent="0.2">
      <c r="A451" s="44" t="s">
        <v>7076</v>
      </c>
      <c r="B451" s="44" t="s">
        <v>4317</v>
      </c>
      <c r="C451" s="44"/>
      <c r="D451" s="44" t="s">
        <v>7071</v>
      </c>
      <c r="E451" s="45">
        <v>3</v>
      </c>
      <c r="F451" s="44" t="s">
        <v>4330</v>
      </c>
      <c r="G451" s="44" t="s">
        <v>4550</v>
      </c>
      <c r="H451" s="44" t="s">
        <v>7102</v>
      </c>
      <c r="I451" s="44"/>
      <c r="J451" s="44" t="s">
        <v>1068</v>
      </c>
      <c r="K451" s="44"/>
      <c r="L451" s="46" t="s">
        <v>7103</v>
      </c>
      <c r="M451" s="44"/>
      <c r="N451" s="44" t="s">
        <v>7104</v>
      </c>
      <c r="O451" s="44" t="s">
        <v>7105</v>
      </c>
    </row>
    <row r="452" spans="1:15" ht="12.75" customHeight="1" x14ac:dyDescent="0.2">
      <c r="A452" s="44" t="s">
        <v>7081</v>
      </c>
      <c r="B452" s="44" t="s">
        <v>4317</v>
      </c>
      <c r="C452" s="44"/>
      <c r="D452" s="44" t="s">
        <v>7071</v>
      </c>
      <c r="E452" s="45">
        <v>3</v>
      </c>
      <c r="F452" s="44" t="s">
        <v>4330</v>
      </c>
      <c r="G452" s="44" t="s">
        <v>4550</v>
      </c>
      <c r="H452" s="44" t="s">
        <v>7107</v>
      </c>
      <c r="I452" s="44"/>
      <c r="J452" s="44" t="s">
        <v>4328</v>
      </c>
      <c r="K452" s="44"/>
      <c r="L452" s="46" t="s">
        <v>7108</v>
      </c>
      <c r="M452" s="44"/>
      <c r="N452" s="44" t="s">
        <v>7104</v>
      </c>
      <c r="O452" s="44" t="s">
        <v>7105</v>
      </c>
    </row>
    <row r="453" spans="1:15" ht="12.75" customHeight="1" x14ac:dyDescent="0.2">
      <c r="A453" s="44" t="s">
        <v>7084</v>
      </c>
      <c r="B453" s="44" t="s">
        <v>4317</v>
      </c>
      <c r="C453" s="44"/>
      <c r="D453" s="44" t="s">
        <v>7071</v>
      </c>
      <c r="E453" s="45">
        <v>3</v>
      </c>
      <c r="F453" s="44" t="s">
        <v>4330</v>
      </c>
      <c r="G453" s="44" t="s">
        <v>4550</v>
      </c>
      <c r="H453" s="44" t="s">
        <v>7110</v>
      </c>
      <c r="I453" s="44"/>
      <c r="J453" s="44" t="s">
        <v>1068</v>
      </c>
      <c r="K453" s="44"/>
      <c r="L453" s="46" t="s">
        <v>7111</v>
      </c>
      <c r="M453" s="44"/>
      <c r="N453" s="44" t="s">
        <v>7112</v>
      </c>
      <c r="O453" s="44" t="s">
        <v>7113</v>
      </c>
    </row>
    <row r="454" spans="1:15" ht="12.75" customHeight="1" x14ac:dyDescent="0.2">
      <c r="A454" s="44" t="s">
        <v>7087</v>
      </c>
      <c r="B454" s="44" t="s">
        <v>4317</v>
      </c>
      <c r="C454" s="44"/>
      <c r="D454" s="44" t="s">
        <v>7071</v>
      </c>
      <c r="E454" s="45">
        <v>3</v>
      </c>
      <c r="F454" s="44" t="s">
        <v>4330</v>
      </c>
      <c r="G454" s="44" t="s">
        <v>4550</v>
      </c>
      <c r="H454" s="44" t="s">
        <v>7115</v>
      </c>
      <c r="I454" s="44"/>
      <c r="J454" s="44" t="s">
        <v>4392</v>
      </c>
      <c r="K454" s="44"/>
      <c r="L454" s="46" t="s">
        <v>7116</v>
      </c>
      <c r="M454" s="44"/>
      <c r="N454" s="44" t="s">
        <v>7117</v>
      </c>
      <c r="O454" s="44" t="s">
        <v>7118</v>
      </c>
    </row>
    <row r="455" spans="1:15" ht="12.75" customHeight="1" x14ac:dyDescent="0.2">
      <c r="A455" s="44" t="s">
        <v>7092</v>
      </c>
      <c r="B455" s="44" t="s">
        <v>4317</v>
      </c>
      <c r="C455" s="44"/>
      <c r="D455" s="44" t="s">
        <v>7071</v>
      </c>
      <c r="E455" s="45">
        <v>3</v>
      </c>
      <c r="F455" s="44" t="s">
        <v>4330</v>
      </c>
      <c r="G455" s="44" t="s">
        <v>4550</v>
      </c>
      <c r="H455" s="44" t="s">
        <v>7120</v>
      </c>
      <c r="I455" s="44"/>
      <c r="J455" s="44" t="s">
        <v>5591</v>
      </c>
      <c r="K455" s="44"/>
      <c r="L455" s="46" t="s">
        <v>7121</v>
      </c>
      <c r="M455" s="44"/>
      <c r="N455" s="44" t="s">
        <v>7117</v>
      </c>
      <c r="O455" s="44" t="s">
        <v>7118</v>
      </c>
    </row>
    <row r="456" spans="1:15" ht="12.75" customHeight="1" x14ac:dyDescent="0.2">
      <c r="A456" s="44" t="s">
        <v>7095</v>
      </c>
      <c r="B456" s="44" t="s">
        <v>4317</v>
      </c>
      <c r="C456" s="44"/>
      <c r="D456" s="44" t="s">
        <v>7071</v>
      </c>
      <c r="E456" s="45">
        <v>3</v>
      </c>
      <c r="F456" s="44" t="s">
        <v>4330</v>
      </c>
      <c r="G456" s="44" t="s">
        <v>4550</v>
      </c>
      <c r="H456" s="44" t="s">
        <v>7123</v>
      </c>
      <c r="I456" s="44"/>
      <c r="J456" s="44" t="s">
        <v>4926</v>
      </c>
      <c r="K456" s="44"/>
      <c r="L456" s="46" t="s">
        <v>7124</v>
      </c>
      <c r="M456" s="44"/>
      <c r="N456" s="44" t="s">
        <v>7125</v>
      </c>
      <c r="O456" s="44" t="s">
        <v>7126</v>
      </c>
    </row>
    <row r="457" spans="1:15" ht="12.75" customHeight="1" x14ac:dyDescent="0.2">
      <c r="A457" s="44" t="s">
        <v>7098</v>
      </c>
      <c r="B457" s="44" t="s">
        <v>4317</v>
      </c>
      <c r="C457" s="44"/>
      <c r="D457" s="44" t="s">
        <v>7071</v>
      </c>
      <c r="E457" s="45">
        <v>3</v>
      </c>
      <c r="F457" s="44" t="s">
        <v>4330</v>
      </c>
      <c r="G457" s="44" t="s">
        <v>4550</v>
      </c>
      <c r="H457" s="44" t="s">
        <v>7128</v>
      </c>
      <c r="I457" s="44"/>
      <c r="J457" s="44" t="s">
        <v>1068</v>
      </c>
      <c r="K457" s="44"/>
      <c r="L457" s="46" t="s">
        <v>7129</v>
      </c>
      <c r="M457" s="44"/>
      <c r="N457" s="44" t="s">
        <v>7130</v>
      </c>
      <c r="O457" s="44" t="s">
        <v>7118</v>
      </c>
    </row>
    <row r="458" spans="1:15" ht="12.75" customHeight="1" x14ac:dyDescent="0.2">
      <c r="A458" s="44" t="s">
        <v>7101</v>
      </c>
      <c r="B458" s="44" t="s">
        <v>4317</v>
      </c>
      <c r="C458" s="44"/>
      <c r="D458" s="44" t="s">
        <v>7071</v>
      </c>
      <c r="E458" s="45">
        <v>3</v>
      </c>
      <c r="F458" s="44" t="s">
        <v>4330</v>
      </c>
      <c r="G458" s="44" t="s">
        <v>4550</v>
      </c>
      <c r="H458" s="44" t="s">
        <v>7132</v>
      </c>
      <c r="I458" s="44"/>
      <c r="J458" s="44" t="s">
        <v>1068</v>
      </c>
      <c r="K458" s="44"/>
      <c r="L458" s="46" t="s">
        <v>7133</v>
      </c>
      <c r="M458" s="44"/>
      <c r="N458" s="44" t="s">
        <v>7079</v>
      </c>
      <c r="O458" s="44" t="s">
        <v>7080</v>
      </c>
    </row>
    <row r="459" spans="1:15" ht="12.75" customHeight="1" x14ac:dyDescent="0.2">
      <c r="A459" s="44" t="s">
        <v>7106</v>
      </c>
      <c r="B459" s="44" t="s">
        <v>4317</v>
      </c>
      <c r="C459" s="44"/>
      <c r="D459" s="44" t="s">
        <v>7071</v>
      </c>
      <c r="E459" s="45">
        <v>3</v>
      </c>
      <c r="F459" s="44" t="s">
        <v>4330</v>
      </c>
      <c r="G459" s="44" t="s">
        <v>4550</v>
      </c>
      <c r="H459" s="44" t="s">
        <v>7135</v>
      </c>
      <c r="I459" s="44"/>
      <c r="J459" s="44" t="s">
        <v>4345</v>
      </c>
      <c r="K459" s="44"/>
      <c r="L459" s="46" t="s">
        <v>7136</v>
      </c>
      <c r="M459" s="44"/>
      <c r="N459" s="44" t="s">
        <v>7079</v>
      </c>
      <c r="O459" s="44" t="s">
        <v>7080</v>
      </c>
    </row>
    <row r="460" spans="1:15" ht="12.75" customHeight="1" x14ac:dyDescent="0.2">
      <c r="A460" s="44" t="s">
        <v>7109</v>
      </c>
      <c r="B460" s="44" t="s">
        <v>4317</v>
      </c>
      <c r="C460" s="44"/>
      <c r="D460" s="44" t="s">
        <v>7071</v>
      </c>
      <c r="E460" s="45">
        <v>3</v>
      </c>
      <c r="F460" s="44" t="s">
        <v>4330</v>
      </c>
      <c r="G460" s="44" t="s">
        <v>4550</v>
      </c>
      <c r="H460" s="44" t="s">
        <v>7138</v>
      </c>
      <c r="I460" s="44"/>
      <c r="J460" s="44" t="s">
        <v>1068</v>
      </c>
      <c r="K460" s="44"/>
      <c r="L460" s="46" t="s">
        <v>7139</v>
      </c>
      <c r="M460" s="44"/>
      <c r="N460" s="44" t="s">
        <v>7090</v>
      </c>
      <c r="O460" s="44" t="s">
        <v>7091</v>
      </c>
    </row>
    <row r="461" spans="1:15" ht="12.75" customHeight="1" x14ac:dyDescent="0.2">
      <c r="A461" s="44" t="s">
        <v>7114</v>
      </c>
      <c r="B461" s="44" t="s">
        <v>4317</v>
      </c>
      <c r="C461" s="44"/>
      <c r="D461" s="44" t="s">
        <v>7071</v>
      </c>
      <c r="E461" s="45">
        <v>3</v>
      </c>
      <c r="F461" s="44" t="s">
        <v>4330</v>
      </c>
      <c r="G461" s="44" t="s">
        <v>4550</v>
      </c>
      <c r="H461" s="44" t="s">
        <v>7141</v>
      </c>
      <c r="I461" s="44"/>
      <c r="J461" s="44" t="s">
        <v>4328</v>
      </c>
      <c r="K461" s="44"/>
      <c r="L461" s="46" t="s">
        <v>7142</v>
      </c>
      <c r="M461" s="44"/>
      <c r="N461" s="44" t="s">
        <v>7104</v>
      </c>
      <c r="O461" s="44" t="s">
        <v>7105</v>
      </c>
    </row>
    <row r="462" spans="1:15" ht="12.75" customHeight="1" x14ac:dyDescent="0.2">
      <c r="A462" s="44" t="s">
        <v>7119</v>
      </c>
      <c r="B462" s="44" t="s">
        <v>4317</v>
      </c>
      <c r="C462" s="44"/>
      <c r="D462" s="44" t="s">
        <v>7071</v>
      </c>
      <c r="E462" s="45">
        <v>3</v>
      </c>
      <c r="F462" s="44" t="s">
        <v>4330</v>
      </c>
      <c r="G462" s="44" t="s">
        <v>4550</v>
      </c>
      <c r="H462" s="44" t="s">
        <v>7144</v>
      </c>
      <c r="I462" s="44"/>
      <c r="J462" s="44" t="s">
        <v>1068</v>
      </c>
      <c r="K462" s="44"/>
      <c r="L462" s="46" t="s">
        <v>7145</v>
      </c>
      <c r="M462" s="44"/>
      <c r="N462" s="44" t="s">
        <v>7117</v>
      </c>
      <c r="O462" s="44" t="s">
        <v>7118</v>
      </c>
    </row>
    <row r="463" spans="1:15" ht="12.75" customHeight="1" x14ac:dyDescent="0.2">
      <c r="A463" s="44" t="s">
        <v>7122</v>
      </c>
      <c r="B463" s="44" t="s">
        <v>4317</v>
      </c>
      <c r="C463" s="44"/>
      <c r="D463" s="44" t="s">
        <v>7071</v>
      </c>
      <c r="E463" s="45">
        <v>3</v>
      </c>
      <c r="F463" s="44" t="s">
        <v>4330</v>
      </c>
      <c r="G463" s="44" t="s">
        <v>4550</v>
      </c>
      <c r="H463" s="44" t="s">
        <v>7147</v>
      </c>
      <c r="I463" s="44"/>
      <c r="J463" s="44" t="s">
        <v>1068</v>
      </c>
      <c r="K463" s="44"/>
      <c r="L463" s="46" t="s">
        <v>7148</v>
      </c>
      <c r="M463" s="44"/>
      <c r="N463" s="44" t="s">
        <v>7149</v>
      </c>
      <c r="O463" s="44" t="s">
        <v>7150</v>
      </c>
    </row>
    <row r="464" spans="1:15" ht="12.75" customHeight="1" x14ac:dyDescent="0.2">
      <c r="A464" s="44" t="s">
        <v>7127</v>
      </c>
      <c r="B464" s="44" t="s">
        <v>4317</v>
      </c>
      <c r="C464" s="44"/>
      <c r="D464" s="44" t="s">
        <v>7152</v>
      </c>
      <c r="E464" s="45">
        <v>2</v>
      </c>
      <c r="F464" s="44" t="s">
        <v>4330</v>
      </c>
      <c r="G464" s="44" t="s">
        <v>4371</v>
      </c>
      <c r="H464" s="44" t="s">
        <v>7153</v>
      </c>
      <c r="I464" s="44" t="s">
        <v>7154</v>
      </c>
      <c r="J464" s="44" t="s">
        <v>1068</v>
      </c>
      <c r="K464" s="44"/>
      <c r="L464" s="46" t="s">
        <v>7155</v>
      </c>
      <c r="M464" s="44" t="s">
        <v>5527</v>
      </c>
      <c r="N464" s="44" t="s">
        <v>7156</v>
      </c>
      <c r="O464" s="44" t="s">
        <v>7157</v>
      </c>
    </row>
    <row r="465" spans="1:15" ht="12.75" customHeight="1" x14ac:dyDescent="0.2">
      <c r="A465" s="44" t="s">
        <v>7131</v>
      </c>
      <c r="B465" s="44" t="s">
        <v>4317</v>
      </c>
      <c r="C465" s="44"/>
      <c r="D465" s="44" t="s">
        <v>7159</v>
      </c>
      <c r="E465" s="45">
        <v>2</v>
      </c>
      <c r="F465" s="44" t="s">
        <v>4330</v>
      </c>
      <c r="G465" s="44" t="s">
        <v>4371</v>
      </c>
      <c r="H465" s="44" t="s">
        <v>7160</v>
      </c>
      <c r="I465" s="44" t="s">
        <v>5693</v>
      </c>
      <c r="J465" s="44" t="s">
        <v>1068</v>
      </c>
      <c r="K465" s="44"/>
      <c r="L465" s="46" t="s">
        <v>7161</v>
      </c>
      <c r="M465" s="44" t="s">
        <v>7162</v>
      </c>
      <c r="N465" s="44" t="s">
        <v>7163</v>
      </c>
      <c r="O465" s="44" t="s">
        <v>7164</v>
      </c>
    </row>
    <row r="466" spans="1:15" ht="12.75" customHeight="1" x14ac:dyDescent="0.2">
      <c r="A466" s="44" t="s">
        <v>7134</v>
      </c>
      <c r="B466" s="44" t="s">
        <v>4317</v>
      </c>
      <c r="C466" s="44"/>
      <c r="D466" s="44" t="s">
        <v>7166</v>
      </c>
      <c r="E466" s="45">
        <v>2</v>
      </c>
      <c r="F466" s="44" t="s">
        <v>4330</v>
      </c>
      <c r="G466" s="44" t="s">
        <v>4371</v>
      </c>
      <c r="H466" s="44" t="s">
        <v>7167</v>
      </c>
      <c r="I466" s="44" t="s">
        <v>6826</v>
      </c>
      <c r="J466" s="44" t="s">
        <v>1068</v>
      </c>
      <c r="K466" s="44"/>
      <c r="L466" s="46" t="s">
        <v>7168</v>
      </c>
      <c r="M466" s="44" t="s">
        <v>7169</v>
      </c>
      <c r="N466" s="44" t="s">
        <v>7170</v>
      </c>
      <c r="O466" s="44" t="s">
        <v>7171</v>
      </c>
    </row>
    <row r="467" spans="1:15" ht="12.75" customHeight="1" x14ac:dyDescent="0.2">
      <c r="A467" s="44" t="s">
        <v>7137</v>
      </c>
      <c r="B467" s="44" t="s">
        <v>4317</v>
      </c>
      <c r="C467" s="44"/>
      <c r="D467" s="44" t="s">
        <v>7173</v>
      </c>
      <c r="E467" s="45">
        <v>2</v>
      </c>
      <c r="F467" s="44" t="s">
        <v>4330</v>
      </c>
      <c r="G467" s="44" t="s">
        <v>4320</v>
      </c>
      <c r="H467" s="44" t="s">
        <v>7174</v>
      </c>
      <c r="I467" s="44" t="s">
        <v>4322</v>
      </c>
      <c r="J467" s="44" t="s">
        <v>7175</v>
      </c>
      <c r="K467" s="44"/>
      <c r="L467" s="46" t="s">
        <v>7176</v>
      </c>
      <c r="M467" s="44" t="s">
        <v>7177</v>
      </c>
      <c r="N467" s="44" t="s">
        <v>7178</v>
      </c>
      <c r="O467" s="44" t="s">
        <v>7179</v>
      </c>
    </row>
    <row r="468" spans="1:15" ht="12.75" customHeight="1" x14ac:dyDescent="0.2">
      <c r="A468" s="44" t="s">
        <v>7140</v>
      </c>
      <c r="B468" s="44" t="s">
        <v>4317</v>
      </c>
      <c r="C468" s="44"/>
      <c r="D468" s="44" t="s">
        <v>7159</v>
      </c>
      <c r="E468" s="45">
        <v>2</v>
      </c>
      <c r="F468" s="44" t="s">
        <v>4330</v>
      </c>
      <c r="G468" s="44" t="s">
        <v>4371</v>
      </c>
      <c r="H468" s="44" t="s">
        <v>7181</v>
      </c>
      <c r="I468" s="44" t="s">
        <v>6674</v>
      </c>
      <c r="J468" s="44" t="s">
        <v>1068</v>
      </c>
      <c r="K468" s="44"/>
      <c r="L468" s="46" t="s">
        <v>7182</v>
      </c>
      <c r="M468" s="44" t="s">
        <v>7183</v>
      </c>
      <c r="N468" s="44" t="s">
        <v>7184</v>
      </c>
      <c r="O468" s="44" t="s">
        <v>7185</v>
      </c>
    </row>
    <row r="469" spans="1:15" ht="12.75" customHeight="1" x14ac:dyDescent="0.2">
      <c r="A469" s="44" t="s">
        <v>7143</v>
      </c>
      <c r="B469" s="44" t="s">
        <v>4317</v>
      </c>
      <c r="C469" s="44"/>
      <c r="D469" s="44" t="s">
        <v>7187</v>
      </c>
      <c r="E469" s="45">
        <v>3</v>
      </c>
      <c r="F469" s="44" t="s">
        <v>4330</v>
      </c>
      <c r="G469" s="44" t="s">
        <v>4371</v>
      </c>
      <c r="H469" s="44" t="s">
        <v>7188</v>
      </c>
      <c r="I469" s="44" t="s">
        <v>4322</v>
      </c>
      <c r="J469" s="44" t="s">
        <v>7189</v>
      </c>
      <c r="K469" s="44"/>
      <c r="L469" s="46" t="s">
        <v>7190</v>
      </c>
      <c r="M469" s="44" t="s">
        <v>4325</v>
      </c>
      <c r="N469" s="44" t="s">
        <v>7191</v>
      </c>
      <c r="O469" s="44" t="s">
        <v>7192</v>
      </c>
    </row>
    <row r="470" spans="1:15" ht="12.75" customHeight="1" x14ac:dyDescent="0.2">
      <c r="A470" s="44" t="s">
        <v>7146</v>
      </c>
      <c r="B470" s="44" t="s">
        <v>4317</v>
      </c>
      <c r="C470" s="44"/>
      <c r="D470" s="44" t="s">
        <v>7194</v>
      </c>
      <c r="E470" s="45">
        <v>2</v>
      </c>
      <c r="F470" s="44" t="s">
        <v>4330</v>
      </c>
      <c r="G470" s="44" t="s">
        <v>4371</v>
      </c>
      <c r="H470" s="44" t="s">
        <v>7195</v>
      </c>
      <c r="I470" s="44" t="s">
        <v>4322</v>
      </c>
      <c r="J470" s="44" t="s">
        <v>7196</v>
      </c>
      <c r="K470" s="44"/>
      <c r="L470" s="46" t="s">
        <v>7197</v>
      </c>
      <c r="M470" s="44" t="s">
        <v>5054</v>
      </c>
      <c r="N470" s="44" t="s">
        <v>7198</v>
      </c>
      <c r="O470" s="44" t="s">
        <v>7199</v>
      </c>
    </row>
    <row r="471" spans="1:15" ht="12.75" customHeight="1" x14ac:dyDescent="0.2">
      <c r="A471" s="44" t="s">
        <v>7151</v>
      </c>
      <c r="B471" s="44" t="s">
        <v>4317</v>
      </c>
      <c r="C471" s="44"/>
      <c r="D471" s="44" t="s">
        <v>7201</v>
      </c>
      <c r="E471" s="45">
        <v>2</v>
      </c>
      <c r="F471" s="44" t="s">
        <v>4330</v>
      </c>
      <c r="G471" s="44" t="s">
        <v>4371</v>
      </c>
      <c r="H471" s="44" t="s">
        <v>7202</v>
      </c>
      <c r="I471" s="44" t="s">
        <v>4322</v>
      </c>
      <c r="J471" s="44" t="s">
        <v>7203</v>
      </c>
      <c r="K471" s="44"/>
      <c r="L471" s="46" t="s">
        <v>7204</v>
      </c>
      <c r="M471" s="44" t="s">
        <v>4325</v>
      </c>
      <c r="N471" s="44" t="s">
        <v>7205</v>
      </c>
      <c r="O471" s="44" t="s">
        <v>7206</v>
      </c>
    </row>
    <row r="472" spans="1:15" ht="12.75" customHeight="1" x14ac:dyDescent="0.2">
      <c r="A472" s="44" t="s">
        <v>7158</v>
      </c>
      <c r="B472" s="44" t="s">
        <v>4317</v>
      </c>
      <c r="C472" s="44"/>
      <c r="D472" s="44" t="s">
        <v>7208</v>
      </c>
      <c r="E472" s="45">
        <v>2</v>
      </c>
      <c r="F472" s="44" t="s">
        <v>4330</v>
      </c>
      <c r="G472" s="44" t="s">
        <v>4371</v>
      </c>
      <c r="H472" s="44" t="s">
        <v>7209</v>
      </c>
      <c r="I472" s="44" t="s">
        <v>7210</v>
      </c>
      <c r="J472" s="44" t="s">
        <v>1068</v>
      </c>
      <c r="K472" s="44"/>
      <c r="L472" s="46" t="s">
        <v>7211</v>
      </c>
      <c r="M472" s="44" t="s">
        <v>7212</v>
      </c>
      <c r="N472" s="44" t="s">
        <v>7213</v>
      </c>
      <c r="O472" s="44" t="s">
        <v>7214</v>
      </c>
    </row>
    <row r="473" spans="1:15" ht="12.75" customHeight="1" x14ac:dyDescent="0.2">
      <c r="A473" s="44" t="s">
        <v>7165</v>
      </c>
      <c r="B473" s="44" t="s">
        <v>4317</v>
      </c>
      <c r="C473" s="44"/>
      <c r="D473" s="44" t="s">
        <v>7216</v>
      </c>
      <c r="E473" s="45">
        <v>2</v>
      </c>
      <c r="F473" s="44" t="s">
        <v>4330</v>
      </c>
      <c r="G473" s="44" t="s">
        <v>4320</v>
      </c>
      <c r="H473" s="44" t="s">
        <v>7217</v>
      </c>
      <c r="I473" s="44" t="s">
        <v>4487</v>
      </c>
      <c r="J473" s="44" t="s">
        <v>1068</v>
      </c>
      <c r="K473" s="44"/>
      <c r="L473" s="46" t="s">
        <v>7218</v>
      </c>
      <c r="M473" s="44" t="s">
        <v>4325</v>
      </c>
      <c r="N473" s="44" t="s">
        <v>7219</v>
      </c>
      <c r="O473" s="44" t="s">
        <v>7220</v>
      </c>
    </row>
    <row r="474" spans="1:15" ht="12.75" customHeight="1" x14ac:dyDescent="0.2">
      <c r="A474" s="44" t="s">
        <v>7172</v>
      </c>
      <c r="B474" s="44" t="s">
        <v>4317</v>
      </c>
      <c r="C474" s="44"/>
      <c r="D474" s="44" t="s">
        <v>7222</v>
      </c>
      <c r="E474" s="45">
        <v>2</v>
      </c>
      <c r="F474" s="44" t="s">
        <v>4330</v>
      </c>
      <c r="G474" s="44" t="s">
        <v>4371</v>
      </c>
      <c r="H474" s="44" t="s">
        <v>7223</v>
      </c>
      <c r="I474" s="44" t="s">
        <v>4322</v>
      </c>
      <c r="J474" s="44" t="s">
        <v>4522</v>
      </c>
      <c r="K474" s="44"/>
      <c r="L474" s="46" t="s">
        <v>5287</v>
      </c>
      <c r="M474" s="44" t="s">
        <v>7224</v>
      </c>
      <c r="N474" s="44" t="s">
        <v>7225</v>
      </c>
      <c r="O474" s="44" t="s">
        <v>7226</v>
      </c>
    </row>
    <row r="475" spans="1:15" ht="12.75" customHeight="1" x14ac:dyDescent="0.2">
      <c r="A475" s="44" t="s">
        <v>7180</v>
      </c>
      <c r="B475" s="44" t="s">
        <v>4317</v>
      </c>
      <c r="C475" s="44"/>
      <c r="D475" s="44" t="s">
        <v>7228</v>
      </c>
      <c r="E475" s="45">
        <v>3</v>
      </c>
      <c r="F475" s="44" t="s">
        <v>4330</v>
      </c>
      <c r="G475" s="44" t="s">
        <v>4550</v>
      </c>
      <c r="H475" s="44" t="s">
        <v>7229</v>
      </c>
      <c r="I475" s="44" t="s">
        <v>7230</v>
      </c>
      <c r="J475" s="44" t="s">
        <v>1068</v>
      </c>
      <c r="K475" s="44"/>
      <c r="L475" s="46" t="s">
        <v>1204</v>
      </c>
      <c r="M475" s="44" t="s">
        <v>7231</v>
      </c>
      <c r="N475" s="44" t="s">
        <v>7232</v>
      </c>
      <c r="O475" s="44" t="s">
        <v>7233</v>
      </c>
    </row>
    <row r="476" spans="1:15" ht="12.75" customHeight="1" x14ac:dyDescent="0.2">
      <c r="A476" s="44" t="s">
        <v>7186</v>
      </c>
      <c r="B476" s="44" t="s">
        <v>4317</v>
      </c>
      <c r="C476" s="44"/>
      <c r="D476" s="44" t="s">
        <v>7166</v>
      </c>
      <c r="E476" s="45">
        <v>2</v>
      </c>
      <c r="F476" s="44" t="s">
        <v>4330</v>
      </c>
      <c r="G476" s="44" t="s">
        <v>4371</v>
      </c>
      <c r="H476" s="44" t="s">
        <v>7234</v>
      </c>
      <c r="I476" s="44" t="s">
        <v>7235</v>
      </c>
      <c r="J476" s="44" t="s">
        <v>1068</v>
      </c>
      <c r="K476" s="44"/>
      <c r="L476" s="46" t="s">
        <v>7236</v>
      </c>
      <c r="M476" s="44" t="s">
        <v>5767</v>
      </c>
      <c r="N476" s="44" t="s">
        <v>7237</v>
      </c>
      <c r="O476" s="44" t="s">
        <v>7238</v>
      </c>
    </row>
    <row r="477" spans="1:15" ht="12.75" customHeight="1" x14ac:dyDescent="0.2">
      <c r="A477" s="44" t="s">
        <v>7193</v>
      </c>
      <c r="B477" s="44" t="s">
        <v>4317</v>
      </c>
      <c r="C477" s="44"/>
      <c r="D477" s="44" t="s">
        <v>7240</v>
      </c>
      <c r="E477" s="45">
        <v>2</v>
      </c>
      <c r="F477" s="44" t="s">
        <v>4330</v>
      </c>
      <c r="G477" s="44" t="s">
        <v>4371</v>
      </c>
      <c r="H477" s="44" t="s">
        <v>7241</v>
      </c>
      <c r="I477" s="44" t="s">
        <v>7242</v>
      </c>
      <c r="J477" s="44" t="s">
        <v>4529</v>
      </c>
      <c r="K477" s="44"/>
      <c r="L477" s="46" t="s">
        <v>7243</v>
      </c>
      <c r="M477" s="44" t="s">
        <v>2476</v>
      </c>
      <c r="N477" s="44" t="s">
        <v>7244</v>
      </c>
      <c r="O477" s="44" t="s">
        <v>7245</v>
      </c>
    </row>
    <row r="478" spans="1:15" ht="12.75" customHeight="1" x14ac:dyDescent="0.2">
      <c r="A478" s="44" t="s">
        <v>7200</v>
      </c>
      <c r="B478" s="44" t="s">
        <v>4317</v>
      </c>
      <c r="C478" s="44"/>
      <c r="D478" s="44" t="s">
        <v>7228</v>
      </c>
      <c r="E478" s="45">
        <v>3</v>
      </c>
      <c r="F478" s="44" t="s">
        <v>4330</v>
      </c>
      <c r="G478" s="44" t="s">
        <v>4550</v>
      </c>
      <c r="H478" s="44" t="s">
        <v>7229</v>
      </c>
      <c r="I478" s="44" t="s">
        <v>7247</v>
      </c>
      <c r="J478" s="44" t="s">
        <v>1068</v>
      </c>
      <c r="K478" s="44"/>
      <c r="L478" s="46" t="s">
        <v>1204</v>
      </c>
      <c r="M478" s="44" t="s">
        <v>7231</v>
      </c>
      <c r="N478" s="44" t="s">
        <v>7232</v>
      </c>
      <c r="O478" s="44" t="s">
        <v>7233</v>
      </c>
    </row>
    <row r="479" spans="1:15" ht="12.75" customHeight="1" x14ac:dyDescent="0.2">
      <c r="A479" s="44" t="s">
        <v>7207</v>
      </c>
      <c r="B479" s="44" t="s">
        <v>4317</v>
      </c>
      <c r="C479" s="44"/>
      <c r="D479" s="44" t="s">
        <v>7249</v>
      </c>
      <c r="E479" s="45">
        <v>2</v>
      </c>
      <c r="F479" s="44" t="s">
        <v>4330</v>
      </c>
      <c r="G479" s="44" t="s">
        <v>4371</v>
      </c>
      <c r="H479" s="44" t="s">
        <v>7250</v>
      </c>
      <c r="I479" s="44" t="s">
        <v>7251</v>
      </c>
      <c r="J479" s="44" t="s">
        <v>1068</v>
      </c>
      <c r="K479" s="44"/>
      <c r="L479" s="46" t="s">
        <v>7252</v>
      </c>
      <c r="M479" s="44" t="s">
        <v>7253</v>
      </c>
      <c r="N479" s="44" t="s">
        <v>7254</v>
      </c>
      <c r="O479" s="44" t="s">
        <v>7255</v>
      </c>
    </row>
    <row r="480" spans="1:15" ht="12.75" customHeight="1" x14ac:dyDescent="0.2">
      <c r="A480" s="44" t="s">
        <v>7215</v>
      </c>
      <c r="B480" s="44" t="s">
        <v>4317</v>
      </c>
      <c r="C480" s="44"/>
      <c r="D480" s="44" t="s">
        <v>7064</v>
      </c>
      <c r="E480" s="45">
        <v>2</v>
      </c>
      <c r="F480" s="44" t="s">
        <v>4330</v>
      </c>
      <c r="G480" s="44" t="s">
        <v>4371</v>
      </c>
      <c r="H480" s="44" t="s">
        <v>7257</v>
      </c>
      <c r="I480" s="44" t="s">
        <v>4535</v>
      </c>
      <c r="J480" s="44" t="s">
        <v>1068</v>
      </c>
      <c r="K480" s="44"/>
      <c r="L480" s="46" t="s">
        <v>7258</v>
      </c>
      <c r="M480" s="44" t="s">
        <v>7259</v>
      </c>
      <c r="N480" s="44" t="s">
        <v>7259</v>
      </c>
      <c r="O480" s="44" t="s">
        <v>7260</v>
      </c>
    </row>
    <row r="481" spans="1:15" ht="12.75" customHeight="1" x14ac:dyDescent="0.2">
      <c r="A481" s="44" t="s">
        <v>7221</v>
      </c>
      <c r="B481" s="44" t="s">
        <v>4317</v>
      </c>
      <c r="C481" s="44"/>
      <c r="D481" s="44" t="s">
        <v>7261</v>
      </c>
      <c r="E481" s="45">
        <v>2</v>
      </c>
      <c r="F481" s="44" t="s">
        <v>4330</v>
      </c>
      <c r="G481" s="44" t="s">
        <v>4320</v>
      </c>
      <c r="H481" s="44" t="s">
        <v>7262</v>
      </c>
      <c r="I481" s="44" t="s">
        <v>4322</v>
      </c>
      <c r="J481" s="44" t="s">
        <v>7263</v>
      </c>
      <c r="K481" s="44"/>
      <c r="L481" s="46" t="s">
        <v>7264</v>
      </c>
      <c r="M481" s="44" t="s">
        <v>4325</v>
      </c>
      <c r="N481" s="44" t="s">
        <v>7265</v>
      </c>
      <c r="O481" s="44" t="s">
        <v>7266</v>
      </c>
    </row>
    <row r="482" spans="1:15" ht="12.75" customHeight="1" x14ac:dyDescent="0.2">
      <c r="A482" s="44" t="s">
        <v>7227</v>
      </c>
      <c r="B482" s="44" t="s">
        <v>4317</v>
      </c>
      <c r="C482" s="44"/>
      <c r="D482" s="44" t="s">
        <v>7268</v>
      </c>
      <c r="E482" s="45">
        <v>2</v>
      </c>
      <c r="F482" s="44" t="s">
        <v>4330</v>
      </c>
      <c r="G482" s="44" t="s">
        <v>4320</v>
      </c>
      <c r="H482" s="44" t="s">
        <v>7269</v>
      </c>
      <c r="I482" s="44" t="s">
        <v>5550</v>
      </c>
      <c r="J482" s="44" t="s">
        <v>7270</v>
      </c>
      <c r="K482" s="44"/>
      <c r="L482" s="46" t="s">
        <v>7271</v>
      </c>
      <c r="M482" s="44" t="s">
        <v>7272</v>
      </c>
      <c r="N482" s="44" t="s">
        <v>7273</v>
      </c>
      <c r="O482" s="44" t="s">
        <v>7274</v>
      </c>
    </row>
    <row r="483" spans="1:15" ht="12.75" customHeight="1" x14ac:dyDescent="0.2">
      <c r="A483" s="44" t="s">
        <v>5700</v>
      </c>
      <c r="B483" s="44" t="s">
        <v>4317</v>
      </c>
      <c r="C483" s="44"/>
      <c r="D483" s="44" t="s">
        <v>7268</v>
      </c>
      <c r="E483" s="45">
        <v>2</v>
      </c>
      <c r="F483" s="44" t="s">
        <v>4330</v>
      </c>
      <c r="G483" s="44" t="s">
        <v>4320</v>
      </c>
      <c r="H483" s="44" t="s">
        <v>7276</v>
      </c>
      <c r="I483" s="44" t="s">
        <v>5550</v>
      </c>
      <c r="J483" s="44" t="s">
        <v>7277</v>
      </c>
      <c r="K483" s="44"/>
      <c r="L483" s="46" t="s">
        <v>7278</v>
      </c>
      <c r="M483" s="44" t="s">
        <v>7279</v>
      </c>
      <c r="N483" s="44" t="s">
        <v>7280</v>
      </c>
      <c r="O483" s="44" t="s">
        <v>7281</v>
      </c>
    </row>
    <row r="484" spans="1:15" ht="12.75" customHeight="1" x14ac:dyDescent="0.2">
      <c r="A484" s="44" t="s">
        <v>7239</v>
      </c>
      <c r="B484" s="44" t="s">
        <v>4317</v>
      </c>
      <c r="C484" s="44"/>
      <c r="D484" s="44" t="s">
        <v>7283</v>
      </c>
      <c r="E484" s="45">
        <v>2</v>
      </c>
      <c r="F484" s="44" t="s">
        <v>4330</v>
      </c>
      <c r="G484" s="44" t="s">
        <v>4320</v>
      </c>
      <c r="H484" s="44" t="s">
        <v>7284</v>
      </c>
      <c r="I484" s="44" t="s">
        <v>4322</v>
      </c>
      <c r="J484" s="44" t="s">
        <v>4896</v>
      </c>
      <c r="K484" s="44"/>
      <c r="L484" s="46" t="s">
        <v>4472</v>
      </c>
      <c r="M484" s="44" t="s">
        <v>7285</v>
      </c>
      <c r="N484" s="44" t="s">
        <v>7286</v>
      </c>
      <c r="O484" s="44" t="s">
        <v>7287</v>
      </c>
    </row>
    <row r="485" spans="1:15" ht="12.75" customHeight="1" x14ac:dyDescent="0.2">
      <c r="A485" s="44" t="s">
        <v>7246</v>
      </c>
      <c r="B485" s="44" t="s">
        <v>4317</v>
      </c>
      <c r="C485" s="44"/>
      <c r="D485" s="44" t="s">
        <v>7289</v>
      </c>
      <c r="E485" s="45">
        <v>2</v>
      </c>
      <c r="F485" s="44" t="s">
        <v>4330</v>
      </c>
      <c r="G485" s="44" t="s">
        <v>4371</v>
      </c>
      <c r="H485" s="44" t="s">
        <v>7290</v>
      </c>
      <c r="I485" s="44" t="s">
        <v>7291</v>
      </c>
      <c r="J485" s="44" t="s">
        <v>1068</v>
      </c>
      <c r="K485" s="44"/>
      <c r="L485" s="46" t="s">
        <v>7292</v>
      </c>
      <c r="M485" s="44" t="s">
        <v>7293</v>
      </c>
      <c r="N485" s="44" t="s">
        <v>7293</v>
      </c>
      <c r="O485" s="44" t="s">
        <v>7294</v>
      </c>
    </row>
    <row r="486" spans="1:15" ht="12.75" customHeight="1" x14ac:dyDescent="0.2">
      <c r="A486" s="44" t="s">
        <v>7248</v>
      </c>
      <c r="B486" s="44" t="s">
        <v>4317</v>
      </c>
      <c r="C486" s="44"/>
      <c r="D486" s="44" t="s">
        <v>7296</v>
      </c>
      <c r="E486" s="45">
        <v>2</v>
      </c>
      <c r="F486" s="44" t="s">
        <v>4330</v>
      </c>
      <c r="G486" s="44" t="s">
        <v>4371</v>
      </c>
      <c r="H486" s="44" t="s">
        <v>5154</v>
      </c>
      <c r="I486" s="44" t="s">
        <v>4322</v>
      </c>
      <c r="J486" s="44" t="s">
        <v>7297</v>
      </c>
      <c r="K486" s="44"/>
      <c r="L486" s="46" t="s">
        <v>7298</v>
      </c>
      <c r="M486" s="44" t="s">
        <v>4325</v>
      </c>
      <c r="N486" s="44" t="s">
        <v>5359</v>
      </c>
      <c r="O486" s="44" t="s">
        <v>7299</v>
      </c>
    </row>
    <row r="487" spans="1:15" ht="12.75" customHeight="1" x14ac:dyDescent="0.2">
      <c r="A487" s="44" t="s">
        <v>7256</v>
      </c>
      <c r="B487" s="44" t="s">
        <v>4317</v>
      </c>
      <c r="C487" s="44"/>
      <c r="D487" s="44" t="s">
        <v>7301</v>
      </c>
      <c r="E487" s="45">
        <v>2</v>
      </c>
      <c r="F487" s="44" t="s">
        <v>4330</v>
      </c>
      <c r="G487" s="44" t="s">
        <v>4320</v>
      </c>
      <c r="H487" s="44" t="s">
        <v>5154</v>
      </c>
      <c r="I487" s="44" t="s">
        <v>4322</v>
      </c>
      <c r="J487" s="44" t="s">
        <v>7302</v>
      </c>
      <c r="K487" s="44"/>
      <c r="L487" s="46" t="s">
        <v>7303</v>
      </c>
      <c r="M487" s="44" t="s">
        <v>7304</v>
      </c>
      <c r="N487" s="44" t="s">
        <v>7305</v>
      </c>
      <c r="O487" s="44" t="s">
        <v>7306</v>
      </c>
    </row>
    <row r="488" spans="1:15" ht="12.75" customHeight="1" x14ac:dyDescent="0.2">
      <c r="A488" s="44" t="s">
        <v>6295</v>
      </c>
      <c r="B488" s="44" t="s">
        <v>4317</v>
      </c>
      <c r="C488" s="44"/>
      <c r="D488" s="44" t="s">
        <v>7308</v>
      </c>
      <c r="E488" s="45">
        <v>2</v>
      </c>
      <c r="F488" s="44" t="s">
        <v>4330</v>
      </c>
      <c r="G488" s="44" t="s">
        <v>4550</v>
      </c>
      <c r="H488" s="44" t="s">
        <v>7309</v>
      </c>
      <c r="I488" s="44" t="s">
        <v>4322</v>
      </c>
      <c r="J488" s="44" t="s">
        <v>7310</v>
      </c>
      <c r="K488" s="44"/>
      <c r="L488" s="46" t="s">
        <v>7311</v>
      </c>
      <c r="M488" s="44" t="s">
        <v>4419</v>
      </c>
      <c r="N488" s="44" t="s">
        <v>7312</v>
      </c>
      <c r="O488" s="44" t="s">
        <v>7313</v>
      </c>
    </row>
    <row r="489" spans="1:15" ht="12.75" customHeight="1" x14ac:dyDescent="0.2">
      <c r="A489" s="44" t="s">
        <v>7267</v>
      </c>
      <c r="B489" s="44" t="s">
        <v>4317</v>
      </c>
      <c r="C489" s="44"/>
      <c r="D489" s="44" t="s">
        <v>7308</v>
      </c>
      <c r="E489" s="45">
        <v>2</v>
      </c>
      <c r="F489" s="44" t="s">
        <v>4330</v>
      </c>
      <c r="G489" s="44" t="s">
        <v>4550</v>
      </c>
      <c r="H489" s="44" t="s">
        <v>7309</v>
      </c>
      <c r="I489" s="44" t="s">
        <v>4322</v>
      </c>
      <c r="J489" s="44" t="s">
        <v>7310</v>
      </c>
      <c r="K489" s="44"/>
      <c r="L489" s="46" t="s">
        <v>7311</v>
      </c>
      <c r="M489" s="44" t="s">
        <v>4419</v>
      </c>
      <c r="N489" s="44" t="s">
        <v>7312</v>
      </c>
      <c r="O489" s="44" t="s">
        <v>7313</v>
      </c>
    </row>
    <row r="490" spans="1:15" ht="12.75" customHeight="1" x14ac:dyDescent="0.2">
      <c r="A490" s="44" t="s">
        <v>7275</v>
      </c>
      <c r="B490" s="44" t="s">
        <v>4317</v>
      </c>
      <c r="C490" s="44"/>
      <c r="D490" s="44" t="s">
        <v>7316</v>
      </c>
      <c r="E490" s="45">
        <v>2</v>
      </c>
      <c r="F490" s="44" t="s">
        <v>4330</v>
      </c>
      <c r="G490" s="44" t="s">
        <v>4371</v>
      </c>
      <c r="H490" s="44" t="s">
        <v>7317</v>
      </c>
      <c r="I490" s="44" t="s">
        <v>7318</v>
      </c>
      <c r="J490" s="44" t="s">
        <v>1068</v>
      </c>
      <c r="K490" s="44"/>
      <c r="L490" s="46" t="s">
        <v>7319</v>
      </c>
      <c r="M490" s="44" t="s">
        <v>7320</v>
      </c>
      <c r="N490" s="44" t="s">
        <v>7321</v>
      </c>
      <c r="O490" s="44" t="s">
        <v>7322</v>
      </c>
    </row>
    <row r="491" spans="1:15" ht="12.75" customHeight="1" x14ac:dyDescent="0.2">
      <c r="A491" s="44" t="s">
        <v>7282</v>
      </c>
      <c r="B491" s="44" t="s">
        <v>4317</v>
      </c>
      <c r="C491" s="44"/>
      <c r="D491" s="44" t="s">
        <v>7324</v>
      </c>
      <c r="E491" s="45">
        <v>2</v>
      </c>
      <c r="F491" s="44" t="s">
        <v>4330</v>
      </c>
      <c r="G491" s="44" t="s">
        <v>4371</v>
      </c>
      <c r="H491" s="44" t="s">
        <v>7325</v>
      </c>
      <c r="I491" s="44" t="s">
        <v>7326</v>
      </c>
      <c r="J491" s="44" t="s">
        <v>4369</v>
      </c>
      <c r="K491" s="44"/>
      <c r="L491" s="46" t="s">
        <v>7327</v>
      </c>
      <c r="M491" s="44" t="s">
        <v>7231</v>
      </c>
      <c r="N491" s="44" t="s">
        <v>7328</v>
      </c>
      <c r="O491" s="44" t="s">
        <v>7329</v>
      </c>
    </row>
    <row r="492" spans="1:15" ht="12.75" customHeight="1" x14ac:dyDescent="0.2">
      <c r="A492" s="44" t="s">
        <v>7288</v>
      </c>
      <c r="B492" s="44" t="s">
        <v>4317</v>
      </c>
      <c r="C492" s="44"/>
      <c r="D492" s="44" t="s">
        <v>7331</v>
      </c>
      <c r="E492" s="45">
        <v>2</v>
      </c>
      <c r="F492" s="44" t="s">
        <v>4330</v>
      </c>
      <c r="G492" s="44" t="s">
        <v>4371</v>
      </c>
      <c r="H492" s="44" t="s">
        <v>7332</v>
      </c>
      <c r="I492" s="44" t="s">
        <v>7333</v>
      </c>
      <c r="J492" s="44" t="s">
        <v>1068</v>
      </c>
      <c r="K492" s="44"/>
      <c r="L492" s="46" t="s">
        <v>7334</v>
      </c>
      <c r="M492" s="44" t="s">
        <v>7335</v>
      </c>
      <c r="N492" s="44" t="s">
        <v>7336</v>
      </c>
      <c r="O492" s="44" t="s">
        <v>7337</v>
      </c>
    </row>
    <row r="493" spans="1:15" ht="12.75" customHeight="1" x14ac:dyDescent="0.2">
      <c r="A493" s="44" t="s">
        <v>7295</v>
      </c>
      <c r="B493" s="44" t="s">
        <v>4317</v>
      </c>
      <c r="C493" s="44"/>
      <c r="D493" s="44" t="s">
        <v>7339</v>
      </c>
      <c r="E493" s="45">
        <v>2</v>
      </c>
      <c r="F493" s="44" t="s">
        <v>4330</v>
      </c>
      <c r="G493" s="44" t="s">
        <v>4550</v>
      </c>
      <c r="H493" s="44" t="s">
        <v>7340</v>
      </c>
      <c r="I493" s="44" t="s">
        <v>7341</v>
      </c>
      <c r="J493" s="44" t="s">
        <v>4328</v>
      </c>
      <c r="K493" s="44"/>
      <c r="L493" s="46" t="s">
        <v>7342</v>
      </c>
      <c r="M493" s="44" t="s">
        <v>7343</v>
      </c>
      <c r="N493" s="44" t="s">
        <v>7344</v>
      </c>
      <c r="O493" s="44" t="s">
        <v>7345</v>
      </c>
    </row>
    <row r="494" spans="1:15" ht="12.75" customHeight="1" x14ac:dyDescent="0.2">
      <c r="A494" s="44" t="s">
        <v>7300</v>
      </c>
      <c r="B494" s="44" t="s">
        <v>4317</v>
      </c>
      <c r="C494" s="44"/>
      <c r="D494" s="44" t="s">
        <v>7347</v>
      </c>
      <c r="E494" s="45">
        <v>2</v>
      </c>
      <c r="F494" s="44" t="s">
        <v>4330</v>
      </c>
      <c r="G494" s="44" t="s">
        <v>4320</v>
      </c>
      <c r="H494" s="44" t="s">
        <v>7348</v>
      </c>
      <c r="I494" s="44" t="s">
        <v>7349</v>
      </c>
      <c r="J494" s="44" t="s">
        <v>1068</v>
      </c>
      <c r="K494" s="44"/>
      <c r="L494" s="46" t="s">
        <v>5077</v>
      </c>
      <c r="M494" s="44" t="s">
        <v>7350</v>
      </c>
      <c r="N494" s="44" t="s">
        <v>7351</v>
      </c>
      <c r="O494" s="44" t="s">
        <v>7352</v>
      </c>
    </row>
    <row r="495" spans="1:15" ht="12.75" customHeight="1" x14ac:dyDescent="0.2">
      <c r="A495" s="44" t="s">
        <v>7307</v>
      </c>
      <c r="B495" s="44" t="s">
        <v>4317</v>
      </c>
      <c r="C495" s="44"/>
      <c r="D495" s="44" t="s">
        <v>7354</v>
      </c>
      <c r="E495" s="45">
        <v>2</v>
      </c>
      <c r="F495" s="44" t="s">
        <v>4330</v>
      </c>
      <c r="G495" s="44" t="s">
        <v>4371</v>
      </c>
      <c r="H495" s="44" t="s">
        <v>7355</v>
      </c>
      <c r="I495" s="44" t="s">
        <v>5829</v>
      </c>
      <c r="J495" s="44" t="s">
        <v>1068</v>
      </c>
      <c r="K495" s="44"/>
      <c r="L495" s="46" t="s">
        <v>7356</v>
      </c>
      <c r="M495" s="44" t="s">
        <v>4325</v>
      </c>
      <c r="N495" s="44" t="s">
        <v>7357</v>
      </c>
      <c r="O495" s="44" t="s">
        <v>7358</v>
      </c>
    </row>
    <row r="496" spans="1:15" ht="12.75" customHeight="1" x14ac:dyDescent="0.2">
      <c r="A496" s="44" t="s">
        <v>7314</v>
      </c>
      <c r="B496" s="44" t="s">
        <v>4317</v>
      </c>
      <c r="C496" s="44"/>
      <c r="D496" s="44" t="s">
        <v>7360</v>
      </c>
      <c r="E496" s="45">
        <v>2</v>
      </c>
      <c r="F496" s="44" t="s">
        <v>4330</v>
      </c>
      <c r="G496" s="44" t="s">
        <v>4320</v>
      </c>
      <c r="H496" s="44" t="s">
        <v>7361</v>
      </c>
      <c r="I496" s="44" t="s">
        <v>4322</v>
      </c>
      <c r="J496" s="44" t="s">
        <v>5396</v>
      </c>
      <c r="K496" s="44"/>
      <c r="L496" s="46" t="s">
        <v>4472</v>
      </c>
      <c r="M496" s="44" t="s">
        <v>5054</v>
      </c>
      <c r="N496" s="44" t="s">
        <v>7362</v>
      </c>
      <c r="O496" s="44" t="s">
        <v>7363</v>
      </c>
    </row>
    <row r="497" spans="1:15" ht="12.75" customHeight="1" x14ac:dyDescent="0.2">
      <c r="A497" s="44" t="s">
        <v>7315</v>
      </c>
      <c r="B497" s="44" t="s">
        <v>4317</v>
      </c>
      <c r="C497" s="44"/>
      <c r="D497" s="44" t="s">
        <v>6949</v>
      </c>
      <c r="E497" s="45">
        <v>2</v>
      </c>
      <c r="F497" s="44" t="s">
        <v>4330</v>
      </c>
      <c r="G497" s="44" t="s">
        <v>4320</v>
      </c>
      <c r="H497" s="44" t="s">
        <v>7365</v>
      </c>
      <c r="I497" s="44" t="s">
        <v>6951</v>
      </c>
      <c r="J497" s="44" t="s">
        <v>1068</v>
      </c>
      <c r="K497" s="44"/>
      <c r="L497" s="46" t="s">
        <v>7366</v>
      </c>
      <c r="M497" s="44" t="s">
        <v>6953</v>
      </c>
      <c r="N497" s="44" t="s">
        <v>6954</v>
      </c>
      <c r="O497" s="44" t="s">
        <v>6955</v>
      </c>
    </row>
    <row r="498" spans="1:15" ht="12.75" customHeight="1" x14ac:dyDescent="0.2">
      <c r="A498" s="44" t="s">
        <v>7323</v>
      </c>
      <c r="B498" s="44" t="s">
        <v>4317</v>
      </c>
      <c r="C498" s="44"/>
      <c r="D498" s="44" t="s">
        <v>7368</v>
      </c>
      <c r="E498" s="45">
        <v>2</v>
      </c>
      <c r="F498" s="44" t="s">
        <v>4330</v>
      </c>
      <c r="G498" s="44" t="s">
        <v>4320</v>
      </c>
      <c r="H498" s="44" t="s">
        <v>7369</v>
      </c>
      <c r="I498" s="44" t="s">
        <v>4322</v>
      </c>
      <c r="J498" s="44" t="s">
        <v>7370</v>
      </c>
      <c r="K498" s="44"/>
      <c r="L498" s="46" t="s">
        <v>7371</v>
      </c>
      <c r="M498" s="44" t="s">
        <v>7372</v>
      </c>
      <c r="N498" s="44" t="s">
        <v>7373</v>
      </c>
      <c r="O498" s="44" t="s">
        <v>7374</v>
      </c>
    </row>
    <row r="499" spans="1:15" ht="12.75" customHeight="1" x14ac:dyDescent="0.2">
      <c r="A499" s="44" t="s">
        <v>7330</v>
      </c>
      <c r="B499" s="44" t="s">
        <v>4317</v>
      </c>
      <c r="C499" s="44"/>
      <c r="D499" s="44" t="s">
        <v>7376</v>
      </c>
      <c r="E499" s="45">
        <v>2</v>
      </c>
      <c r="F499" s="44" t="s">
        <v>4330</v>
      </c>
      <c r="G499" s="44" t="s">
        <v>4320</v>
      </c>
      <c r="H499" s="44" t="s">
        <v>7377</v>
      </c>
      <c r="I499" s="44" t="s">
        <v>4675</v>
      </c>
      <c r="J499" s="44" t="s">
        <v>1068</v>
      </c>
      <c r="K499" s="44"/>
      <c r="L499" s="46" t="s">
        <v>7378</v>
      </c>
      <c r="M499" s="44" t="s">
        <v>7379</v>
      </c>
      <c r="N499" s="44" t="s">
        <v>7380</v>
      </c>
      <c r="O499" s="44" t="s">
        <v>7381</v>
      </c>
    </row>
    <row r="500" spans="1:15" ht="12.75" customHeight="1" x14ac:dyDescent="0.2">
      <c r="A500" s="44" t="s">
        <v>7338</v>
      </c>
      <c r="B500" s="44" t="s">
        <v>4317</v>
      </c>
      <c r="C500" s="44"/>
      <c r="D500" s="44" t="s">
        <v>7383</v>
      </c>
      <c r="E500" s="45">
        <v>2</v>
      </c>
      <c r="F500" s="44" t="s">
        <v>4330</v>
      </c>
      <c r="G500" s="44" t="s">
        <v>4371</v>
      </c>
      <c r="H500" s="44" t="s">
        <v>7384</v>
      </c>
      <c r="I500" s="44" t="s">
        <v>7385</v>
      </c>
      <c r="J500" s="44" t="s">
        <v>7386</v>
      </c>
      <c r="K500" s="44"/>
      <c r="L500" s="46" t="s">
        <v>7387</v>
      </c>
      <c r="M500" s="44" t="s">
        <v>7388</v>
      </c>
      <c r="N500" s="44" t="s">
        <v>7389</v>
      </c>
      <c r="O500" s="44" t="s">
        <v>7390</v>
      </c>
    </row>
    <row r="501" spans="1:15" ht="12.75" customHeight="1" x14ac:dyDescent="0.2">
      <c r="A501" s="44" t="s">
        <v>7346</v>
      </c>
      <c r="B501" s="44" t="s">
        <v>4317</v>
      </c>
      <c r="C501" s="44"/>
      <c r="D501" s="44" t="s">
        <v>6899</v>
      </c>
      <c r="E501" s="45">
        <v>2</v>
      </c>
      <c r="F501" s="44" t="s">
        <v>4330</v>
      </c>
      <c r="G501" s="44" t="s">
        <v>4320</v>
      </c>
      <c r="H501" s="44" t="s">
        <v>7392</v>
      </c>
      <c r="I501" s="44" t="s">
        <v>6796</v>
      </c>
      <c r="J501" s="44" t="s">
        <v>1068</v>
      </c>
      <c r="K501" s="44"/>
      <c r="L501" s="46" t="s">
        <v>7393</v>
      </c>
      <c r="M501" s="44" t="s">
        <v>7394</v>
      </c>
      <c r="N501" s="44" t="s">
        <v>7395</v>
      </c>
      <c r="O501" s="44" t="s">
        <v>7396</v>
      </c>
    </row>
    <row r="502" spans="1:15" ht="12.75" customHeight="1" x14ac:dyDescent="0.2">
      <c r="A502" s="44" t="s">
        <v>7353</v>
      </c>
      <c r="B502" s="44" t="s">
        <v>4317</v>
      </c>
      <c r="C502" s="44"/>
      <c r="D502" s="44" t="s">
        <v>7398</v>
      </c>
      <c r="E502" s="45">
        <v>2</v>
      </c>
      <c r="F502" s="44" t="s">
        <v>4330</v>
      </c>
      <c r="G502" s="44" t="s">
        <v>4371</v>
      </c>
      <c r="H502" s="44" t="s">
        <v>7399</v>
      </c>
      <c r="I502" s="44" t="s">
        <v>7400</v>
      </c>
      <c r="J502" s="44" t="s">
        <v>4328</v>
      </c>
      <c r="K502" s="44"/>
      <c r="L502" s="46" t="s">
        <v>7401</v>
      </c>
      <c r="M502" s="44" t="s">
        <v>7402</v>
      </c>
      <c r="N502" s="44" t="s">
        <v>7403</v>
      </c>
      <c r="O502" s="44" t="s">
        <v>7404</v>
      </c>
    </row>
    <row r="503" spans="1:15" ht="12.75" customHeight="1" x14ac:dyDescent="0.2">
      <c r="A503" s="44" t="s">
        <v>7359</v>
      </c>
      <c r="B503" s="44" t="s">
        <v>4317</v>
      </c>
      <c r="C503" s="44"/>
      <c r="D503" s="44" t="s">
        <v>7406</v>
      </c>
      <c r="E503" s="45">
        <v>2</v>
      </c>
      <c r="F503" s="44" t="s">
        <v>4330</v>
      </c>
      <c r="G503" s="44" t="s">
        <v>4371</v>
      </c>
      <c r="H503" s="44" t="s">
        <v>7407</v>
      </c>
      <c r="I503" s="44" t="s">
        <v>7408</v>
      </c>
      <c r="J503" s="44" t="s">
        <v>1068</v>
      </c>
      <c r="K503" s="44"/>
      <c r="L503" s="46" t="s">
        <v>7409</v>
      </c>
      <c r="M503" s="44" t="s">
        <v>7231</v>
      </c>
      <c r="N503" s="44" t="s">
        <v>7410</v>
      </c>
      <c r="O503" s="44" t="s">
        <v>7411</v>
      </c>
    </row>
    <row r="504" spans="1:15" ht="12.75" customHeight="1" x14ac:dyDescent="0.2">
      <c r="A504" s="44" t="s">
        <v>7364</v>
      </c>
      <c r="B504" s="44" t="s">
        <v>4317</v>
      </c>
      <c r="C504" s="44"/>
      <c r="D504" s="44" t="s">
        <v>7413</v>
      </c>
      <c r="E504" s="45">
        <v>2</v>
      </c>
      <c r="F504" s="44" t="s">
        <v>4330</v>
      </c>
      <c r="G504" s="44" t="s">
        <v>4371</v>
      </c>
      <c r="H504" s="44" t="s">
        <v>7414</v>
      </c>
      <c r="I504" s="44" t="s">
        <v>4322</v>
      </c>
      <c r="J504" s="44" t="s">
        <v>7415</v>
      </c>
      <c r="K504" s="44"/>
      <c r="L504" s="46" t="s">
        <v>7416</v>
      </c>
      <c r="M504" s="44" t="s">
        <v>4325</v>
      </c>
      <c r="N504" s="44" t="s">
        <v>7417</v>
      </c>
      <c r="O504" s="44" t="s">
        <v>7418</v>
      </c>
    </row>
    <row r="505" spans="1:15" ht="12.75" customHeight="1" x14ac:dyDescent="0.2">
      <c r="A505" s="44" t="s">
        <v>7367</v>
      </c>
      <c r="B505" s="44" t="s">
        <v>4317</v>
      </c>
      <c r="C505" s="44"/>
      <c r="D505" s="44" t="s">
        <v>7420</v>
      </c>
      <c r="E505" s="45">
        <v>2</v>
      </c>
      <c r="F505" s="44" t="s">
        <v>4330</v>
      </c>
      <c r="G505" s="44" t="s">
        <v>4320</v>
      </c>
      <c r="H505" s="44" t="s">
        <v>7421</v>
      </c>
      <c r="I505" s="44" t="s">
        <v>4554</v>
      </c>
      <c r="J505" s="44" t="s">
        <v>6073</v>
      </c>
      <c r="K505" s="44"/>
      <c r="L505" s="46" t="s">
        <v>7422</v>
      </c>
      <c r="M505" s="44" t="s">
        <v>7423</v>
      </c>
      <c r="N505" s="44" t="s">
        <v>7424</v>
      </c>
      <c r="O505" s="44" t="s">
        <v>7425</v>
      </c>
    </row>
    <row r="506" spans="1:15" ht="12.75" customHeight="1" x14ac:dyDescent="0.2">
      <c r="A506" s="44" t="s">
        <v>7375</v>
      </c>
      <c r="B506" s="44" t="s">
        <v>4317</v>
      </c>
      <c r="C506" s="44"/>
      <c r="D506" s="44" t="s">
        <v>7427</v>
      </c>
      <c r="E506" s="45">
        <v>2</v>
      </c>
      <c r="F506" s="44" t="s">
        <v>4330</v>
      </c>
      <c r="G506" s="44" t="s">
        <v>4371</v>
      </c>
      <c r="H506" s="44" t="s">
        <v>7428</v>
      </c>
      <c r="I506" s="44" t="s">
        <v>5534</v>
      </c>
      <c r="J506" s="44" t="s">
        <v>4858</v>
      </c>
      <c r="K506" s="44"/>
      <c r="L506" s="46" t="s">
        <v>7429</v>
      </c>
      <c r="M506" s="44" t="s">
        <v>7430</v>
      </c>
      <c r="N506" s="44" t="s">
        <v>7431</v>
      </c>
      <c r="O506" s="44" t="s">
        <v>7432</v>
      </c>
    </row>
    <row r="507" spans="1:15" ht="12.75" customHeight="1" x14ac:dyDescent="0.2">
      <c r="A507" s="44" t="s">
        <v>7382</v>
      </c>
      <c r="B507" s="44" t="s">
        <v>4317</v>
      </c>
      <c r="C507" s="44"/>
      <c r="D507" s="44" t="s">
        <v>7434</v>
      </c>
      <c r="E507" s="45">
        <v>2</v>
      </c>
      <c r="F507" s="44" t="s">
        <v>4330</v>
      </c>
      <c r="G507" s="44" t="s">
        <v>4320</v>
      </c>
      <c r="H507" s="44" t="s">
        <v>7435</v>
      </c>
      <c r="I507" s="44" t="s">
        <v>4322</v>
      </c>
      <c r="J507" s="44" t="s">
        <v>7436</v>
      </c>
      <c r="K507" s="44"/>
      <c r="L507" s="46" t="s">
        <v>7437</v>
      </c>
      <c r="M507" s="44" t="s">
        <v>7438</v>
      </c>
      <c r="N507" s="44" t="s">
        <v>7439</v>
      </c>
      <c r="O507" s="44" t="s">
        <v>7440</v>
      </c>
    </row>
    <row r="508" spans="1:15" ht="12.75" customHeight="1" x14ac:dyDescent="0.2">
      <c r="A508" s="44" t="s">
        <v>7391</v>
      </c>
      <c r="B508" s="44" t="s">
        <v>4317</v>
      </c>
      <c r="C508" s="44"/>
      <c r="D508" s="44" t="s">
        <v>7442</v>
      </c>
      <c r="E508" s="45">
        <v>2</v>
      </c>
      <c r="F508" s="44" t="s">
        <v>4330</v>
      </c>
      <c r="G508" s="44" t="s">
        <v>4320</v>
      </c>
      <c r="H508" s="44" t="s">
        <v>7443</v>
      </c>
      <c r="I508" s="44" t="s">
        <v>4322</v>
      </c>
      <c r="J508" s="44" t="s">
        <v>7444</v>
      </c>
      <c r="K508" s="44"/>
      <c r="L508" s="46" t="s">
        <v>7445</v>
      </c>
      <c r="M508" s="44" t="s">
        <v>4325</v>
      </c>
      <c r="N508" s="44" t="s">
        <v>7446</v>
      </c>
      <c r="O508" s="44" t="s">
        <v>7447</v>
      </c>
    </row>
    <row r="509" spans="1:15" ht="12.75" customHeight="1" x14ac:dyDescent="0.2">
      <c r="A509" s="44" t="s">
        <v>7397</v>
      </c>
      <c r="B509" s="44" t="s">
        <v>4317</v>
      </c>
      <c r="C509" s="44"/>
      <c r="D509" s="44" t="s">
        <v>7449</v>
      </c>
      <c r="E509" s="45">
        <v>2</v>
      </c>
      <c r="F509" s="44" t="s">
        <v>4330</v>
      </c>
      <c r="G509" s="44" t="s">
        <v>4371</v>
      </c>
      <c r="H509" s="44" t="s">
        <v>7450</v>
      </c>
      <c r="I509" s="44" t="s">
        <v>7451</v>
      </c>
      <c r="J509" s="44" t="s">
        <v>7452</v>
      </c>
      <c r="K509" s="44"/>
      <c r="L509" s="46" t="s">
        <v>7453</v>
      </c>
      <c r="M509" s="44" t="s">
        <v>7454</v>
      </c>
      <c r="N509" s="44" t="s">
        <v>7455</v>
      </c>
      <c r="O509" s="44" t="s">
        <v>7456</v>
      </c>
    </row>
    <row r="510" spans="1:15" ht="12.75" customHeight="1" x14ac:dyDescent="0.2">
      <c r="A510" s="44" t="s">
        <v>7405</v>
      </c>
      <c r="B510" s="44" t="s">
        <v>4317</v>
      </c>
      <c r="C510" s="44"/>
      <c r="D510" s="44" t="s">
        <v>7458</v>
      </c>
      <c r="E510" s="45">
        <v>2</v>
      </c>
      <c r="F510" s="44" t="s">
        <v>4330</v>
      </c>
      <c r="G510" s="44" t="s">
        <v>4550</v>
      </c>
      <c r="H510" s="44" t="s">
        <v>7459</v>
      </c>
      <c r="I510" s="44" t="s">
        <v>7460</v>
      </c>
      <c r="J510" s="44" t="s">
        <v>7461</v>
      </c>
      <c r="K510" s="44"/>
      <c r="L510" s="46" t="s">
        <v>7462</v>
      </c>
      <c r="M510" s="44" t="s">
        <v>7463</v>
      </c>
      <c r="N510" s="44" t="s">
        <v>7464</v>
      </c>
      <c r="O510" s="44" t="s">
        <v>7465</v>
      </c>
    </row>
    <row r="511" spans="1:15" ht="12.75" customHeight="1" x14ac:dyDescent="0.2">
      <c r="A511" s="44" t="s">
        <v>7412</v>
      </c>
      <c r="B511" s="44" t="s">
        <v>4317</v>
      </c>
      <c r="C511" s="44"/>
      <c r="D511" s="44" t="s">
        <v>7467</v>
      </c>
      <c r="E511" s="45">
        <v>2</v>
      </c>
      <c r="F511" s="44" t="s">
        <v>4330</v>
      </c>
      <c r="G511" s="44" t="s">
        <v>4320</v>
      </c>
      <c r="H511" s="44" t="s">
        <v>7468</v>
      </c>
      <c r="I511" s="44" t="s">
        <v>7469</v>
      </c>
      <c r="J511" s="44" t="s">
        <v>4361</v>
      </c>
      <c r="K511" s="44"/>
      <c r="L511" s="46" t="s">
        <v>7470</v>
      </c>
      <c r="M511" s="44" t="s">
        <v>7467</v>
      </c>
      <c r="N511" s="44" t="s">
        <v>7471</v>
      </c>
      <c r="O511" s="44" t="s">
        <v>7472</v>
      </c>
    </row>
    <row r="512" spans="1:15" ht="12.75" customHeight="1" x14ac:dyDescent="0.2">
      <c r="A512" s="44" t="s">
        <v>7419</v>
      </c>
      <c r="B512" s="44" t="s">
        <v>4317</v>
      </c>
      <c r="C512" s="44"/>
      <c r="D512" s="44" t="s">
        <v>7474</v>
      </c>
      <c r="E512" s="45">
        <v>2</v>
      </c>
      <c r="F512" s="44" t="s">
        <v>4330</v>
      </c>
      <c r="G512" s="44" t="s">
        <v>4320</v>
      </c>
      <c r="H512" s="44" t="s">
        <v>7475</v>
      </c>
      <c r="I512" s="44" t="s">
        <v>7476</v>
      </c>
      <c r="J512" s="44" t="s">
        <v>1068</v>
      </c>
      <c r="K512" s="44"/>
      <c r="L512" s="46" t="s">
        <v>7477</v>
      </c>
      <c r="M512" s="44" t="s">
        <v>7478</v>
      </c>
      <c r="N512" s="44" t="s">
        <v>7479</v>
      </c>
      <c r="O512" s="44" t="s">
        <v>7480</v>
      </c>
    </row>
    <row r="513" spans="1:15" ht="12.75" customHeight="1" x14ac:dyDescent="0.2">
      <c r="A513" s="44" t="s">
        <v>7426</v>
      </c>
      <c r="B513" s="44" t="s">
        <v>4317</v>
      </c>
      <c r="C513" s="44"/>
      <c r="D513" s="44" t="s">
        <v>7482</v>
      </c>
      <c r="E513" s="45">
        <v>2</v>
      </c>
      <c r="F513" s="44" t="s">
        <v>4330</v>
      </c>
      <c r="G513" s="44" t="s">
        <v>4320</v>
      </c>
      <c r="H513" s="44" t="s">
        <v>7483</v>
      </c>
      <c r="I513" s="44" t="s">
        <v>4322</v>
      </c>
      <c r="J513" s="44" t="s">
        <v>7484</v>
      </c>
      <c r="K513" s="44"/>
      <c r="L513" s="46" t="s">
        <v>7485</v>
      </c>
      <c r="M513" s="44" t="s">
        <v>4325</v>
      </c>
      <c r="N513" s="44" t="s">
        <v>7486</v>
      </c>
      <c r="O513" s="44" t="s">
        <v>7487</v>
      </c>
    </row>
    <row r="514" spans="1:15" ht="12.75" customHeight="1" x14ac:dyDescent="0.2">
      <c r="A514" s="44" t="s">
        <v>7433</v>
      </c>
      <c r="B514" s="44" t="s">
        <v>4317</v>
      </c>
      <c r="C514" s="44"/>
      <c r="D514" s="44" t="s">
        <v>7489</v>
      </c>
      <c r="E514" s="45">
        <v>2</v>
      </c>
      <c r="F514" s="44" t="s">
        <v>4319</v>
      </c>
      <c r="G514" s="44" t="s">
        <v>4371</v>
      </c>
      <c r="H514" s="44" t="s">
        <v>7490</v>
      </c>
      <c r="I514" s="44" t="s">
        <v>6674</v>
      </c>
      <c r="J514" s="44" t="s">
        <v>7491</v>
      </c>
      <c r="K514" s="44"/>
      <c r="L514" s="46" t="s">
        <v>7492</v>
      </c>
      <c r="M514" s="44" t="s">
        <v>7493</v>
      </c>
      <c r="N514" s="44" t="s">
        <v>7494</v>
      </c>
      <c r="O514" s="44" t="s">
        <v>7495</v>
      </c>
    </row>
    <row r="515" spans="1:15" ht="12.75" customHeight="1" x14ac:dyDescent="0.2">
      <c r="A515" s="44" t="s">
        <v>7441</v>
      </c>
      <c r="B515" s="44" t="s">
        <v>4317</v>
      </c>
      <c r="C515" s="44"/>
      <c r="D515" s="44" t="s">
        <v>6389</v>
      </c>
      <c r="E515" s="45">
        <v>2</v>
      </c>
      <c r="F515" s="44" t="s">
        <v>4330</v>
      </c>
      <c r="G515" s="44" t="s">
        <v>4320</v>
      </c>
      <c r="H515" s="44" t="s">
        <v>7497</v>
      </c>
      <c r="I515" s="44" t="s">
        <v>7498</v>
      </c>
      <c r="J515" s="44" t="s">
        <v>1068</v>
      </c>
      <c r="K515" s="44"/>
      <c r="L515" s="46" t="s">
        <v>7499</v>
      </c>
      <c r="M515" s="44" t="s">
        <v>7500</v>
      </c>
      <c r="N515" s="44" t="s">
        <v>7501</v>
      </c>
      <c r="O515" s="44" t="s">
        <v>7502</v>
      </c>
    </row>
    <row r="516" spans="1:15" ht="12.75" customHeight="1" x14ac:dyDescent="0.2">
      <c r="A516" s="44" t="s">
        <v>7448</v>
      </c>
      <c r="B516" s="44" t="s">
        <v>4317</v>
      </c>
      <c r="C516" s="44"/>
      <c r="D516" s="44" t="s">
        <v>7504</v>
      </c>
      <c r="E516" s="45">
        <v>2</v>
      </c>
      <c r="F516" s="44" t="s">
        <v>4330</v>
      </c>
      <c r="G516" s="44" t="s">
        <v>4371</v>
      </c>
      <c r="H516" s="44" t="s">
        <v>7505</v>
      </c>
      <c r="I516" s="44" t="s">
        <v>4322</v>
      </c>
      <c r="J516" s="44" t="s">
        <v>7506</v>
      </c>
      <c r="K516" s="44"/>
      <c r="L516" s="46" t="s">
        <v>7507</v>
      </c>
      <c r="M516" s="44" t="s">
        <v>4325</v>
      </c>
      <c r="N516" s="44" t="s">
        <v>7508</v>
      </c>
      <c r="O516" s="44" t="s">
        <v>7509</v>
      </c>
    </row>
    <row r="517" spans="1:15" ht="12.75" customHeight="1" x14ac:dyDescent="0.2">
      <c r="A517" s="44" t="s">
        <v>7457</v>
      </c>
      <c r="B517" s="44" t="s">
        <v>4317</v>
      </c>
      <c r="C517" s="44"/>
      <c r="D517" s="44" t="s">
        <v>7512</v>
      </c>
      <c r="E517" s="45">
        <v>2</v>
      </c>
      <c r="F517" s="44" t="s">
        <v>4330</v>
      </c>
      <c r="G517" s="44" t="s">
        <v>4371</v>
      </c>
      <c r="H517" s="44" t="s">
        <v>7513</v>
      </c>
      <c r="I517" s="44" t="s">
        <v>7514</v>
      </c>
      <c r="J517" s="44" t="s">
        <v>1068</v>
      </c>
      <c r="K517" s="44"/>
      <c r="L517" s="46" t="s">
        <v>7515</v>
      </c>
      <c r="M517" s="44" t="s">
        <v>7516</v>
      </c>
      <c r="N517" s="44" t="s">
        <v>7517</v>
      </c>
      <c r="O517" s="44" t="s">
        <v>7518</v>
      </c>
    </row>
    <row r="518" spans="1:15" ht="12.75" customHeight="1" x14ac:dyDescent="0.2">
      <c r="A518" s="44" t="s">
        <v>7466</v>
      </c>
      <c r="B518" s="44" t="s">
        <v>4317</v>
      </c>
      <c r="C518" s="44"/>
      <c r="D518" s="44" t="s">
        <v>5906</v>
      </c>
      <c r="E518" s="45">
        <v>2</v>
      </c>
      <c r="F518" s="44" t="s">
        <v>4330</v>
      </c>
      <c r="G518" s="44" t="s">
        <v>4371</v>
      </c>
      <c r="H518" s="44" t="s">
        <v>7520</v>
      </c>
      <c r="I518" s="44" t="s">
        <v>7521</v>
      </c>
      <c r="J518" s="44" t="s">
        <v>1068</v>
      </c>
      <c r="K518" s="44"/>
      <c r="L518" s="46" t="s">
        <v>7522</v>
      </c>
      <c r="M518" s="44" t="s">
        <v>7523</v>
      </c>
      <c r="N518" s="44" t="s">
        <v>7524</v>
      </c>
      <c r="O518" s="44" t="s">
        <v>7525</v>
      </c>
    </row>
    <row r="519" spans="1:15" ht="12.75" customHeight="1" x14ac:dyDescent="0.2">
      <c r="A519" s="44" t="s">
        <v>7473</v>
      </c>
      <c r="B519" s="44" t="s">
        <v>4317</v>
      </c>
      <c r="C519" s="44"/>
      <c r="D519" s="44" t="s">
        <v>7527</v>
      </c>
      <c r="E519" s="45">
        <v>2</v>
      </c>
      <c r="F519" s="44" t="s">
        <v>4330</v>
      </c>
      <c r="G519" s="44" t="s">
        <v>4371</v>
      </c>
      <c r="H519" s="44" t="s">
        <v>7528</v>
      </c>
      <c r="I519" s="44" t="s">
        <v>7154</v>
      </c>
      <c r="J519" s="44" t="s">
        <v>4422</v>
      </c>
      <c r="K519" s="44"/>
      <c r="L519" s="46" t="s">
        <v>7529</v>
      </c>
      <c r="M519" s="44" t="s">
        <v>7388</v>
      </c>
      <c r="N519" s="44" t="s">
        <v>7530</v>
      </c>
      <c r="O519" s="44" t="s">
        <v>7531</v>
      </c>
    </row>
    <row r="520" spans="1:15" ht="12.75" customHeight="1" x14ac:dyDescent="0.2">
      <c r="A520" s="44" t="s">
        <v>7481</v>
      </c>
      <c r="B520" s="44" t="s">
        <v>4317</v>
      </c>
      <c r="C520" s="44"/>
      <c r="D520" s="44" t="s">
        <v>7533</v>
      </c>
      <c r="E520" s="45">
        <v>2</v>
      </c>
      <c r="F520" s="44" t="s">
        <v>4330</v>
      </c>
      <c r="G520" s="44" t="s">
        <v>4320</v>
      </c>
      <c r="H520" s="44" t="s">
        <v>7534</v>
      </c>
      <c r="I520" s="44" t="s">
        <v>4322</v>
      </c>
      <c r="J520" s="44" t="s">
        <v>7535</v>
      </c>
      <c r="K520" s="44"/>
      <c r="L520" s="46" t="s">
        <v>7536</v>
      </c>
      <c r="M520" s="44" t="s">
        <v>4325</v>
      </c>
      <c r="N520" s="44" t="s">
        <v>7537</v>
      </c>
      <c r="O520" s="44" t="s">
        <v>7538</v>
      </c>
    </row>
    <row r="521" spans="1:15" ht="12.75" customHeight="1" x14ac:dyDescent="0.2">
      <c r="A521" s="44" t="s">
        <v>7488</v>
      </c>
      <c r="B521" s="44" t="s">
        <v>4317</v>
      </c>
      <c r="C521" s="44"/>
      <c r="D521" s="44" t="s">
        <v>7540</v>
      </c>
      <c r="E521" s="45">
        <v>2</v>
      </c>
      <c r="F521" s="44" t="s">
        <v>4330</v>
      </c>
      <c r="G521" s="44" t="s">
        <v>4320</v>
      </c>
      <c r="H521" s="44" t="s">
        <v>7541</v>
      </c>
      <c r="I521" s="44" t="s">
        <v>4322</v>
      </c>
      <c r="J521" s="44" t="s">
        <v>7542</v>
      </c>
      <c r="K521" s="44"/>
      <c r="L521" s="46" t="s">
        <v>7543</v>
      </c>
      <c r="M521" s="44" t="s">
        <v>7544</v>
      </c>
      <c r="N521" s="44" t="s">
        <v>7544</v>
      </c>
      <c r="O521" s="44" t="s">
        <v>7545</v>
      </c>
    </row>
    <row r="522" spans="1:15" ht="12.75" customHeight="1" x14ac:dyDescent="0.2">
      <c r="A522" s="44" t="s">
        <v>7496</v>
      </c>
      <c r="B522" s="44" t="s">
        <v>4317</v>
      </c>
      <c r="C522" s="44"/>
      <c r="D522" s="44" t="s">
        <v>7547</v>
      </c>
      <c r="E522" s="45">
        <v>4</v>
      </c>
      <c r="F522" s="44" t="s">
        <v>4330</v>
      </c>
      <c r="G522" s="44" t="s">
        <v>4320</v>
      </c>
      <c r="H522" s="44" t="s">
        <v>7548</v>
      </c>
      <c r="I522" s="44" t="s">
        <v>4487</v>
      </c>
      <c r="J522" s="44" t="s">
        <v>4990</v>
      </c>
      <c r="K522" s="44"/>
      <c r="L522" s="46" t="s">
        <v>5422</v>
      </c>
      <c r="M522" s="44" t="s">
        <v>7547</v>
      </c>
      <c r="N522" s="44" t="s">
        <v>7549</v>
      </c>
      <c r="O522" s="44" t="s">
        <v>7550</v>
      </c>
    </row>
    <row r="523" spans="1:15" ht="12.75" customHeight="1" x14ac:dyDescent="0.2">
      <c r="A523" s="44" t="s">
        <v>7503</v>
      </c>
      <c r="B523" s="44" t="s">
        <v>4317</v>
      </c>
      <c r="C523" s="44"/>
      <c r="D523" s="44" t="s">
        <v>7552</v>
      </c>
      <c r="E523" s="45">
        <v>2</v>
      </c>
      <c r="F523" s="44" t="s">
        <v>4330</v>
      </c>
      <c r="G523" s="44" t="s">
        <v>4550</v>
      </c>
      <c r="H523" s="44" t="s">
        <v>7553</v>
      </c>
      <c r="I523" s="44" t="s">
        <v>7341</v>
      </c>
      <c r="J523" s="44" t="s">
        <v>1068</v>
      </c>
      <c r="K523" s="44"/>
      <c r="L523" s="46" t="s">
        <v>4392</v>
      </c>
      <c r="M523" s="44" t="s">
        <v>7554</v>
      </c>
      <c r="N523" s="44" t="s">
        <v>7555</v>
      </c>
      <c r="O523" s="44" t="s">
        <v>7556</v>
      </c>
    </row>
    <row r="524" spans="1:15" ht="12.75" customHeight="1" x14ac:dyDescent="0.2">
      <c r="A524" s="44" t="s">
        <v>7510</v>
      </c>
      <c r="B524" s="44" t="s">
        <v>4317</v>
      </c>
      <c r="C524" s="44"/>
      <c r="D524" s="44" t="s">
        <v>7558</v>
      </c>
      <c r="E524" s="45">
        <v>2</v>
      </c>
      <c r="F524" s="44" t="s">
        <v>4330</v>
      </c>
      <c r="G524" s="44" t="s">
        <v>4371</v>
      </c>
      <c r="H524" s="44" t="s">
        <v>7559</v>
      </c>
      <c r="I524" s="44" t="s">
        <v>7560</v>
      </c>
      <c r="J524" s="44" t="s">
        <v>4345</v>
      </c>
      <c r="K524" s="44"/>
      <c r="L524" s="46" t="s">
        <v>7561</v>
      </c>
      <c r="M524" s="44" t="s">
        <v>7562</v>
      </c>
      <c r="N524" s="44" t="s">
        <v>7563</v>
      </c>
      <c r="O524" s="44" t="s">
        <v>7564</v>
      </c>
    </row>
    <row r="525" spans="1:15" ht="12.75" customHeight="1" x14ac:dyDescent="0.2">
      <c r="A525" s="44" t="s">
        <v>7511</v>
      </c>
      <c r="B525" s="44" t="s">
        <v>4317</v>
      </c>
      <c r="C525" s="44"/>
      <c r="D525" s="44" t="s">
        <v>7566</v>
      </c>
      <c r="E525" s="45">
        <v>2</v>
      </c>
      <c r="F525" s="44" t="s">
        <v>4330</v>
      </c>
      <c r="G525" s="44" t="s">
        <v>4320</v>
      </c>
      <c r="H525" s="44" t="s">
        <v>7567</v>
      </c>
      <c r="I525" s="44" t="s">
        <v>5839</v>
      </c>
      <c r="J525" s="44" t="s">
        <v>4361</v>
      </c>
      <c r="K525" s="44"/>
      <c r="L525" s="46" t="s">
        <v>7568</v>
      </c>
      <c r="M525" s="44" t="s">
        <v>7569</v>
      </c>
      <c r="N525" s="44" t="s">
        <v>7570</v>
      </c>
      <c r="O525" s="44" t="s">
        <v>7571</v>
      </c>
    </row>
    <row r="526" spans="1:15" ht="12.75" customHeight="1" x14ac:dyDescent="0.2">
      <c r="A526" s="44" t="s">
        <v>7519</v>
      </c>
      <c r="B526" s="44" t="s">
        <v>4317</v>
      </c>
      <c r="C526" s="44"/>
      <c r="D526" s="44" t="s">
        <v>7573</v>
      </c>
      <c r="E526" s="45">
        <v>2</v>
      </c>
      <c r="F526" s="44" t="s">
        <v>4330</v>
      </c>
      <c r="G526" s="44" t="s">
        <v>4371</v>
      </c>
      <c r="H526" s="44" t="s">
        <v>7574</v>
      </c>
      <c r="I526" s="44" t="s">
        <v>4322</v>
      </c>
      <c r="J526" s="44" t="s">
        <v>7575</v>
      </c>
      <c r="K526" s="44"/>
      <c r="L526" s="46" t="s">
        <v>7576</v>
      </c>
      <c r="M526" s="44" t="s">
        <v>4325</v>
      </c>
      <c r="N526" s="44" t="s">
        <v>6792</v>
      </c>
      <c r="O526" s="44" t="s">
        <v>7577</v>
      </c>
    </row>
    <row r="527" spans="1:15" ht="12.75" customHeight="1" x14ac:dyDescent="0.2">
      <c r="A527" s="44" t="s">
        <v>7526</v>
      </c>
      <c r="B527" s="44" t="s">
        <v>4317</v>
      </c>
      <c r="C527" s="44"/>
      <c r="D527" s="44" t="s">
        <v>7579</v>
      </c>
      <c r="E527" s="45">
        <v>2</v>
      </c>
      <c r="F527" s="44" t="s">
        <v>4330</v>
      </c>
      <c r="G527" s="44" t="s">
        <v>4371</v>
      </c>
      <c r="H527" s="44" t="s">
        <v>7580</v>
      </c>
      <c r="I527" s="44" t="s">
        <v>6674</v>
      </c>
      <c r="J527" s="44" t="s">
        <v>6217</v>
      </c>
      <c r="K527" s="44"/>
      <c r="L527" s="46" t="s">
        <v>7581</v>
      </c>
      <c r="M527" s="44" t="s">
        <v>7582</v>
      </c>
      <c r="N527" s="44" t="s">
        <v>7583</v>
      </c>
      <c r="O527" s="44" t="s">
        <v>7584</v>
      </c>
    </row>
    <row r="528" spans="1:15" ht="12.75" customHeight="1" x14ac:dyDescent="0.2">
      <c r="A528" s="44" t="s">
        <v>7532</v>
      </c>
      <c r="B528" s="44" t="s">
        <v>4317</v>
      </c>
      <c r="C528" s="44"/>
      <c r="D528" s="44" t="s">
        <v>4576</v>
      </c>
      <c r="E528" s="45">
        <v>2</v>
      </c>
      <c r="F528" s="44" t="s">
        <v>4330</v>
      </c>
      <c r="G528" s="44" t="s">
        <v>4371</v>
      </c>
      <c r="H528" s="44" t="s">
        <v>7586</v>
      </c>
      <c r="I528" s="44" t="s">
        <v>6674</v>
      </c>
      <c r="J528" s="44" t="s">
        <v>7587</v>
      </c>
      <c r="K528" s="44"/>
      <c r="L528" s="46" t="s">
        <v>7588</v>
      </c>
      <c r="M528" s="44" t="s">
        <v>7589</v>
      </c>
      <c r="N528" s="44" t="s">
        <v>7590</v>
      </c>
      <c r="O528" s="44" t="s">
        <v>7591</v>
      </c>
    </row>
    <row r="529" spans="1:15" ht="12.75" customHeight="1" x14ac:dyDescent="0.2">
      <c r="A529" s="44" t="s">
        <v>7539</v>
      </c>
      <c r="B529" s="44" t="s">
        <v>4317</v>
      </c>
      <c r="C529" s="44" t="s">
        <v>0</v>
      </c>
      <c r="D529" s="44" t="s">
        <v>6389</v>
      </c>
      <c r="E529" s="45">
        <v>2</v>
      </c>
      <c r="F529" s="44" t="s">
        <v>4330</v>
      </c>
      <c r="G529" s="44" t="s">
        <v>4371</v>
      </c>
      <c r="H529" s="44" t="s">
        <v>7593</v>
      </c>
      <c r="I529" s="44" t="s">
        <v>7594</v>
      </c>
      <c r="J529" s="44" t="s">
        <v>1068</v>
      </c>
      <c r="K529" s="44"/>
      <c r="L529" s="46" t="s">
        <v>7595</v>
      </c>
      <c r="M529" s="44" t="s">
        <v>7596</v>
      </c>
      <c r="N529" s="44" t="s">
        <v>6622</v>
      </c>
      <c r="O529" s="44" t="s">
        <v>7597</v>
      </c>
    </row>
    <row r="530" spans="1:15" ht="12.75" customHeight="1" x14ac:dyDescent="0.2">
      <c r="A530" s="44" t="s">
        <v>7546</v>
      </c>
      <c r="B530" s="44" t="s">
        <v>4317</v>
      </c>
      <c r="C530" s="44"/>
      <c r="D530" s="44" t="s">
        <v>7599</v>
      </c>
      <c r="E530" s="45">
        <v>2</v>
      </c>
      <c r="F530" s="44" t="s">
        <v>4330</v>
      </c>
      <c r="G530" s="44" t="s">
        <v>4371</v>
      </c>
      <c r="H530" s="44" t="s">
        <v>7600</v>
      </c>
      <c r="I530" s="44" t="s">
        <v>7210</v>
      </c>
      <c r="J530" s="44" t="s">
        <v>1068</v>
      </c>
      <c r="K530" s="44"/>
      <c r="L530" s="46" t="s">
        <v>7601</v>
      </c>
      <c r="M530" s="44" t="s">
        <v>7602</v>
      </c>
      <c r="N530" s="44" t="s">
        <v>7603</v>
      </c>
      <c r="O530" s="44" t="s">
        <v>7604</v>
      </c>
    </row>
    <row r="531" spans="1:15" ht="12.75" customHeight="1" x14ac:dyDescent="0.2">
      <c r="A531" s="44" t="s">
        <v>7551</v>
      </c>
      <c r="B531" s="44" t="s">
        <v>4317</v>
      </c>
      <c r="C531" s="44"/>
      <c r="D531" s="44" t="s">
        <v>4859</v>
      </c>
      <c r="E531" s="45">
        <v>2</v>
      </c>
      <c r="F531" s="44" t="s">
        <v>4330</v>
      </c>
      <c r="G531" s="44" t="s">
        <v>4371</v>
      </c>
      <c r="H531" s="44" t="s">
        <v>7606</v>
      </c>
      <c r="I531" s="44" t="s">
        <v>7607</v>
      </c>
      <c r="J531" s="44" t="s">
        <v>7608</v>
      </c>
      <c r="K531" s="44"/>
      <c r="L531" s="46" t="s">
        <v>7609</v>
      </c>
      <c r="M531" s="44" t="s">
        <v>7610</v>
      </c>
      <c r="N531" s="44" t="s">
        <v>7611</v>
      </c>
      <c r="O531" s="44" t="s">
        <v>7612</v>
      </c>
    </row>
    <row r="532" spans="1:15" ht="12.75" customHeight="1" x14ac:dyDescent="0.2">
      <c r="A532" s="44" t="s">
        <v>7557</v>
      </c>
      <c r="B532" s="44" t="s">
        <v>4317</v>
      </c>
      <c r="C532" s="44"/>
      <c r="D532" s="44" t="s">
        <v>7614</v>
      </c>
      <c r="E532" s="45">
        <v>2</v>
      </c>
      <c r="F532" s="44" t="s">
        <v>4330</v>
      </c>
      <c r="G532" s="44" t="s">
        <v>4550</v>
      </c>
      <c r="H532" s="44" t="s">
        <v>7615</v>
      </c>
      <c r="I532" s="44" t="s">
        <v>4478</v>
      </c>
      <c r="J532" s="44" t="s">
        <v>7616</v>
      </c>
      <c r="K532" s="44"/>
      <c r="L532" s="46" t="s">
        <v>7617</v>
      </c>
      <c r="M532" s="44" t="s">
        <v>7618</v>
      </c>
      <c r="N532" s="44" t="s">
        <v>7619</v>
      </c>
      <c r="O532" s="44" t="s">
        <v>7620</v>
      </c>
    </row>
    <row r="533" spans="1:15" ht="12.75" customHeight="1" x14ac:dyDescent="0.2">
      <c r="A533" s="44" t="s">
        <v>7565</v>
      </c>
      <c r="B533" s="44" t="s">
        <v>4317</v>
      </c>
      <c r="C533" s="44"/>
      <c r="D533" s="44" t="s">
        <v>7622</v>
      </c>
      <c r="E533" s="45">
        <v>2</v>
      </c>
      <c r="F533" s="44" t="s">
        <v>4330</v>
      </c>
      <c r="G533" s="44" t="s">
        <v>4371</v>
      </c>
      <c r="H533" s="44" t="s">
        <v>7623</v>
      </c>
      <c r="I533" s="44" t="s">
        <v>4322</v>
      </c>
      <c r="J533" s="44" t="s">
        <v>7624</v>
      </c>
      <c r="K533" s="44"/>
      <c r="L533" s="46" t="s">
        <v>7625</v>
      </c>
      <c r="M533" s="44" t="s">
        <v>5054</v>
      </c>
      <c r="N533" s="44" t="s">
        <v>7626</v>
      </c>
      <c r="O533" s="44" t="s">
        <v>7627</v>
      </c>
    </row>
    <row r="534" spans="1:15" ht="12.75" customHeight="1" x14ac:dyDescent="0.2">
      <c r="A534" s="44" t="s">
        <v>7572</v>
      </c>
      <c r="B534" s="44" t="s">
        <v>4317</v>
      </c>
      <c r="C534" s="44"/>
      <c r="D534" s="44" t="s">
        <v>7629</v>
      </c>
      <c r="E534" s="45">
        <v>3</v>
      </c>
      <c r="F534" s="44" t="s">
        <v>4330</v>
      </c>
      <c r="G534" s="44" t="s">
        <v>4320</v>
      </c>
      <c r="H534" s="44" t="s">
        <v>7630</v>
      </c>
      <c r="I534" s="44" t="s">
        <v>4487</v>
      </c>
      <c r="J534" s="44" t="s">
        <v>1068</v>
      </c>
      <c r="K534" s="44"/>
      <c r="L534" s="46" t="s">
        <v>7631</v>
      </c>
      <c r="M534" s="44" t="s">
        <v>7632</v>
      </c>
      <c r="N534" s="44" t="s">
        <v>7633</v>
      </c>
      <c r="O534" s="44" t="s">
        <v>7634</v>
      </c>
    </row>
    <row r="535" spans="1:15" ht="12.75" customHeight="1" x14ac:dyDescent="0.2">
      <c r="A535" s="44" t="s">
        <v>7578</v>
      </c>
      <c r="B535" s="44" t="s">
        <v>4317</v>
      </c>
      <c r="C535" s="44"/>
      <c r="D535" s="44" t="s">
        <v>7636</v>
      </c>
      <c r="E535" s="45">
        <v>2</v>
      </c>
      <c r="F535" s="44" t="s">
        <v>4330</v>
      </c>
      <c r="G535" s="44" t="s">
        <v>4371</v>
      </c>
      <c r="H535" s="44" t="s">
        <v>7637</v>
      </c>
      <c r="I535" s="44" t="s">
        <v>7638</v>
      </c>
      <c r="J535" s="44" t="s">
        <v>1068</v>
      </c>
      <c r="K535" s="44"/>
      <c r="L535" s="46" t="s">
        <v>7639</v>
      </c>
      <c r="M535" s="44" t="s">
        <v>7640</v>
      </c>
      <c r="N535" s="44" t="s">
        <v>5937</v>
      </c>
      <c r="O535" s="44" t="s">
        <v>7641</v>
      </c>
    </row>
    <row r="536" spans="1:15" ht="12.75" customHeight="1" x14ac:dyDescent="0.2">
      <c r="A536" s="44" t="s">
        <v>7585</v>
      </c>
      <c r="B536" s="44" t="s">
        <v>4317</v>
      </c>
      <c r="C536" s="44"/>
      <c r="D536" s="44" t="s">
        <v>7643</v>
      </c>
      <c r="E536" s="45">
        <v>2</v>
      </c>
      <c r="F536" s="44" t="s">
        <v>4330</v>
      </c>
      <c r="G536" s="44" t="s">
        <v>4606</v>
      </c>
      <c r="H536" s="44" t="s">
        <v>7644</v>
      </c>
      <c r="I536" s="44" t="s">
        <v>4348</v>
      </c>
      <c r="J536" s="44" t="s">
        <v>1068</v>
      </c>
      <c r="K536" s="44"/>
      <c r="L536" s="46" t="s">
        <v>7645</v>
      </c>
      <c r="M536" s="44" t="s">
        <v>7646</v>
      </c>
      <c r="N536" s="44" t="s">
        <v>7647</v>
      </c>
      <c r="O536" s="44" t="s">
        <v>7648</v>
      </c>
    </row>
    <row r="537" spans="1:15" ht="12.75" customHeight="1" x14ac:dyDescent="0.2">
      <c r="A537" s="44" t="s">
        <v>7592</v>
      </c>
      <c r="B537" s="44" t="s">
        <v>4317</v>
      </c>
      <c r="C537" s="44"/>
      <c r="D537" s="44" t="s">
        <v>7650</v>
      </c>
      <c r="E537" s="45">
        <v>2</v>
      </c>
      <c r="F537" s="44" t="s">
        <v>4319</v>
      </c>
      <c r="G537" s="44" t="s">
        <v>4371</v>
      </c>
      <c r="H537" s="44" t="s">
        <v>7651</v>
      </c>
      <c r="I537" s="44" t="s">
        <v>7652</v>
      </c>
      <c r="J537" s="44" t="s">
        <v>1068</v>
      </c>
      <c r="K537" s="44"/>
      <c r="L537" s="46" t="s">
        <v>7653</v>
      </c>
      <c r="M537" s="44" t="s">
        <v>7654</v>
      </c>
      <c r="N537" s="44" t="s">
        <v>7655</v>
      </c>
      <c r="O537" s="44" t="s">
        <v>7656</v>
      </c>
    </row>
    <row r="538" spans="1:15" ht="12.75" customHeight="1" x14ac:dyDescent="0.2">
      <c r="A538" s="44" t="s">
        <v>7598</v>
      </c>
      <c r="B538" s="44" t="s">
        <v>4317</v>
      </c>
      <c r="C538" s="44"/>
      <c r="D538" s="44" t="s">
        <v>5630</v>
      </c>
      <c r="E538" s="45">
        <v>2</v>
      </c>
      <c r="F538" s="44" t="s">
        <v>4330</v>
      </c>
      <c r="G538" s="44" t="s">
        <v>4371</v>
      </c>
      <c r="H538" s="44" t="s">
        <v>7658</v>
      </c>
      <c r="I538" s="44" t="s">
        <v>7659</v>
      </c>
      <c r="J538" s="44" t="s">
        <v>1068</v>
      </c>
      <c r="K538" s="44"/>
      <c r="L538" s="46" t="s">
        <v>7660</v>
      </c>
      <c r="M538" s="44" t="s">
        <v>7661</v>
      </c>
      <c r="N538" s="44" t="s">
        <v>7662</v>
      </c>
      <c r="O538" s="44" t="s">
        <v>7663</v>
      </c>
    </row>
    <row r="539" spans="1:15" ht="12.75" customHeight="1" x14ac:dyDescent="0.2">
      <c r="A539" s="44" t="s">
        <v>7605</v>
      </c>
      <c r="B539" s="44" t="s">
        <v>4317</v>
      </c>
      <c r="C539" s="44"/>
      <c r="D539" s="44" t="s">
        <v>7643</v>
      </c>
      <c r="E539" s="45">
        <v>2</v>
      </c>
      <c r="F539" s="44" t="s">
        <v>4330</v>
      </c>
      <c r="G539" s="44" t="s">
        <v>4371</v>
      </c>
      <c r="H539" s="44" t="s">
        <v>6821</v>
      </c>
      <c r="I539" s="44" t="s">
        <v>5139</v>
      </c>
      <c r="J539" s="44" t="s">
        <v>1068</v>
      </c>
      <c r="K539" s="44"/>
      <c r="L539" s="46" t="s">
        <v>7665</v>
      </c>
      <c r="M539" s="44" t="s">
        <v>7646</v>
      </c>
      <c r="N539" s="44" t="s">
        <v>7647</v>
      </c>
      <c r="O539" s="44" t="s">
        <v>7648</v>
      </c>
    </row>
    <row r="540" spans="1:15" ht="12.75" customHeight="1" x14ac:dyDescent="0.2">
      <c r="A540" s="44" t="s">
        <v>7613</v>
      </c>
      <c r="B540" s="44" t="s">
        <v>4317</v>
      </c>
      <c r="C540" s="44"/>
      <c r="D540" s="44" t="s">
        <v>7667</v>
      </c>
      <c r="E540" s="45">
        <v>2</v>
      </c>
      <c r="F540" s="44" t="s">
        <v>4330</v>
      </c>
      <c r="G540" s="44" t="s">
        <v>4371</v>
      </c>
      <c r="H540" s="44" t="s">
        <v>7668</v>
      </c>
      <c r="I540" s="44" t="s">
        <v>4322</v>
      </c>
      <c r="J540" s="44" t="s">
        <v>1068</v>
      </c>
      <c r="K540" s="44"/>
      <c r="L540" s="46" t="s">
        <v>4472</v>
      </c>
      <c r="M540" s="44" t="s">
        <v>4419</v>
      </c>
      <c r="N540" s="44" t="s">
        <v>7669</v>
      </c>
      <c r="O540" s="44" t="s">
        <v>7670</v>
      </c>
    </row>
    <row r="541" spans="1:15" ht="12.75" customHeight="1" x14ac:dyDescent="0.2">
      <c r="A541" s="44" t="s">
        <v>7621</v>
      </c>
      <c r="B541" s="44" t="s">
        <v>4317</v>
      </c>
      <c r="C541" s="44"/>
      <c r="D541" s="44" t="s">
        <v>4362</v>
      </c>
      <c r="E541" s="45">
        <v>2</v>
      </c>
      <c r="F541" s="44" t="s">
        <v>4330</v>
      </c>
      <c r="G541" s="44" t="s">
        <v>4320</v>
      </c>
      <c r="H541" s="44" t="s">
        <v>7672</v>
      </c>
      <c r="I541" s="44" t="s">
        <v>7673</v>
      </c>
      <c r="J541" s="44" t="s">
        <v>1068</v>
      </c>
      <c r="K541" s="44"/>
      <c r="L541" s="46" t="s">
        <v>7674</v>
      </c>
      <c r="M541" s="44" t="s">
        <v>7675</v>
      </c>
      <c r="N541" s="44" t="s">
        <v>7676</v>
      </c>
      <c r="O541" s="44" t="s">
        <v>7677</v>
      </c>
    </row>
    <row r="542" spans="1:15" ht="12.75" customHeight="1" x14ac:dyDescent="0.2">
      <c r="A542" s="44" t="s">
        <v>7628</v>
      </c>
      <c r="B542" s="44" t="s">
        <v>4317</v>
      </c>
      <c r="C542" s="44"/>
      <c r="D542" s="44" t="s">
        <v>7679</v>
      </c>
      <c r="E542" s="45">
        <v>2</v>
      </c>
      <c r="F542" s="44" t="s">
        <v>4330</v>
      </c>
      <c r="G542" s="44" t="s">
        <v>4550</v>
      </c>
      <c r="H542" s="44" t="s">
        <v>7680</v>
      </c>
      <c r="I542" s="44" t="s">
        <v>6501</v>
      </c>
      <c r="J542" s="44" t="s">
        <v>7681</v>
      </c>
      <c r="K542" s="44"/>
      <c r="L542" s="46" t="s">
        <v>7682</v>
      </c>
      <c r="M542" s="44" t="s">
        <v>7683</v>
      </c>
      <c r="N542" s="44" t="s">
        <v>7684</v>
      </c>
      <c r="O542" s="44" t="s">
        <v>7685</v>
      </c>
    </row>
    <row r="543" spans="1:15" ht="12.75" customHeight="1" x14ac:dyDescent="0.2">
      <c r="A543" s="44" t="s">
        <v>7635</v>
      </c>
      <c r="B543" s="44" t="s">
        <v>4317</v>
      </c>
      <c r="C543" s="44"/>
      <c r="D543" s="44" t="s">
        <v>7686</v>
      </c>
      <c r="E543" s="45">
        <v>3</v>
      </c>
      <c r="F543" s="44" t="s">
        <v>4330</v>
      </c>
      <c r="G543" s="44" t="s">
        <v>4550</v>
      </c>
      <c r="H543" s="44" t="s">
        <v>7687</v>
      </c>
      <c r="I543" s="44" t="s">
        <v>7688</v>
      </c>
      <c r="J543" s="44" t="s">
        <v>1068</v>
      </c>
      <c r="K543" s="44"/>
      <c r="L543" s="46" t="s">
        <v>7689</v>
      </c>
      <c r="M543" s="44" t="s">
        <v>7690</v>
      </c>
      <c r="N543" s="44" t="s">
        <v>7691</v>
      </c>
      <c r="O543" s="44" t="s">
        <v>7692</v>
      </c>
    </row>
    <row r="544" spans="1:15" ht="12.75" customHeight="1" x14ac:dyDescent="0.2">
      <c r="A544" s="44" t="s">
        <v>7642</v>
      </c>
      <c r="B544" s="44" t="s">
        <v>4317</v>
      </c>
      <c r="C544" s="44"/>
      <c r="D544" s="44" t="s">
        <v>7694</v>
      </c>
      <c r="E544" s="45">
        <v>2</v>
      </c>
      <c r="F544" s="44" t="s">
        <v>4330</v>
      </c>
      <c r="G544" s="44" t="s">
        <v>4320</v>
      </c>
      <c r="H544" s="44" t="s">
        <v>7695</v>
      </c>
      <c r="I544" s="44" t="s">
        <v>7696</v>
      </c>
      <c r="J544" s="44" t="s">
        <v>1068</v>
      </c>
      <c r="K544" s="44"/>
      <c r="L544" s="46" t="s">
        <v>7697</v>
      </c>
      <c r="M544" s="44" t="s">
        <v>7698</v>
      </c>
      <c r="N544" s="44" t="s">
        <v>7699</v>
      </c>
      <c r="O544" s="44" t="s">
        <v>7700</v>
      </c>
    </row>
    <row r="545" spans="1:15" ht="12.75" customHeight="1" x14ac:dyDescent="0.2">
      <c r="A545" s="44" t="s">
        <v>7649</v>
      </c>
      <c r="B545" s="44" t="s">
        <v>4317</v>
      </c>
      <c r="C545" s="44"/>
      <c r="D545" s="44" t="s">
        <v>7686</v>
      </c>
      <c r="E545" s="45">
        <v>3</v>
      </c>
      <c r="F545" s="44" t="s">
        <v>4330</v>
      </c>
      <c r="G545" s="44" t="s">
        <v>4550</v>
      </c>
      <c r="H545" s="44" t="s">
        <v>7702</v>
      </c>
      <c r="I545" s="44" t="s">
        <v>7703</v>
      </c>
      <c r="J545" s="44" t="s">
        <v>1068</v>
      </c>
      <c r="K545" s="44"/>
      <c r="L545" s="46" t="s">
        <v>7704</v>
      </c>
      <c r="M545" s="44" t="s">
        <v>7690</v>
      </c>
      <c r="N545" s="44" t="s">
        <v>7691</v>
      </c>
      <c r="O545" s="44" t="s">
        <v>7692</v>
      </c>
    </row>
    <row r="546" spans="1:15" ht="12.75" customHeight="1" x14ac:dyDescent="0.2">
      <c r="A546" s="44" t="s">
        <v>7657</v>
      </c>
      <c r="B546" s="44" t="s">
        <v>4317</v>
      </c>
      <c r="C546" s="44"/>
      <c r="D546" s="44" t="s">
        <v>7686</v>
      </c>
      <c r="E546" s="45">
        <v>3</v>
      </c>
      <c r="F546" s="44" t="s">
        <v>4330</v>
      </c>
      <c r="G546" s="44" t="s">
        <v>4550</v>
      </c>
      <c r="H546" s="44" t="s">
        <v>7706</v>
      </c>
      <c r="I546" s="44" t="s">
        <v>7707</v>
      </c>
      <c r="J546" s="44" t="s">
        <v>1068</v>
      </c>
      <c r="K546" s="44"/>
      <c r="L546" s="46" t="s">
        <v>5422</v>
      </c>
      <c r="M546" s="44" t="s">
        <v>7690</v>
      </c>
      <c r="N546" s="44" t="s">
        <v>7691</v>
      </c>
      <c r="O546" s="44" t="s">
        <v>7692</v>
      </c>
    </row>
    <row r="547" spans="1:15" ht="12.75" customHeight="1" x14ac:dyDescent="0.2">
      <c r="A547" s="44" t="s">
        <v>7664</v>
      </c>
      <c r="B547" s="44" t="s">
        <v>4317</v>
      </c>
      <c r="C547" s="44"/>
      <c r="D547" s="44" t="s">
        <v>7709</v>
      </c>
      <c r="E547" s="45">
        <v>2</v>
      </c>
      <c r="F547" s="44" t="s">
        <v>4330</v>
      </c>
      <c r="G547" s="44" t="s">
        <v>4550</v>
      </c>
      <c r="H547" s="44" t="s">
        <v>7710</v>
      </c>
      <c r="I547" s="44" t="s">
        <v>4322</v>
      </c>
      <c r="J547" s="44" t="s">
        <v>7711</v>
      </c>
      <c r="K547" s="44"/>
      <c r="L547" s="46" t="s">
        <v>7712</v>
      </c>
      <c r="M547" s="44" t="s">
        <v>7713</v>
      </c>
      <c r="N547" s="44" t="s">
        <v>7714</v>
      </c>
      <c r="O547" s="44" t="s">
        <v>7715</v>
      </c>
    </row>
    <row r="548" spans="1:15" ht="12.75" customHeight="1" x14ac:dyDescent="0.2">
      <c r="A548" s="44" t="s">
        <v>7666</v>
      </c>
      <c r="B548" s="44" t="s">
        <v>4317</v>
      </c>
      <c r="C548" s="44"/>
      <c r="D548" s="44" t="s">
        <v>4362</v>
      </c>
      <c r="E548" s="45">
        <v>2</v>
      </c>
      <c r="F548" s="44" t="s">
        <v>4330</v>
      </c>
      <c r="G548" s="44" t="s">
        <v>4371</v>
      </c>
      <c r="H548" s="44" t="s">
        <v>7717</v>
      </c>
      <c r="I548" s="44" t="s">
        <v>7718</v>
      </c>
      <c r="J548" s="44" t="s">
        <v>1068</v>
      </c>
      <c r="K548" s="44"/>
      <c r="L548" s="46" t="s">
        <v>7719</v>
      </c>
      <c r="M548" s="44" t="s">
        <v>7720</v>
      </c>
      <c r="N548" s="44" t="s">
        <v>7721</v>
      </c>
      <c r="O548" s="44" t="s">
        <v>7722</v>
      </c>
    </row>
    <row r="549" spans="1:15" ht="12.75" customHeight="1" x14ac:dyDescent="0.2">
      <c r="A549" s="44" t="s">
        <v>7671</v>
      </c>
      <c r="B549" s="44" t="s">
        <v>4317</v>
      </c>
      <c r="C549" s="44"/>
      <c r="D549" s="44" t="s">
        <v>7725</v>
      </c>
      <c r="E549" s="45">
        <v>2</v>
      </c>
      <c r="F549" s="44" t="s">
        <v>4330</v>
      </c>
      <c r="G549" s="44" t="s">
        <v>4371</v>
      </c>
      <c r="H549" s="44" t="s">
        <v>7726</v>
      </c>
      <c r="I549" s="44" t="s">
        <v>7727</v>
      </c>
      <c r="J549" s="44" t="s">
        <v>1068</v>
      </c>
      <c r="K549" s="44"/>
      <c r="L549" s="46" t="s">
        <v>7728</v>
      </c>
      <c r="M549" s="44" t="s">
        <v>7729</v>
      </c>
      <c r="N549" s="44" t="s">
        <v>7730</v>
      </c>
      <c r="O549" s="44" t="s">
        <v>7731</v>
      </c>
    </row>
    <row r="550" spans="1:15" ht="12.75" customHeight="1" x14ac:dyDescent="0.2">
      <c r="A550" s="44" t="s">
        <v>7678</v>
      </c>
      <c r="B550" s="44" t="s">
        <v>4317</v>
      </c>
      <c r="C550" s="44"/>
      <c r="D550" s="44" t="s">
        <v>7406</v>
      </c>
      <c r="E550" s="45">
        <v>2</v>
      </c>
      <c r="F550" s="44" t="s">
        <v>4330</v>
      </c>
      <c r="G550" s="44" t="s">
        <v>4371</v>
      </c>
      <c r="H550" s="44" t="s">
        <v>7733</v>
      </c>
      <c r="I550" s="44" t="s">
        <v>7734</v>
      </c>
      <c r="J550" s="44" t="s">
        <v>1068</v>
      </c>
      <c r="K550" s="44"/>
      <c r="L550" s="46" t="s">
        <v>7735</v>
      </c>
      <c r="M550" s="44" t="s">
        <v>7231</v>
      </c>
      <c r="N550" s="44" t="s">
        <v>7736</v>
      </c>
      <c r="O550" s="44" t="s">
        <v>7737</v>
      </c>
    </row>
    <row r="551" spans="1:15" ht="12.75" customHeight="1" x14ac:dyDescent="0.2">
      <c r="A551" s="44" t="s">
        <v>5791</v>
      </c>
      <c r="B551" s="44" t="s">
        <v>4317</v>
      </c>
      <c r="C551" s="44"/>
      <c r="D551" s="44" t="s">
        <v>7739</v>
      </c>
      <c r="E551" s="45">
        <v>2</v>
      </c>
      <c r="F551" s="44" t="s">
        <v>4330</v>
      </c>
      <c r="G551" s="44" t="s">
        <v>4371</v>
      </c>
      <c r="H551" s="44" t="s">
        <v>7740</v>
      </c>
      <c r="I551" s="44" t="s">
        <v>7235</v>
      </c>
      <c r="J551" s="44" t="s">
        <v>1068</v>
      </c>
      <c r="K551" s="44"/>
      <c r="L551" s="46" t="s">
        <v>7741</v>
      </c>
      <c r="M551" s="44" t="s">
        <v>7742</v>
      </c>
      <c r="N551" s="44" t="s">
        <v>7743</v>
      </c>
      <c r="O551" s="44" t="s">
        <v>7744</v>
      </c>
    </row>
    <row r="552" spans="1:15" ht="12.75" customHeight="1" x14ac:dyDescent="0.2">
      <c r="A552" s="44" t="s">
        <v>7693</v>
      </c>
      <c r="B552" s="44" t="s">
        <v>4317</v>
      </c>
      <c r="C552" s="44"/>
      <c r="D552" s="44" t="s">
        <v>7746</v>
      </c>
      <c r="E552" s="45">
        <v>2</v>
      </c>
      <c r="F552" s="44" t="s">
        <v>4330</v>
      </c>
      <c r="G552" s="44" t="s">
        <v>4371</v>
      </c>
      <c r="H552" s="44" t="s">
        <v>7747</v>
      </c>
      <c r="I552" s="44" t="s">
        <v>6332</v>
      </c>
      <c r="J552" s="44" t="s">
        <v>1068</v>
      </c>
      <c r="K552" s="44"/>
      <c r="L552" s="46" t="s">
        <v>7748</v>
      </c>
      <c r="M552" s="44" t="s">
        <v>7749</v>
      </c>
      <c r="N552" s="44" t="s">
        <v>7750</v>
      </c>
      <c r="O552" s="44" t="s">
        <v>7751</v>
      </c>
    </row>
    <row r="553" spans="1:15" ht="12.75" customHeight="1" x14ac:dyDescent="0.2">
      <c r="A553" s="44" t="s">
        <v>7701</v>
      </c>
      <c r="B553" s="44" t="s">
        <v>4317</v>
      </c>
      <c r="C553" s="44"/>
      <c r="D553" s="44" t="s">
        <v>6682</v>
      </c>
      <c r="E553" s="45">
        <v>2</v>
      </c>
      <c r="F553" s="44" t="s">
        <v>4330</v>
      </c>
      <c r="G553" s="44" t="s">
        <v>4371</v>
      </c>
      <c r="H553" s="44" t="s">
        <v>7753</v>
      </c>
      <c r="I553" s="44" t="s">
        <v>7754</v>
      </c>
      <c r="J553" s="44" t="s">
        <v>1068</v>
      </c>
      <c r="K553" s="44"/>
      <c r="L553" s="46" t="s">
        <v>7755</v>
      </c>
      <c r="M553" s="44" t="s">
        <v>7756</v>
      </c>
      <c r="N553" s="44" t="s">
        <v>7757</v>
      </c>
      <c r="O553" s="44" t="s">
        <v>7758</v>
      </c>
    </row>
    <row r="554" spans="1:15" ht="12.75" customHeight="1" x14ac:dyDescent="0.2">
      <c r="A554" s="44" t="s">
        <v>7705</v>
      </c>
      <c r="B554" s="44" t="s">
        <v>4317</v>
      </c>
      <c r="C554" s="44"/>
      <c r="D554" s="44" t="s">
        <v>7760</v>
      </c>
      <c r="E554" s="45">
        <v>2</v>
      </c>
      <c r="F554" s="44" t="s">
        <v>4330</v>
      </c>
      <c r="G554" s="44" t="s">
        <v>4371</v>
      </c>
      <c r="H554" s="44" t="s">
        <v>7761</v>
      </c>
      <c r="I554" s="44" t="s">
        <v>7762</v>
      </c>
      <c r="J554" s="44" t="s">
        <v>4361</v>
      </c>
      <c r="K554" s="44"/>
      <c r="L554" s="46" t="s">
        <v>7763</v>
      </c>
      <c r="M554" s="44" t="s">
        <v>5252</v>
      </c>
      <c r="N554" s="44" t="s">
        <v>7764</v>
      </c>
      <c r="O554" s="44" t="s">
        <v>7765</v>
      </c>
    </row>
    <row r="555" spans="1:15" ht="12.75" customHeight="1" x14ac:dyDescent="0.2">
      <c r="A555" s="44" t="s">
        <v>7708</v>
      </c>
      <c r="B555" s="44" t="s">
        <v>4317</v>
      </c>
      <c r="C555" s="44"/>
      <c r="D555" s="44" t="s">
        <v>7767</v>
      </c>
      <c r="E555" s="45">
        <v>2</v>
      </c>
      <c r="F555" s="44" t="s">
        <v>4330</v>
      </c>
      <c r="G555" s="44" t="s">
        <v>4371</v>
      </c>
      <c r="H555" s="44" t="s">
        <v>7768</v>
      </c>
      <c r="I555" s="44" t="s">
        <v>4322</v>
      </c>
      <c r="J555" s="44" t="s">
        <v>6577</v>
      </c>
      <c r="K555" s="44"/>
      <c r="L555" s="46" t="s">
        <v>7769</v>
      </c>
      <c r="M555" s="44" t="s">
        <v>4325</v>
      </c>
      <c r="N555" s="44" t="s">
        <v>7770</v>
      </c>
      <c r="O555" s="44" t="s">
        <v>7771</v>
      </c>
    </row>
    <row r="556" spans="1:15" ht="12.75" customHeight="1" x14ac:dyDescent="0.2">
      <c r="A556" s="44" t="s">
        <v>7716</v>
      </c>
      <c r="B556" s="44" t="s">
        <v>4317</v>
      </c>
      <c r="C556" s="44"/>
      <c r="D556" s="44" t="s">
        <v>7772</v>
      </c>
      <c r="E556" s="45">
        <v>2</v>
      </c>
      <c r="F556" s="44" t="s">
        <v>4330</v>
      </c>
      <c r="G556" s="44" t="s">
        <v>4320</v>
      </c>
      <c r="H556" s="44" t="s">
        <v>7773</v>
      </c>
      <c r="I556" s="44" t="s">
        <v>7210</v>
      </c>
      <c r="J556" s="44" t="s">
        <v>4392</v>
      </c>
      <c r="K556" s="44"/>
      <c r="L556" s="46" t="s">
        <v>6676</v>
      </c>
      <c r="M556" s="44" t="s">
        <v>7212</v>
      </c>
      <c r="N556" s="44" t="s">
        <v>7774</v>
      </c>
      <c r="O556" s="44" t="s">
        <v>7775</v>
      </c>
    </row>
    <row r="557" spans="1:15" ht="12.75" customHeight="1" x14ac:dyDescent="0.2">
      <c r="A557" s="44" t="s">
        <v>7723</v>
      </c>
      <c r="B557" s="44" t="s">
        <v>4317</v>
      </c>
      <c r="C557" s="44"/>
      <c r="D557" s="44" t="s">
        <v>7777</v>
      </c>
      <c r="E557" s="45">
        <v>3</v>
      </c>
      <c r="F557" s="44" t="s">
        <v>4330</v>
      </c>
      <c r="G557" s="44" t="s">
        <v>4371</v>
      </c>
      <c r="H557" s="44" t="s">
        <v>7778</v>
      </c>
      <c r="I557" s="44" t="s">
        <v>7779</v>
      </c>
      <c r="J557" s="44" t="s">
        <v>1068</v>
      </c>
      <c r="K557" s="44"/>
      <c r="L557" s="46" t="s">
        <v>7780</v>
      </c>
      <c r="M557" s="44" t="s">
        <v>7781</v>
      </c>
      <c r="N557" s="44" t="s">
        <v>7782</v>
      </c>
      <c r="O557" s="44" t="s">
        <v>7783</v>
      </c>
    </row>
    <row r="558" spans="1:15" ht="12.75" customHeight="1" x14ac:dyDescent="0.2">
      <c r="A558" s="44" t="s">
        <v>7724</v>
      </c>
      <c r="B558" s="44" t="s">
        <v>4317</v>
      </c>
      <c r="C558" s="44"/>
      <c r="D558" s="44" t="s">
        <v>7785</v>
      </c>
      <c r="E558" s="45">
        <v>2</v>
      </c>
      <c r="F558" s="44" t="s">
        <v>4330</v>
      </c>
      <c r="G558" s="44" t="s">
        <v>4320</v>
      </c>
      <c r="H558" s="44" t="s">
        <v>7786</v>
      </c>
      <c r="I558" s="44" t="s">
        <v>7787</v>
      </c>
      <c r="J558" s="44" t="s">
        <v>1068</v>
      </c>
      <c r="K558" s="44"/>
      <c r="L558" s="46" t="s">
        <v>7788</v>
      </c>
      <c r="M558" s="44" t="s">
        <v>7789</v>
      </c>
      <c r="N558" s="44" t="s">
        <v>7790</v>
      </c>
      <c r="O558" s="44" t="s">
        <v>7791</v>
      </c>
    </row>
    <row r="559" spans="1:15" ht="12.75" customHeight="1" x14ac:dyDescent="0.2">
      <c r="A559" s="44" t="s">
        <v>7732</v>
      </c>
      <c r="B559" s="44" t="s">
        <v>4317</v>
      </c>
      <c r="C559" s="44"/>
      <c r="D559" s="44" t="s">
        <v>4690</v>
      </c>
      <c r="E559" s="45">
        <v>2</v>
      </c>
      <c r="F559" s="44" t="s">
        <v>4330</v>
      </c>
      <c r="G559" s="44" t="s">
        <v>4371</v>
      </c>
      <c r="H559" s="44" t="s">
        <v>7793</v>
      </c>
      <c r="I559" s="44" t="s">
        <v>7794</v>
      </c>
      <c r="J559" s="44" t="s">
        <v>1068</v>
      </c>
      <c r="K559" s="44"/>
      <c r="L559" s="46" t="s">
        <v>7795</v>
      </c>
      <c r="M559" s="44" t="s">
        <v>7796</v>
      </c>
      <c r="N559" s="44" t="s">
        <v>4781</v>
      </c>
      <c r="O559" s="44" t="s">
        <v>7797</v>
      </c>
    </row>
    <row r="560" spans="1:15" ht="12.75" customHeight="1" x14ac:dyDescent="0.2">
      <c r="A560" s="44" t="s">
        <v>7738</v>
      </c>
      <c r="B560" s="44" t="s">
        <v>4317</v>
      </c>
      <c r="C560" s="44"/>
      <c r="D560" s="44" t="s">
        <v>6435</v>
      </c>
      <c r="E560" s="45">
        <v>3</v>
      </c>
      <c r="F560" s="44" t="s">
        <v>4330</v>
      </c>
      <c r="G560" s="44" t="s">
        <v>4371</v>
      </c>
      <c r="H560" s="44" t="s">
        <v>7799</v>
      </c>
      <c r="I560" s="44" t="s">
        <v>4387</v>
      </c>
      <c r="J560" s="44" t="s">
        <v>7800</v>
      </c>
      <c r="K560" s="44"/>
      <c r="L560" s="46" t="s">
        <v>7801</v>
      </c>
      <c r="M560" s="44" t="s">
        <v>7802</v>
      </c>
      <c r="N560" s="44" t="s">
        <v>7803</v>
      </c>
      <c r="O560" s="44" t="s">
        <v>7804</v>
      </c>
    </row>
    <row r="561" spans="1:15" ht="12.75" customHeight="1" x14ac:dyDescent="0.2">
      <c r="A561" s="44" t="s">
        <v>7745</v>
      </c>
      <c r="B561" s="44" t="s">
        <v>4317</v>
      </c>
      <c r="C561" s="44"/>
      <c r="D561" s="44" t="s">
        <v>7806</v>
      </c>
      <c r="E561" s="45">
        <v>2</v>
      </c>
      <c r="F561" s="44" t="s">
        <v>4330</v>
      </c>
      <c r="G561" s="44" t="s">
        <v>4371</v>
      </c>
      <c r="H561" s="44" t="s">
        <v>7807</v>
      </c>
      <c r="I561" s="44" t="s">
        <v>4348</v>
      </c>
      <c r="J561" s="44" t="s">
        <v>1068</v>
      </c>
      <c r="K561" s="44"/>
      <c r="L561" s="46" t="s">
        <v>7808</v>
      </c>
      <c r="M561" s="44" t="s">
        <v>7809</v>
      </c>
      <c r="N561" s="44" t="s">
        <v>7810</v>
      </c>
      <c r="O561" s="44" t="s">
        <v>7811</v>
      </c>
    </row>
    <row r="562" spans="1:15" ht="12.75" customHeight="1" x14ac:dyDescent="0.2">
      <c r="A562" s="44" t="s">
        <v>7752</v>
      </c>
      <c r="B562" s="44" t="s">
        <v>4317</v>
      </c>
      <c r="C562" s="44"/>
      <c r="D562" s="44" t="s">
        <v>7813</v>
      </c>
      <c r="E562" s="45">
        <v>2</v>
      </c>
      <c r="F562" s="44" t="s">
        <v>4330</v>
      </c>
      <c r="G562" s="44" t="s">
        <v>4320</v>
      </c>
      <c r="H562" s="44" t="s">
        <v>7814</v>
      </c>
      <c r="I562" s="44" t="s">
        <v>4348</v>
      </c>
      <c r="J562" s="44" t="s">
        <v>1068</v>
      </c>
      <c r="K562" s="44"/>
      <c r="L562" s="46" t="s">
        <v>7815</v>
      </c>
      <c r="M562" s="44" t="s">
        <v>5054</v>
      </c>
      <c r="N562" s="44" t="s">
        <v>7816</v>
      </c>
      <c r="O562" s="44" t="s">
        <v>7817</v>
      </c>
    </row>
    <row r="563" spans="1:15" ht="12.75" customHeight="1" x14ac:dyDescent="0.2">
      <c r="A563" s="44" t="s">
        <v>7759</v>
      </c>
      <c r="B563" s="44" t="s">
        <v>4317</v>
      </c>
      <c r="C563" s="44"/>
      <c r="D563" s="44" t="s">
        <v>7806</v>
      </c>
      <c r="E563" s="45">
        <v>2</v>
      </c>
      <c r="F563" s="44" t="s">
        <v>4330</v>
      </c>
      <c r="G563" s="44" t="s">
        <v>4371</v>
      </c>
      <c r="H563" s="44" t="s">
        <v>7819</v>
      </c>
      <c r="I563" s="44" t="s">
        <v>4801</v>
      </c>
      <c r="J563" s="44" t="s">
        <v>1068</v>
      </c>
      <c r="K563" s="44"/>
      <c r="L563" s="46" t="s">
        <v>7820</v>
      </c>
      <c r="M563" s="44" t="s">
        <v>7809</v>
      </c>
      <c r="N563" s="44" t="s">
        <v>7810</v>
      </c>
      <c r="O563" s="44" t="s">
        <v>7811</v>
      </c>
    </row>
    <row r="564" spans="1:15" ht="12.75" customHeight="1" x14ac:dyDescent="0.2">
      <c r="A564" s="44" t="s">
        <v>7766</v>
      </c>
      <c r="B564" s="44" t="s">
        <v>4317</v>
      </c>
      <c r="C564" s="44"/>
      <c r="D564" s="44" t="s">
        <v>7822</v>
      </c>
      <c r="E564" s="45">
        <v>2</v>
      </c>
      <c r="F564" s="44" t="s">
        <v>4330</v>
      </c>
      <c r="G564" s="44" t="s">
        <v>4320</v>
      </c>
      <c r="H564" s="44" t="s">
        <v>7823</v>
      </c>
      <c r="I564" s="44" t="s">
        <v>4322</v>
      </c>
      <c r="J564" s="44" t="s">
        <v>6843</v>
      </c>
      <c r="K564" s="44"/>
      <c r="L564" s="46" t="s">
        <v>7824</v>
      </c>
      <c r="M564" s="44" t="s">
        <v>4325</v>
      </c>
      <c r="N564" s="44" t="s">
        <v>7825</v>
      </c>
      <c r="O564" s="44" t="s">
        <v>7826</v>
      </c>
    </row>
    <row r="565" spans="1:15" ht="12.75" customHeight="1" x14ac:dyDescent="0.2">
      <c r="A565" s="44" t="s">
        <v>7616</v>
      </c>
      <c r="B565" s="44" t="s">
        <v>4317</v>
      </c>
      <c r="C565" s="44"/>
      <c r="D565" s="44" t="s">
        <v>7806</v>
      </c>
      <c r="E565" s="45">
        <v>2</v>
      </c>
      <c r="F565" s="44" t="s">
        <v>4330</v>
      </c>
      <c r="G565" s="44" t="s">
        <v>4371</v>
      </c>
      <c r="H565" s="44" t="s">
        <v>7828</v>
      </c>
      <c r="I565" s="44" t="s">
        <v>4387</v>
      </c>
      <c r="J565" s="44" t="s">
        <v>1068</v>
      </c>
      <c r="K565" s="44"/>
      <c r="L565" s="46" t="s">
        <v>7829</v>
      </c>
      <c r="M565" s="44" t="s">
        <v>7809</v>
      </c>
      <c r="N565" s="44" t="s">
        <v>7810</v>
      </c>
      <c r="O565" s="44" t="s">
        <v>7811</v>
      </c>
    </row>
    <row r="566" spans="1:15" ht="12.75" customHeight="1" x14ac:dyDescent="0.2">
      <c r="A566" s="44" t="s">
        <v>7776</v>
      </c>
      <c r="B566" s="44" t="s">
        <v>4317</v>
      </c>
      <c r="C566" s="44"/>
      <c r="D566" s="44" t="s">
        <v>7832</v>
      </c>
      <c r="E566" s="45">
        <v>2</v>
      </c>
      <c r="F566" s="44" t="s">
        <v>4330</v>
      </c>
      <c r="G566" s="44" t="s">
        <v>4371</v>
      </c>
      <c r="H566" s="44" t="s">
        <v>7833</v>
      </c>
      <c r="I566" s="44" t="s">
        <v>4322</v>
      </c>
      <c r="J566" s="44" t="s">
        <v>7834</v>
      </c>
      <c r="K566" s="44"/>
      <c r="L566" s="46" t="s">
        <v>7835</v>
      </c>
      <c r="M566" s="44" t="s">
        <v>4325</v>
      </c>
      <c r="N566" s="44" t="s">
        <v>7836</v>
      </c>
      <c r="O566" s="44" t="s">
        <v>7837</v>
      </c>
    </row>
    <row r="567" spans="1:15" ht="12.75" customHeight="1" x14ac:dyDescent="0.2">
      <c r="A567" s="44" t="s">
        <v>7784</v>
      </c>
      <c r="B567" s="44" t="s">
        <v>4317</v>
      </c>
      <c r="C567" s="44"/>
      <c r="D567" s="44" t="s">
        <v>7839</v>
      </c>
      <c r="E567" s="45">
        <v>2</v>
      </c>
      <c r="F567" s="44" t="s">
        <v>4330</v>
      </c>
      <c r="G567" s="44" t="s">
        <v>4371</v>
      </c>
      <c r="H567" s="44" t="s">
        <v>7840</v>
      </c>
      <c r="I567" s="44" t="s">
        <v>4322</v>
      </c>
      <c r="J567" s="44" t="s">
        <v>7841</v>
      </c>
      <c r="K567" s="44"/>
      <c r="L567" s="46" t="s">
        <v>7842</v>
      </c>
      <c r="M567" s="44" t="s">
        <v>7843</v>
      </c>
      <c r="N567" s="44" t="s">
        <v>7844</v>
      </c>
      <c r="O567" s="44" t="s">
        <v>7845</v>
      </c>
    </row>
    <row r="568" spans="1:15" ht="12.75" customHeight="1" x14ac:dyDescent="0.2">
      <c r="A568" s="44" t="s">
        <v>7792</v>
      </c>
      <c r="B568" s="44" t="s">
        <v>4317</v>
      </c>
      <c r="C568" s="44"/>
      <c r="D568" s="44" t="s">
        <v>7847</v>
      </c>
      <c r="E568" s="45">
        <v>2</v>
      </c>
      <c r="F568" s="44" t="s">
        <v>4330</v>
      </c>
      <c r="G568" s="44" t="s">
        <v>4320</v>
      </c>
      <c r="H568" s="44" t="s">
        <v>7848</v>
      </c>
      <c r="I568" s="44" t="s">
        <v>4563</v>
      </c>
      <c r="J568" s="44" t="s">
        <v>7849</v>
      </c>
      <c r="K568" s="44"/>
      <c r="L568" s="46" t="s">
        <v>7850</v>
      </c>
      <c r="M568" s="44" t="s">
        <v>4419</v>
      </c>
      <c r="N568" s="44" t="s">
        <v>7851</v>
      </c>
      <c r="O568" s="44" t="s">
        <v>7852</v>
      </c>
    </row>
    <row r="569" spans="1:15" ht="12.75" customHeight="1" x14ac:dyDescent="0.2">
      <c r="A569" s="44" t="s">
        <v>7798</v>
      </c>
      <c r="B569" s="44" t="s">
        <v>4317</v>
      </c>
      <c r="C569" s="44"/>
      <c r="D569" s="44" t="s">
        <v>6435</v>
      </c>
      <c r="E569" s="45">
        <v>3</v>
      </c>
      <c r="F569" s="44" t="s">
        <v>4330</v>
      </c>
      <c r="G569" s="44" t="s">
        <v>4371</v>
      </c>
      <c r="H569" s="44" t="s">
        <v>7854</v>
      </c>
      <c r="I569" s="44" t="s">
        <v>4487</v>
      </c>
      <c r="J569" s="44" t="s">
        <v>1068</v>
      </c>
      <c r="K569" s="44"/>
      <c r="L569" s="46" t="s">
        <v>7855</v>
      </c>
      <c r="M569" s="44" t="s">
        <v>7802</v>
      </c>
      <c r="N569" s="44" t="s">
        <v>7803</v>
      </c>
      <c r="O569" s="44" t="s">
        <v>7804</v>
      </c>
    </row>
    <row r="570" spans="1:15" ht="12.75" customHeight="1" x14ac:dyDescent="0.2">
      <c r="A570" s="44" t="s">
        <v>7805</v>
      </c>
      <c r="B570" s="44" t="s">
        <v>4317</v>
      </c>
      <c r="C570" s="44"/>
      <c r="D570" s="44" t="s">
        <v>7857</v>
      </c>
      <c r="E570" s="45">
        <v>2</v>
      </c>
      <c r="F570" s="44" t="s">
        <v>4330</v>
      </c>
      <c r="G570" s="44" t="s">
        <v>4371</v>
      </c>
      <c r="H570" s="44" t="s">
        <v>7858</v>
      </c>
      <c r="I570" s="44" t="s">
        <v>7242</v>
      </c>
      <c r="J570" s="44" t="s">
        <v>1068</v>
      </c>
      <c r="K570" s="44"/>
      <c r="L570" s="46" t="s">
        <v>7859</v>
      </c>
      <c r="M570" s="44" t="s">
        <v>7860</v>
      </c>
      <c r="N570" s="44" t="s">
        <v>7861</v>
      </c>
      <c r="O570" s="44" t="s">
        <v>7862</v>
      </c>
    </row>
    <row r="571" spans="1:15" ht="12.75" customHeight="1" x14ac:dyDescent="0.2">
      <c r="A571" s="44" t="s">
        <v>7812</v>
      </c>
      <c r="B571" s="44" t="s">
        <v>4317</v>
      </c>
      <c r="C571" s="44"/>
      <c r="D571" s="44" t="s">
        <v>7864</v>
      </c>
      <c r="E571" s="45">
        <v>3</v>
      </c>
      <c r="F571" s="44" t="s">
        <v>4330</v>
      </c>
      <c r="G571" s="44" t="s">
        <v>4371</v>
      </c>
      <c r="H571" s="44" t="s">
        <v>7865</v>
      </c>
      <c r="I571" s="44" t="s">
        <v>4322</v>
      </c>
      <c r="J571" s="44" t="s">
        <v>1068</v>
      </c>
      <c r="K571" s="44"/>
      <c r="L571" s="46" t="s">
        <v>4472</v>
      </c>
      <c r="M571" s="44" t="s">
        <v>4419</v>
      </c>
      <c r="N571" s="44" t="s">
        <v>7866</v>
      </c>
      <c r="O571" s="44" t="s">
        <v>7867</v>
      </c>
    </row>
    <row r="572" spans="1:15" ht="12.75" customHeight="1" x14ac:dyDescent="0.2">
      <c r="A572" s="44" t="s">
        <v>7818</v>
      </c>
      <c r="B572" s="44" t="s">
        <v>4317</v>
      </c>
      <c r="C572" s="44"/>
      <c r="D572" s="44" t="s">
        <v>6389</v>
      </c>
      <c r="E572" s="45">
        <v>2</v>
      </c>
      <c r="F572" s="44" t="s">
        <v>4330</v>
      </c>
      <c r="G572" s="44" t="s">
        <v>4320</v>
      </c>
      <c r="H572" s="44" t="s">
        <v>7869</v>
      </c>
      <c r="I572" s="44" t="s">
        <v>7870</v>
      </c>
      <c r="J572" s="44" t="s">
        <v>1068</v>
      </c>
      <c r="K572" s="44"/>
      <c r="L572" s="46" t="s">
        <v>7871</v>
      </c>
      <c r="M572" s="44" t="s">
        <v>7872</v>
      </c>
      <c r="N572" s="44" t="s">
        <v>7873</v>
      </c>
      <c r="O572" s="44" t="s">
        <v>7874</v>
      </c>
    </row>
    <row r="573" spans="1:15" ht="12.75" customHeight="1" x14ac:dyDescent="0.2">
      <c r="A573" s="44" t="s">
        <v>7821</v>
      </c>
      <c r="B573" s="44" t="s">
        <v>4317</v>
      </c>
      <c r="C573" s="44"/>
      <c r="D573" s="44" t="s">
        <v>7876</v>
      </c>
      <c r="E573" s="45">
        <v>2</v>
      </c>
      <c r="F573" s="44" t="s">
        <v>4330</v>
      </c>
      <c r="G573" s="44" t="s">
        <v>4371</v>
      </c>
      <c r="H573" s="44" t="s">
        <v>7877</v>
      </c>
      <c r="I573" s="44" t="s">
        <v>4322</v>
      </c>
      <c r="J573" s="44" t="s">
        <v>7878</v>
      </c>
      <c r="K573" s="44"/>
      <c r="L573" s="46" t="s">
        <v>7879</v>
      </c>
      <c r="M573" s="44" t="s">
        <v>7880</v>
      </c>
      <c r="N573" s="44" t="s">
        <v>7881</v>
      </c>
      <c r="O573" s="44" t="s">
        <v>7882</v>
      </c>
    </row>
    <row r="574" spans="1:15" ht="12.75" customHeight="1" x14ac:dyDescent="0.2">
      <c r="A574" s="44" t="s">
        <v>7827</v>
      </c>
      <c r="B574" s="44" t="s">
        <v>4317</v>
      </c>
      <c r="C574" s="44"/>
      <c r="D574" s="44" t="s">
        <v>7885</v>
      </c>
      <c r="E574" s="45">
        <v>2</v>
      </c>
      <c r="F574" s="44" t="s">
        <v>4330</v>
      </c>
      <c r="G574" s="44" t="s">
        <v>4320</v>
      </c>
      <c r="H574" s="44" t="s">
        <v>7886</v>
      </c>
      <c r="I574" s="44" t="s">
        <v>4387</v>
      </c>
      <c r="J574" s="44" t="s">
        <v>1068</v>
      </c>
      <c r="K574" s="44"/>
      <c r="L574" s="46" t="s">
        <v>7887</v>
      </c>
      <c r="M574" s="44" t="s">
        <v>7888</v>
      </c>
      <c r="N574" s="44" t="s">
        <v>7889</v>
      </c>
      <c r="O574" s="44" t="s">
        <v>7890</v>
      </c>
    </row>
    <row r="575" spans="1:15" ht="12.75" customHeight="1" x14ac:dyDescent="0.2">
      <c r="A575" s="44" t="s">
        <v>7830</v>
      </c>
      <c r="B575" s="44" t="s">
        <v>4317</v>
      </c>
      <c r="C575" s="44"/>
      <c r="D575" s="44" t="s">
        <v>7885</v>
      </c>
      <c r="E575" s="45">
        <v>2</v>
      </c>
      <c r="F575" s="44" t="s">
        <v>4330</v>
      </c>
      <c r="G575" s="44" t="s">
        <v>4320</v>
      </c>
      <c r="H575" s="44" t="s">
        <v>7892</v>
      </c>
      <c r="I575" s="44" t="s">
        <v>4348</v>
      </c>
      <c r="J575" s="44" t="s">
        <v>1068</v>
      </c>
      <c r="K575" s="44"/>
      <c r="L575" s="46" t="s">
        <v>7893</v>
      </c>
      <c r="M575" s="44" t="s">
        <v>7888</v>
      </c>
      <c r="N575" s="44" t="s">
        <v>7889</v>
      </c>
      <c r="O575" s="44" t="s">
        <v>7890</v>
      </c>
    </row>
    <row r="576" spans="1:15" ht="12.75" customHeight="1" x14ac:dyDescent="0.2">
      <c r="A576" s="44" t="s">
        <v>7831</v>
      </c>
      <c r="B576" s="44" t="s">
        <v>4317</v>
      </c>
      <c r="C576" s="44"/>
      <c r="D576" s="44" t="s">
        <v>7895</v>
      </c>
      <c r="E576" s="45">
        <v>2</v>
      </c>
      <c r="F576" s="44" t="s">
        <v>4330</v>
      </c>
      <c r="G576" s="44" t="s">
        <v>4550</v>
      </c>
      <c r="H576" s="44" t="s">
        <v>7896</v>
      </c>
      <c r="I576" s="44" t="s">
        <v>7897</v>
      </c>
      <c r="J576" s="44" t="s">
        <v>1068</v>
      </c>
      <c r="K576" s="44"/>
      <c r="L576" s="46" t="s">
        <v>4426</v>
      </c>
      <c r="M576" s="44" t="s">
        <v>7898</v>
      </c>
      <c r="N576" s="44" t="s">
        <v>7899</v>
      </c>
      <c r="O576" s="44" t="s">
        <v>7900</v>
      </c>
    </row>
    <row r="577" spans="1:15" ht="12.75" customHeight="1" x14ac:dyDescent="0.2">
      <c r="A577" s="44" t="s">
        <v>7838</v>
      </c>
      <c r="B577" s="44" t="s">
        <v>4317</v>
      </c>
      <c r="C577" s="44"/>
      <c r="D577" s="44" t="s">
        <v>7902</v>
      </c>
      <c r="E577" s="45">
        <v>2</v>
      </c>
      <c r="F577" s="44" t="s">
        <v>4330</v>
      </c>
      <c r="G577" s="44" t="s">
        <v>4371</v>
      </c>
      <c r="H577" s="44" t="s">
        <v>7903</v>
      </c>
      <c r="I577" s="44" t="s">
        <v>7904</v>
      </c>
      <c r="J577" s="44" t="s">
        <v>1068</v>
      </c>
      <c r="K577" s="44"/>
      <c r="L577" s="46" t="s">
        <v>7905</v>
      </c>
      <c r="M577" s="44" t="s">
        <v>7906</v>
      </c>
      <c r="N577" s="44" t="s">
        <v>7907</v>
      </c>
      <c r="O577" s="44" t="s">
        <v>7908</v>
      </c>
    </row>
    <row r="578" spans="1:15" ht="12.75" customHeight="1" x14ac:dyDescent="0.2">
      <c r="A578" s="44" t="s">
        <v>7846</v>
      </c>
      <c r="B578" s="44" t="s">
        <v>4317</v>
      </c>
      <c r="C578" s="44"/>
      <c r="D578" s="44" t="s">
        <v>7910</v>
      </c>
      <c r="E578" s="45">
        <v>2</v>
      </c>
      <c r="F578" s="44" t="s">
        <v>4330</v>
      </c>
      <c r="G578" s="44" t="s">
        <v>4320</v>
      </c>
      <c r="H578" s="44" t="s">
        <v>7911</v>
      </c>
      <c r="I578" s="44" t="s">
        <v>7912</v>
      </c>
      <c r="J578" s="44" t="s">
        <v>5281</v>
      </c>
      <c r="K578" s="44"/>
      <c r="L578" s="46" t="s">
        <v>7913</v>
      </c>
      <c r="M578" s="44" t="s">
        <v>4325</v>
      </c>
      <c r="N578" s="44" t="s">
        <v>7914</v>
      </c>
      <c r="O578" s="44" t="s">
        <v>7915</v>
      </c>
    </row>
    <row r="579" spans="1:15" ht="12.75" customHeight="1" x14ac:dyDescent="0.2">
      <c r="A579" s="44" t="s">
        <v>7853</v>
      </c>
      <c r="B579" s="44" t="s">
        <v>4317</v>
      </c>
      <c r="C579" s="44"/>
      <c r="D579" s="44" t="s">
        <v>7917</v>
      </c>
      <c r="E579" s="45">
        <v>2</v>
      </c>
      <c r="F579" s="44" t="s">
        <v>4330</v>
      </c>
      <c r="G579" s="44" t="s">
        <v>4320</v>
      </c>
      <c r="H579" s="44" t="s">
        <v>7918</v>
      </c>
      <c r="I579" s="44" t="s">
        <v>5292</v>
      </c>
      <c r="J579" s="44" t="s">
        <v>1068</v>
      </c>
      <c r="K579" s="44"/>
      <c r="L579" s="46" t="s">
        <v>7919</v>
      </c>
      <c r="M579" s="44" t="s">
        <v>4325</v>
      </c>
      <c r="N579" s="44" t="s">
        <v>7920</v>
      </c>
      <c r="O579" s="44" t="s">
        <v>7921</v>
      </c>
    </row>
    <row r="580" spans="1:15" ht="12.75" customHeight="1" x14ac:dyDescent="0.2">
      <c r="A580" s="44" t="s">
        <v>7856</v>
      </c>
      <c r="B580" s="44" t="s">
        <v>4317</v>
      </c>
      <c r="C580" s="44"/>
      <c r="D580" s="44" t="s">
        <v>7923</v>
      </c>
      <c r="E580" s="45">
        <v>2</v>
      </c>
      <c r="F580" s="44" t="s">
        <v>4330</v>
      </c>
      <c r="G580" s="44" t="s">
        <v>4320</v>
      </c>
      <c r="H580" s="44" t="s">
        <v>7924</v>
      </c>
      <c r="I580" s="44" t="s">
        <v>7925</v>
      </c>
      <c r="J580" s="44" t="s">
        <v>1068</v>
      </c>
      <c r="K580" s="44"/>
      <c r="L580" s="46" t="s">
        <v>7926</v>
      </c>
      <c r="M580" s="44" t="s">
        <v>7927</v>
      </c>
      <c r="N580" s="44" t="s">
        <v>7928</v>
      </c>
      <c r="O580" s="44" t="s">
        <v>7929</v>
      </c>
    </row>
    <row r="581" spans="1:15" ht="12.75" customHeight="1" x14ac:dyDescent="0.2">
      <c r="A581" s="44" t="s">
        <v>7863</v>
      </c>
      <c r="B581" s="44" t="s">
        <v>4317</v>
      </c>
      <c r="C581" s="44"/>
      <c r="D581" s="44" t="s">
        <v>7885</v>
      </c>
      <c r="E581" s="45">
        <v>2</v>
      </c>
      <c r="F581" s="44" t="s">
        <v>4330</v>
      </c>
      <c r="G581" s="44" t="s">
        <v>4320</v>
      </c>
      <c r="H581" s="44" t="s">
        <v>7931</v>
      </c>
      <c r="I581" s="44" t="s">
        <v>4410</v>
      </c>
      <c r="J581" s="44" t="s">
        <v>1068</v>
      </c>
      <c r="K581" s="44"/>
      <c r="L581" s="46" t="s">
        <v>7932</v>
      </c>
      <c r="M581" s="44" t="s">
        <v>7888</v>
      </c>
      <c r="N581" s="44" t="s">
        <v>7889</v>
      </c>
      <c r="O581" s="44" t="s">
        <v>7890</v>
      </c>
    </row>
    <row r="582" spans="1:15" ht="12.75" customHeight="1" x14ac:dyDescent="0.2">
      <c r="A582" s="44" t="s">
        <v>7868</v>
      </c>
      <c r="B582" s="44" t="s">
        <v>4317</v>
      </c>
      <c r="C582" s="44"/>
      <c r="D582" s="44" t="s">
        <v>7934</v>
      </c>
      <c r="E582" s="45">
        <v>2</v>
      </c>
      <c r="F582" s="44" t="s">
        <v>4330</v>
      </c>
      <c r="G582" s="44" t="s">
        <v>4371</v>
      </c>
      <c r="H582" s="44" t="s">
        <v>7935</v>
      </c>
      <c r="I582" s="44" t="s">
        <v>7936</v>
      </c>
      <c r="J582" s="44" t="s">
        <v>1068</v>
      </c>
      <c r="K582" s="44"/>
      <c r="L582" s="46" t="s">
        <v>7937</v>
      </c>
      <c r="M582" s="44" t="s">
        <v>7068</v>
      </c>
      <c r="N582" s="44" t="s">
        <v>7938</v>
      </c>
      <c r="O582" s="44" t="s">
        <v>7939</v>
      </c>
    </row>
    <row r="583" spans="1:15" ht="12.75" customHeight="1" x14ac:dyDescent="0.2">
      <c r="A583" s="44" t="s">
        <v>7875</v>
      </c>
      <c r="B583" s="44" t="s">
        <v>4317</v>
      </c>
      <c r="C583" s="44"/>
      <c r="D583" s="44" t="s">
        <v>7941</v>
      </c>
      <c r="E583" s="45">
        <v>2</v>
      </c>
      <c r="F583" s="44" t="s">
        <v>4330</v>
      </c>
      <c r="G583" s="44" t="s">
        <v>4371</v>
      </c>
      <c r="H583" s="44" t="s">
        <v>7942</v>
      </c>
      <c r="I583" s="44" t="s">
        <v>5616</v>
      </c>
      <c r="J583" s="44" t="s">
        <v>4361</v>
      </c>
      <c r="K583" s="44"/>
      <c r="L583" s="46" t="s">
        <v>7943</v>
      </c>
      <c r="M583" s="44" t="s">
        <v>7944</v>
      </c>
      <c r="N583" s="44" t="s">
        <v>7170</v>
      </c>
      <c r="O583" s="44" t="s">
        <v>7945</v>
      </c>
    </row>
    <row r="584" spans="1:15" ht="12.75" customHeight="1" x14ac:dyDescent="0.2">
      <c r="A584" s="44" t="s">
        <v>7883</v>
      </c>
      <c r="B584" s="44" t="s">
        <v>4317</v>
      </c>
      <c r="C584" s="44"/>
      <c r="D584" s="44" t="s">
        <v>6435</v>
      </c>
      <c r="E584" s="45">
        <v>2</v>
      </c>
      <c r="F584" s="44" t="s">
        <v>4330</v>
      </c>
      <c r="G584" s="44" t="s">
        <v>4550</v>
      </c>
      <c r="H584" s="44" t="s">
        <v>7947</v>
      </c>
      <c r="I584" s="44" t="s">
        <v>7688</v>
      </c>
      <c r="J584" s="44" t="s">
        <v>5606</v>
      </c>
      <c r="K584" s="44"/>
      <c r="L584" s="46" t="s">
        <v>7948</v>
      </c>
      <c r="M584" s="44" t="s">
        <v>7949</v>
      </c>
      <c r="N584" s="44" t="s">
        <v>7950</v>
      </c>
      <c r="O584" s="44" t="s">
        <v>7951</v>
      </c>
    </row>
    <row r="585" spans="1:15" ht="12.75" customHeight="1" x14ac:dyDescent="0.2">
      <c r="A585" s="44" t="s">
        <v>7884</v>
      </c>
      <c r="B585" s="44" t="s">
        <v>4317</v>
      </c>
      <c r="C585" s="44"/>
      <c r="D585" s="44" t="s">
        <v>7934</v>
      </c>
      <c r="E585" s="45">
        <v>2</v>
      </c>
      <c r="F585" s="44" t="s">
        <v>4330</v>
      </c>
      <c r="G585" s="44" t="s">
        <v>4371</v>
      </c>
      <c r="H585" s="44" t="s">
        <v>7935</v>
      </c>
      <c r="I585" s="44" t="s">
        <v>7953</v>
      </c>
      <c r="J585" s="44" t="s">
        <v>1068</v>
      </c>
      <c r="K585" s="44"/>
      <c r="L585" s="46" t="s">
        <v>7954</v>
      </c>
      <c r="M585" s="44" t="s">
        <v>7068</v>
      </c>
      <c r="N585" s="44" t="s">
        <v>7938</v>
      </c>
      <c r="O585" s="44" t="s">
        <v>7939</v>
      </c>
    </row>
    <row r="586" spans="1:15" ht="12.75" customHeight="1" x14ac:dyDescent="0.2">
      <c r="A586" s="44" t="s">
        <v>7891</v>
      </c>
      <c r="B586" s="44" t="s">
        <v>4317</v>
      </c>
      <c r="C586" s="44"/>
      <c r="D586" s="44" t="s">
        <v>7956</v>
      </c>
      <c r="E586" s="45">
        <v>2</v>
      </c>
      <c r="F586" s="44" t="s">
        <v>4330</v>
      </c>
      <c r="G586" s="44" t="s">
        <v>4371</v>
      </c>
      <c r="H586" s="44" t="s">
        <v>5428</v>
      </c>
      <c r="I586" s="44" t="s">
        <v>7957</v>
      </c>
      <c r="J586" s="44" t="s">
        <v>6055</v>
      </c>
      <c r="K586" s="44"/>
      <c r="L586" s="46" t="s">
        <v>7958</v>
      </c>
      <c r="M586" s="44" t="s">
        <v>7959</v>
      </c>
      <c r="N586" s="44" t="s">
        <v>7960</v>
      </c>
      <c r="O586" s="44" t="s">
        <v>7961</v>
      </c>
    </row>
    <row r="587" spans="1:15" ht="12.75" customHeight="1" x14ac:dyDescent="0.2">
      <c r="A587" s="44" t="s">
        <v>7894</v>
      </c>
      <c r="B587" s="44" t="s">
        <v>4317</v>
      </c>
      <c r="C587" s="44"/>
      <c r="D587" s="44" t="s">
        <v>7963</v>
      </c>
      <c r="E587" s="45">
        <v>2</v>
      </c>
      <c r="F587" s="44" t="s">
        <v>4330</v>
      </c>
      <c r="G587" s="44" t="s">
        <v>4371</v>
      </c>
      <c r="H587" s="44" t="s">
        <v>7964</v>
      </c>
      <c r="I587" s="44" t="s">
        <v>4322</v>
      </c>
      <c r="J587" s="44" t="s">
        <v>7965</v>
      </c>
      <c r="K587" s="44"/>
      <c r="L587" s="46" t="s">
        <v>7059</v>
      </c>
      <c r="M587" s="44" t="s">
        <v>5054</v>
      </c>
      <c r="N587" s="44" t="s">
        <v>7966</v>
      </c>
      <c r="O587" s="44" t="s">
        <v>7967</v>
      </c>
    </row>
    <row r="588" spans="1:15" ht="12.75" customHeight="1" x14ac:dyDescent="0.2">
      <c r="A588" s="44" t="s">
        <v>7901</v>
      </c>
      <c r="B588" s="44" t="s">
        <v>4317</v>
      </c>
      <c r="C588" s="44"/>
      <c r="D588" s="44" t="s">
        <v>7208</v>
      </c>
      <c r="E588" s="45">
        <v>2</v>
      </c>
      <c r="F588" s="44" t="s">
        <v>4330</v>
      </c>
      <c r="G588" s="44" t="s">
        <v>4320</v>
      </c>
      <c r="H588" s="44" t="s">
        <v>7969</v>
      </c>
      <c r="I588" s="44" t="s">
        <v>5846</v>
      </c>
      <c r="J588" s="44" t="s">
        <v>7970</v>
      </c>
      <c r="K588" s="44"/>
      <c r="L588" s="46" t="s">
        <v>7971</v>
      </c>
      <c r="M588" s="44" t="s">
        <v>7972</v>
      </c>
      <c r="N588" s="44" t="s">
        <v>7973</v>
      </c>
      <c r="O588" s="44" t="s">
        <v>7974</v>
      </c>
    </row>
    <row r="589" spans="1:15" ht="12.75" customHeight="1" x14ac:dyDescent="0.2">
      <c r="A589" s="44" t="s">
        <v>7909</v>
      </c>
      <c r="B589" s="44" t="s">
        <v>4317</v>
      </c>
      <c r="C589" s="44"/>
      <c r="D589" s="44" t="s">
        <v>7976</v>
      </c>
      <c r="E589" s="45">
        <v>2</v>
      </c>
      <c r="F589" s="44" t="s">
        <v>4330</v>
      </c>
      <c r="G589" s="44" t="s">
        <v>4371</v>
      </c>
      <c r="H589" s="44" t="s">
        <v>7977</v>
      </c>
      <c r="I589" s="44" t="s">
        <v>7242</v>
      </c>
      <c r="J589" s="44" t="s">
        <v>4430</v>
      </c>
      <c r="K589" s="44"/>
      <c r="L589" s="46" t="s">
        <v>7978</v>
      </c>
      <c r="M589" s="44" t="s">
        <v>7979</v>
      </c>
      <c r="N589" s="44" t="s">
        <v>7980</v>
      </c>
      <c r="O589" s="44" t="s">
        <v>7981</v>
      </c>
    </row>
    <row r="590" spans="1:15" ht="12.75" customHeight="1" x14ac:dyDescent="0.2">
      <c r="A590" s="44" t="s">
        <v>7916</v>
      </c>
      <c r="B590" s="44" t="s">
        <v>4317</v>
      </c>
      <c r="C590" s="44"/>
      <c r="D590" s="44" t="s">
        <v>7983</v>
      </c>
      <c r="E590" s="45">
        <v>2</v>
      </c>
      <c r="F590" s="44" t="s">
        <v>4330</v>
      </c>
      <c r="G590" s="44" t="s">
        <v>4371</v>
      </c>
      <c r="H590" s="44" t="s">
        <v>7984</v>
      </c>
      <c r="I590" s="44" t="s">
        <v>4801</v>
      </c>
      <c r="J590" s="44" t="s">
        <v>1068</v>
      </c>
      <c r="K590" s="44"/>
      <c r="L590" s="46" t="s">
        <v>7985</v>
      </c>
      <c r="M590" s="44" t="s">
        <v>4325</v>
      </c>
      <c r="N590" s="44" t="s">
        <v>7986</v>
      </c>
      <c r="O590" s="44" t="s">
        <v>7987</v>
      </c>
    </row>
    <row r="591" spans="1:15" ht="12.75" customHeight="1" x14ac:dyDescent="0.2">
      <c r="A591" s="44" t="s">
        <v>7922</v>
      </c>
      <c r="B591" s="44" t="s">
        <v>4317</v>
      </c>
      <c r="C591" s="44"/>
      <c r="D591" s="44" t="s">
        <v>7989</v>
      </c>
      <c r="E591" s="45">
        <v>2</v>
      </c>
      <c r="F591" s="44" t="s">
        <v>4330</v>
      </c>
      <c r="G591" s="44" t="s">
        <v>4320</v>
      </c>
      <c r="H591" s="44" t="s">
        <v>7990</v>
      </c>
      <c r="I591" s="44" t="s">
        <v>4322</v>
      </c>
      <c r="J591" s="44" t="s">
        <v>7991</v>
      </c>
      <c r="K591" s="44"/>
      <c r="L591" s="46" t="s">
        <v>7992</v>
      </c>
      <c r="M591" s="44" t="s">
        <v>7993</v>
      </c>
      <c r="N591" s="44" t="s">
        <v>7994</v>
      </c>
      <c r="O591" s="44" t="s">
        <v>7995</v>
      </c>
    </row>
    <row r="592" spans="1:15" ht="12.75" customHeight="1" x14ac:dyDescent="0.2">
      <c r="A592" s="44" t="s">
        <v>7930</v>
      </c>
      <c r="B592" s="44" t="s">
        <v>4317</v>
      </c>
      <c r="C592" s="44"/>
      <c r="D592" s="44" t="s">
        <v>7997</v>
      </c>
      <c r="E592" s="45">
        <v>2</v>
      </c>
      <c r="F592" s="44" t="s">
        <v>4330</v>
      </c>
      <c r="G592" s="44" t="s">
        <v>4371</v>
      </c>
      <c r="H592" s="44" t="s">
        <v>7998</v>
      </c>
      <c r="I592" s="44" t="s">
        <v>7999</v>
      </c>
      <c r="J592" s="44" t="s">
        <v>8000</v>
      </c>
      <c r="K592" s="44"/>
      <c r="L592" s="46" t="s">
        <v>8001</v>
      </c>
      <c r="M592" s="44" t="s">
        <v>4325</v>
      </c>
      <c r="N592" s="44" t="s">
        <v>8002</v>
      </c>
      <c r="O592" s="44" t="s">
        <v>8003</v>
      </c>
    </row>
    <row r="593" spans="1:15" ht="12.75" customHeight="1" x14ac:dyDescent="0.2">
      <c r="A593" s="44" t="s">
        <v>7933</v>
      </c>
      <c r="B593" s="44" t="s">
        <v>4317</v>
      </c>
      <c r="C593" s="44"/>
      <c r="D593" s="44" t="s">
        <v>8005</v>
      </c>
      <c r="E593" s="45">
        <v>2</v>
      </c>
      <c r="F593" s="44" t="s">
        <v>4330</v>
      </c>
      <c r="G593" s="44" t="s">
        <v>4371</v>
      </c>
      <c r="H593" s="44" t="s">
        <v>8006</v>
      </c>
      <c r="I593" s="44" t="s">
        <v>8007</v>
      </c>
      <c r="J593" s="44" t="s">
        <v>5095</v>
      </c>
      <c r="K593" s="44"/>
      <c r="L593" s="46" t="s">
        <v>8008</v>
      </c>
      <c r="M593" s="44" t="s">
        <v>8009</v>
      </c>
      <c r="N593" s="44" t="s">
        <v>8010</v>
      </c>
      <c r="O593" s="44" t="s">
        <v>8011</v>
      </c>
    </row>
    <row r="594" spans="1:15" ht="12.75" customHeight="1" x14ac:dyDescent="0.2">
      <c r="A594" s="44" t="s">
        <v>7940</v>
      </c>
      <c r="B594" s="44" t="s">
        <v>4317</v>
      </c>
      <c r="C594" s="44"/>
      <c r="D594" s="44" t="s">
        <v>8013</v>
      </c>
      <c r="E594" s="45">
        <v>2</v>
      </c>
      <c r="F594" s="44" t="s">
        <v>4330</v>
      </c>
      <c r="G594" s="44" t="s">
        <v>4320</v>
      </c>
      <c r="H594" s="44" t="s">
        <v>8014</v>
      </c>
      <c r="I594" s="44" t="s">
        <v>8015</v>
      </c>
      <c r="J594" s="44" t="s">
        <v>6569</v>
      </c>
      <c r="K594" s="44"/>
      <c r="L594" s="46" t="s">
        <v>6570</v>
      </c>
      <c r="M594" s="44" t="s">
        <v>4419</v>
      </c>
      <c r="N594" s="44" t="s">
        <v>8016</v>
      </c>
      <c r="O594" s="44" t="s">
        <v>8017</v>
      </c>
    </row>
    <row r="595" spans="1:15" ht="12.75" customHeight="1" x14ac:dyDescent="0.2">
      <c r="A595" s="44" t="s">
        <v>7946</v>
      </c>
      <c r="B595" s="44" t="s">
        <v>4317</v>
      </c>
      <c r="C595" s="44"/>
      <c r="D595" s="44" t="s">
        <v>8018</v>
      </c>
      <c r="E595" s="45">
        <v>3</v>
      </c>
      <c r="F595" s="44" t="s">
        <v>4330</v>
      </c>
      <c r="G595" s="44" t="s">
        <v>4550</v>
      </c>
      <c r="H595" s="44" t="s">
        <v>8019</v>
      </c>
      <c r="I595" s="44" t="s">
        <v>8020</v>
      </c>
      <c r="J595" s="44" t="s">
        <v>1068</v>
      </c>
      <c r="K595" s="44"/>
      <c r="L595" s="46" t="s">
        <v>8021</v>
      </c>
      <c r="M595" s="44" t="s">
        <v>8022</v>
      </c>
      <c r="N595" s="44" t="s">
        <v>8023</v>
      </c>
      <c r="O595" s="44" t="s">
        <v>8024</v>
      </c>
    </row>
    <row r="596" spans="1:15" ht="12.75" customHeight="1" x14ac:dyDescent="0.2">
      <c r="A596" s="44" t="s">
        <v>7952</v>
      </c>
      <c r="B596" s="44" t="s">
        <v>4317</v>
      </c>
      <c r="C596" s="44"/>
      <c r="D596" s="44" t="s">
        <v>8026</v>
      </c>
      <c r="E596" s="45">
        <v>2</v>
      </c>
      <c r="F596" s="44" t="s">
        <v>4330</v>
      </c>
      <c r="G596" s="44" t="s">
        <v>4320</v>
      </c>
      <c r="H596" s="44" t="s">
        <v>8027</v>
      </c>
      <c r="I596" s="44" t="s">
        <v>4322</v>
      </c>
      <c r="J596" s="44" t="s">
        <v>8028</v>
      </c>
      <c r="K596" s="44"/>
      <c r="L596" s="46" t="s">
        <v>8029</v>
      </c>
      <c r="M596" s="44" t="s">
        <v>4325</v>
      </c>
      <c r="N596" s="44" t="s">
        <v>8030</v>
      </c>
      <c r="O596" s="44" t="s">
        <v>8031</v>
      </c>
    </row>
    <row r="597" spans="1:15" ht="12.75" customHeight="1" x14ac:dyDescent="0.2">
      <c r="A597" s="44" t="s">
        <v>7955</v>
      </c>
      <c r="B597" s="44" t="s">
        <v>4317</v>
      </c>
      <c r="C597" s="44"/>
      <c r="D597" s="44" t="s">
        <v>8033</v>
      </c>
      <c r="E597" s="45">
        <v>2</v>
      </c>
      <c r="F597" s="44" t="s">
        <v>4319</v>
      </c>
      <c r="G597" s="44" t="s">
        <v>4550</v>
      </c>
      <c r="H597" s="44" t="s">
        <v>8034</v>
      </c>
      <c r="I597" s="44" t="s">
        <v>8035</v>
      </c>
      <c r="J597" s="44" t="s">
        <v>1068</v>
      </c>
      <c r="K597" s="44"/>
      <c r="L597" s="46" t="s">
        <v>8036</v>
      </c>
      <c r="M597" s="44" t="s">
        <v>8037</v>
      </c>
      <c r="N597" s="44" t="s">
        <v>8002</v>
      </c>
      <c r="O597" s="44" t="s">
        <v>8038</v>
      </c>
    </row>
    <row r="598" spans="1:15" ht="12.75" customHeight="1" x14ac:dyDescent="0.2">
      <c r="A598" s="44" t="s">
        <v>7962</v>
      </c>
      <c r="B598" s="44" t="s">
        <v>4317</v>
      </c>
      <c r="C598" s="44"/>
      <c r="D598" s="44" t="s">
        <v>8040</v>
      </c>
      <c r="E598" s="45">
        <v>2</v>
      </c>
      <c r="F598" s="44" t="s">
        <v>4330</v>
      </c>
      <c r="G598" s="44" t="s">
        <v>4371</v>
      </c>
      <c r="H598" s="44" t="s">
        <v>8041</v>
      </c>
      <c r="I598" s="44" t="s">
        <v>4801</v>
      </c>
      <c r="J598" s="44" t="s">
        <v>5750</v>
      </c>
      <c r="K598" s="44"/>
      <c r="L598" s="46" t="s">
        <v>8042</v>
      </c>
      <c r="M598" s="44" t="s">
        <v>4325</v>
      </c>
      <c r="N598" s="44" t="s">
        <v>8043</v>
      </c>
      <c r="O598" s="44" t="s">
        <v>8044</v>
      </c>
    </row>
    <row r="599" spans="1:15" ht="12.75" customHeight="1" x14ac:dyDescent="0.2">
      <c r="A599" s="44" t="s">
        <v>7968</v>
      </c>
      <c r="B599" s="44" t="s">
        <v>4317</v>
      </c>
      <c r="C599" s="44"/>
      <c r="D599" s="44" t="s">
        <v>8046</v>
      </c>
      <c r="E599" s="45">
        <v>2</v>
      </c>
      <c r="F599" s="44" t="s">
        <v>4330</v>
      </c>
      <c r="G599" s="44" t="s">
        <v>4371</v>
      </c>
      <c r="H599" s="44" t="s">
        <v>8047</v>
      </c>
      <c r="I599" s="44" t="s">
        <v>4639</v>
      </c>
      <c r="J599" s="44" t="s">
        <v>8048</v>
      </c>
      <c r="K599" s="44"/>
      <c r="L599" s="46" t="s">
        <v>8049</v>
      </c>
      <c r="M599" s="44" t="s">
        <v>4325</v>
      </c>
      <c r="N599" s="44" t="s">
        <v>8050</v>
      </c>
      <c r="O599" s="44" t="s">
        <v>8051</v>
      </c>
    </row>
    <row r="600" spans="1:15" ht="12.75" customHeight="1" x14ac:dyDescent="0.2">
      <c r="A600" s="44" t="s">
        <v>7975</v>
      </c>
      <c r="B600" s="44" t="s">
        <v>4317</v>
      </c>
      <c r="C600" s="44"/>
      <c r="D600" s="44" t="s">
        <v>8053</v>
      </c>
      <c r="E600" s="45">
        <v>2</v>
      </c>
      <c r="F600" s="44" t="s">
        <v>4330</v>
      </c>
      <c r="G600" s="44" t="s">
        <v>4371</v>
      </c>
      <c r="H600" s="44" t="s">
        <v>8054</v>
      </c>
      <c r="I600" s="44" t="s">
        <v>8055</v>
      </c>
      <c r="J600" s="44" t="s">
        <v>1068</v>
      </c>
      <c r="K600" s="44"/>
      <c r="L600" s="46" t="s">
        <v>8056</v>
      </c>
      <c r="M600" s="44" t="s">
        <v>8057</v>
      </c>
      <c r="N600" s="44" t="s">
        <v>8058</v>
      </c>
      <c r="O600" s="44" t="s">
        <v>8059</v>
      </c>
    </row>
    <row r="601" spans="1:15" ht="12.75" customHeight="1" x14ac:dyDescent="0.2">
      <c r="A601" s="44" t="s">
        <v>7982</v>
      </c>
      <c r="B601" s="44" t="s">
        <v>4317</v>
      </c>
      <c r="C601" s="44"/>
      <c r="D601" s="44" t="s">
        <v>8061</v>
      </c>
      <c r="E601" s="45">
        <v>3</v>
      </c>
      <c r="F601" s="44" t="s">
        <v>4330</v>
      </c>
      <c r="G601" s="44" t="s">
        <v>4371</v>
      </c>
      <c r="H601" s="44" t="s">
        <v>8062</v>
      </c>
      <c r="I601" s="44" t="s">
        <v>4487</v>
      </c>
      <c r="J601" s="44" t="s">
        <v>1068</v>
      </c>
      <c r="K601" s="44"/>
      <c r="L601" s="46" t="s">
        <v>8063</v>
      </c>
      <c r="M601" s="44" t="s">
        <v>4325</v>
      </c>
      <c r="N601" s="44" t="s">
        <v>8064</v>
      </c>
      <c r="O601" s="44" t="s">
        <v>8065</v>
      </c>
    </row>
    <row r="602" spans="1:15" ht="12.75" customHeight="1" x14ac:dyDescent="0.2">
      <c r="A602" s="44" t="s">
        <v>7988</v>
      </c>
      <c r="B602" s="44" t="s">
        <v>4317</v>
      </c>
      <c r="C602" s="44"/>
      <c r="D602" s="44" t="s">
        <v>8067</v>
      </c>
      <c r="E602" s="45">
        <v>2</v>
      </c>
      <c r="F602" s="44" t="s">
        <v>4319</v>
      </c>
      <c r="G602" s="44" t="s">
        <v>4550</v>
      </c>
      <c r="H602" s="44" t="s">
        <v>8068</v>
      </c>
      <c r="I602" s="44" t="s">
        <v>8069</v>
      </c>
      <c r="J602" s="44" t="s">
        <v>1068</v>
      </c>
      <c r="K602" s="44"/>
      <c r="L602" s="46" t="s">
        <v>7492</v>
      </c>
      <c r="M602" s="44" t="s">
        <v>8070</v>
      </c>
      <c r="N602" s="44" t="s">
        <v>8071</v>
      </c>
      <c r="O602" s="44" t="s">
        <v>8072</v>
      </c>
    </row>
    <row r="603" spans="1:15" ht="12.75" customHeight="1" x14ac:dyDescent="0.2">
      <c r="A603" s="44" t="s">
        <v>7996</v>
      </c>
      <c r="B603" s="44" t="s">
        <v>4317</v>
      </c>
      <c r="C603" s="44"/>
      <c r="D603" s="44" t="s">
        <v>8074</v>
      </c>
      <c r="E603" s="45">
        <v>3</v>
      </c>
      <c r="F603" s="44" t="s">
        <v>4330</v>
      </c>
      <c r="G603" s="44" t="s">
        <v>4320</v>
      </c>
      <c r="H603" s="44" t="s">
        <v>8075</v>
      </c>
      <c r="I603" s="44" t="s">
        <v>4756</v>
      </c>
      <c r="J603" s="44" t="s">
        <v>1068</v>
      </c>
      <c r="K603" s="44"/>
      <c r="L603" s="46" t="s">
        <v>8076</v>
      </c>
      <c r="M603" s="44" t="s">
        <v>4419</v>
      </c>
      <c r="N603" s="44" t="s">
        <v>8077</v>
      </c>
      <c r="O603" s="44" t="s">
        <v>8078</v>
      </c>
    </row>
    <row r="604" spans="1:15" ht="12.75" customHeight="1" x14ac:dyDescent="0.2">
      <c r="A604" s="44" t="s">
        <v>8004</v>
      </c>
      <c r="B604" s="44" t="s">
        <v>4317</v>
      </c>
      <c r="C604" s="44"/>
      <c r="D604" s="44" t="s">
        <v>8080</v>
      </c>
      <c r="E604" s="45">
        <v>2</v>
      </c>
      <c r="F604" s="44" t="s">
        <v>4330</v>
      </c>
      <c r="G604" s="44" t="s">
        <v>4320</v>
      </c>
      <c r="H604" s="44" t="s">
        <v>8081</v>
      </c>
      <c r="I604" s="44" t="s">
        <v>4322</v>
      </c>
      <c r="J604" s="44" t="s">
        <v>5028</v>
      </c>
      <c r="K604" s="44"/>
      <c r="L604" s="46" t="s">
        <v>4472</v>
      </c>
      <c r="M604" s="44" t="s">
        <v>8082</v>
      </c>
      <c r="N604" s="44" t="s">
        <v>8083</v>
      </c>
      <c r="O604" s="44" t="s">
        <v>8084</v>
      </c>
    </row>
    <row r="605" spans="1:15" ht="12.75" customHeight="1" x14ac:dyDescent="0.2">
      <c r="A605" s="44" t="s">
        <v>8012</v>
      </c>
      <c r="B605" s="44" t="s">
        <v>4317</v>
      </c>
      <c r="C605" s="44"/>
      <c r="D605" s="44" t="s">
        <v>8086</v>
      </c>
      <c r="E605" s="45">
        <v>2</v>
      </c>
      <c r="F605" s="44" t="s">
        <v>4330</v>
      </c>
      <c r="G605" s="44" t="s">
        <v>4320</v>
      </c>
      <c r="H605" s="44" t="s">
        <v>8087</v>
      </c>
      <c r="I605" s="44" t="s">
        <v>4410</v>
      </c>
      <c r="J605" s="44" t="s">
        <v>5066</v>
      </c>
      <c r="K605" s="44"/>
      <c r="L605" s="46" t="s">
        <v>8088</v>
      </c>
      <c r="M605" s="44" t="s">
        <v>4325</v>
      </c>
      <c r="N605" s="44" t="s">
        <v>6544</v>
      </c>
      <c r="O605" s="44" t="s">
        <v>8089</v>
      </c>
    </row>
    <row r="606" spans="1:15" ht="12.75" customHeight="1" x14ac:dyDescent="0.2">
      <c r="A606" s="44" t="s">
        <v>6470</v>
      </c>
      <c r="B606" s="44" t="s">
        <v>4317</v>
      </c>
      <c r="C606" s="44"/>
      <c r="D606" s="44" t="s">
        <v>8091</v>
      </c>
      <c r="E606" s="45">
        <v>2</v>
      </c>
      <c r="F606" s="44" t="s">
        <v>4330</v>
      </c>
      <c r="G606" s="44" t="s">
        <v>4320</v>
      </c>
      <c r="H606" s="44" t="s">
        <v>8092</v>
      </c>
      <c r="I606" s="44" t="s">
        <v>4348</v>
      </c>
      <c r="J606" s="44" t="s">
        <v>1068</v>
      </c>
      <c r="K606" s="44"/>
      <c r="L606" s="46" t="s">
        <v>8093</v>
      </c>
      <c r="M606" s="44" t="s">
        <v>8094</v>
      </c>
      <c r="N606" s="44" t="s">
        <v>8095</v>
      </c>
      <c r="O606" s="44" t="s">
        <v>8096</v>
      </c>
    </row>
    <row r="607" spans="1:15" ht="12.75" customHeight="1" x14ac:dyDescent="0.2">
      <c r="A607" s="44" t="s">
        <v>8025</v>
      </c>
      <c r="B607" s="44" t="s">
        <v>4317</v>
      </c>
      <c r="C607" s="44"/>
      <c r="D607" s="44" t="s">
        <v>8098</v>
      </c>
      <c r="E607" s="45">
        <v>3</v>
      </c>
      <c r="F607" s="44" t="s">
        <v>4330</v>
      </c>
      <c r="G607" s="44" t="s">
        <v>4371</v>
      </c>
      <c r="H607" s="44" t="s">
        <v>8099</v>
      </c>
      <c r="I607" s="44" t="s">
        <v>5534</v>
      </c>
      <c r="J607" s="44" t="s">
        <v>4328</v>
      </c>
      <c r="K607" s="44"/>
      <c r="L607" s="46" t="s">
        <v>8100</v>
      </c>
      <c r="M607" s="44" t="s">
        <v>8098</v>
      </c>
      <c r="N607" s="44" t="s">
        <v>8101</v>
      </c>
      <c r="O607" s="44" t="s">
        <v>8102</v>
      </c>
    </row>
    <row r="608" spans="1:15" ht="12.75" customHeight="1" x14ac:dyDescent="0.2">
      <c r="A608" s="44" t="s">
        <v>8032</v>
      </c>
      <c r="B608" s="44" t="s">
        <v>4317</v>
      </c>
      <c r="C608" s="44"/>
      <c r="D608" s="44" t="s">
        <v>8104</v>
      </c>
      <c r="E608" s="45">
        <v>2</v>
      </c>
      <c r="F608" s="44" t="s">
        <v>4330</v>
      </c>
      <c r="G608" s="44" t="s">
        <v>4320</v>
      </c>
      <c r="H608" s="44" t="s">
        <v>8105</v>
      </c>
      <c r="I608" s="44" t="s">
        <v>8106</v>
      </c>
      <c r="J608" s="44" t="s">
        <v>8107</v>
      </c>
      <c r="K608" s="44"/>
      <c r="L608" s="46" t="s">
        <v>8108</v>
      </c>
      <c r="M608" s="44" t="s">
        <v>8109</v>
      </c>
      <c r="N608" s="44" t="s">
        <v>8110</v>
      </c>
      <c r="O608" s="44" t="s">
        <v>8111</v>
      </c>
    </row>
    <row r="609" spans="1:15" ht="12.75" customHeight="1" x14ac:dyDescent="0.2">
      <c r="A609" s="44" t="s">
        <v>8039</v>
      </c>
      <c r="B609" s="44" t="s">
        <v>4317</v>
      </c>
      <c r="C609" s="44"/>
      <c r="D609" s="44" t="s">
        <v>8113</v>
      </c>
      <c r="E609" s="45">
        <v>3</v>
      </c>
      <c r="F609" s="44" t="s">
        <v>4330</v>
      </c>
      <c r="G609" s="44" t="s">
        <v>4371</v>
      </c>
      <c r="H609" s="44" t="s">
        <v>8114</v>
      </c>
      <c r="I609" s="44" t="s">
        <v>8115</v>
      </c>
      <c r="J609" s="44" t="s">
        <v>5409</v>
      </c>
      <c r="K609" s="44"/>
      <c r="L609" s="46" t="s">
        <v>8116</v>
      </c>
      <c r="M609" s="44" t="s">
        <v>8117</v>
      </c>
      <c r="N609" s="44" t="s">
        <v>8118</v>
      </c>
      <c r="O609" s="44" t="s">
        <v>8119</v>
      </c>
    </row>
    <row r="610" spans="1:15" ht="12.75" customHeight="1" x14ac:dyDescent="0.2">
      <c r="A610" s="44" t="s">
        <v>8045</v>
      </c>
      <c r="B610" s="44" t="s">
        <v>4317</v>
      </c>
      <c r="C610" s="44"/>
      <c r="D610" s="44" t="s">
        <v>8121</v>
      </c>
      <c r="E610" s="45">
        <v>2</v>
      </c>
      <c r="F610" s="44" t="s">
        <v>4330</v>
      </c>
      <c r="G610" s="44" t="s">
        <v>4371</v>
      </c>
      <c r="H610" s="44" t="s">
        <v>8122</v>
      </c>
      <c r="I610" s="44" t="s">
        <v>4322</v>
      </c>
      <c r="J610" s="44" t="s">
        <v>8123</v>
      </c>
      <c r="K610" s="44"/>
      <c r="L610" s="46" t="s">
        <v>8124</v>
      </c>
      <c r="M610" s="44" t="s">
        <v>4325</v>
      </c>
      <c r="N610" s="44" t="s">
        <v>8125</v>
      </c>
      <c r="O610" s="44" t="s">
        <v>8126</v>
      </c>
    </row>
    <row r="611" spans="1:15" ht="12.75" customHeight="1" x14ac:dyDescent="0.2">
      <c r="A611" s="44" t="s">
        <v>8052</v>
      </c>
      <c r="B611" s="44" t="s">
        <v>4317</v>
      </c>
      <c r="C611" s="44"/>
      <c r="D611" s="44" t="s">
        <v>4533</v>
      </c>
      <c r="E611" s="45">
        <v>2</v>
      </c>
      <c r="F611" s="44" t="s">
        <v>4330</v>
      </c>
      <c r="G611" s="44" t="s">
        <v>4371</v>
      </c>
      <c r="H611" s="44" t="s">
        <v>8128</v>
      </c>
      <c r="I611" s="44" t="s">
        <v>4535</v>
      </c>
      <c r="J611" s="44" t="s">
        <v>1068</v>
      </c>
      <c r="K611" s="44"/>
      <c r="L611" s="46" t="s">
        <v>8129</v>
      </c>
      <c r="M611" s="44" t="s">
        <v>8130</v>
      </c>
      <c r="N611" s="44" t="s">
        <v>8131</v>
      </c>
      <c r="O611" s="44" t="s">
        <v>8132</v>
      </c>
    </row>
    <row r="612" spans="1:15" ht="12.75" customHeight="1" x14ac:dyDescent="0.2">
      <c r="A612" s="44" t="s">
        <v>8060</v>
      </c>
      <c r="B612" s="44" t="s">
        <v>4317</v>
      </c>
      <c r="C612" s="44"/>
      <c r="D612" s="44" t="s">
        <v>8134</v>
      </c>
      <c r="E612" s="45">
        <v>2</v>
      </c>
      <c r="F612" s="44" t="s">
        <v>4330</v>
      </c>
      <c r="G612" s="44" t="s">
        <v>4371</v>
      </c>
      <c r="H612" s="44" t="s">
        <v>8135</v>
      </c>
      <c r="I612" s="44" t="s">
        <v>4322</v>
      </c>
      <c r="J612" s="44" t="s">
        <v>8136</v>
      </c>
      <c r="K612" s="44"/>
      <c r="L612" s="46" t="s">
        <v>8137</v>
      </c>
      <c r="M612" s="44" t="s">
        <v>8138</v>
      </c>
      <c r="N612" s="44" t="s">
        <v>8139</v>
      </c>
      <c r="O612" s="44" t="s">
        <v>8140</v>
      </c>
    </row>
    <row r="613" spans="1:15" ht="12.75" customHeight="1" x14ac:dyDescent="0.2">
      <c r="A613" s="44" t="s">
        <v>8066</v>
      </c>
      <c r="B613" s="44" t="s">
        <v>4317</v>
      </c>
      <c r="C613" s="44"/>
      <c r="D613" s="44" t="s">
        <v>8142</v>
      </c>
      <c r="E613" s="45">
        <v>3</v>
      </c>
      <c r="F613" s="44" t="s">
        <v>4330</v>
      </c>
      <c r="G613" s="44" t="s">
        <v>4320</v>
      </c>
      <c r="H613" s="44" t="s">
        <v>8143</v>
      </c>
      <c r="I613" s="44" t="s">
        <v>4322</v>
      </c>
      <c r="J613" s="44" t="s">
        <v>8144</v>
      </c>
      <c r="K613" s="44"/>
      <c r="L613" s="46" t="s">
        <v>8145</v>
      </c>
      <c r="M613" s="44" t="s">
        <v>8146</v>
      </c>
      <c r="N613" s="44" t="s">
        <v>8147</v>
      </c>
      <c r="O613" s="44" t="s">
        <v>8148</v>
      </c>
    </row>
    <row r="614" spans="1:15" ht="12.75" customHeight="1" x14ac:dyDescent="0.2">
      <c r="A614" s="44" t="s">
        <v>8073</v>
      </c>
      <c r="B614" s="44" t="s">
        <v>4317</v>
      </c>
      <c r="C614" s="44"/>
      <c r="D614" s="44" t="s">
        <v>8150</v>
      </c>
      <c r="E614" s="45">
        <v>2</v>
      </c>
      <c r="F614" s="44" t="s">
        <v>4330</v>
      </c>
      <c r="G614" s="44" t="s">
        <v>4371</v>
      </c>
      <c r="H614" s="44" t="s">
        <v>8151</v>
      </c>
      <c r="I614" s="44" t="s">
        <v>4322</v>
      </c>
      <c r="J614" s="44" t="s">
        <v>8152</v>
      </c>
      <c r="K614" s="44"/>
      <c r="L614" s="46" t="s">
        <v>8153</v>
      </c>
      <c r="M614" s="44" t="s">
        <v>4419</v>
      </c>
      <c r="N614" s="44" t="s">
        <v>8154</v>
      </c>
      <c r="O614" s="44" t="s">
        <v>8155</v>
      </c>
    </row>
    <row r="615" spans="1:15" ht="12.75" customHeight="1" x14ac:dyDescent="0.2">
      <c r="A615" s="44" t="s">
        <v>8079</v>
      </c>
      <c r="B615" s="44" t="s">
        <v>4317</v>
      </c>
      <c r="C615" s="44"/>
      <c r="D615" s="44" t="s">
        <v>8157</v>
      </c>
      <c r="E615" s="45">
        <v>2</v>
      </c>
      <c r="F615" s="44" t="s">
        <v>4330</v>
      </c>
      <c r="G615" s="44" t="s">
        <v>4371</v>
      </c>
      <c r="H615" s="44" t="s">
        <v>8158</v>
      </c>
      <c r="I615" s="44" t="s">
        <v>4322</v>
      </c>
      <c r="J615" s="44" t="s">
        <v>8159</v>
      </c>
      <c r="K615" s="44"/>
      <c r="L615" s="46" t="s">
        <v>8160</v>
      </c>
      <c r="M615" s="44" t="s">
        <v>8161</v>
      </c>
      <c r="N615" s="44" t="s">
        <v>8162</v>
      </c>
      <c r="O615" s="44" t="s">
        <v>8163</v>
      </c>
    </row>
    <row r="616" spans="1:15" ht="12.75" customHeight="1" x14ac:dyDescent="0.2">
      <c r="A616" s="44" t="s">
        <v>8085</v>
      </c>
      <c r="B616" s="44" t="s">
        <v>4317</v>
      </c>
      <c r="C616" s="44"/>
      <c r="D616" s="44" t="s">
        <v>8080</v>
      </c>
      <c r="E616" s="45">
        <v>2</v>
      </c>
      <c r="F616" s="44" t="s">
        <v>4330</v>
      </c>
      <c r="G616" s="44" t="s">
        <v>4320</v>
      </c>
      <c r="H616" s="44" t="s">
        <v>8165</v>
      </c>
      <c r="I616" s="44" t="s">
        <v>4322</v>
      </c>
      <c r="J616" s="44" t="s">
        <v>5028</v>
      </c>
      <c r="K616" s="44"/>
      <c r="L616" s="46" t="s">
        <v>5029</v>
      </c>
      <c r="M616" s="44" t="s">
        <v>8166</v>
      </c>
      <c r="N616" s="44" t="s">
        <v>8083</v>
      </c>
      <c r="O616" s="44" t="s">
        <v>8167</v>
      </c>
    </row>
    <row r="617" spans="1:15" ht="12.75" customHeight="1" x14ac:dyDescent="0.2">
      <c r="A617" s="44" t="s">
        <v>8090</v>
      </c>
      <c r="B617" s="44" t="s">
        <v>4317</v>
      </c>
      <c r="C617" s="44"/>
      <c r="D617" s="44" t="s">
        <v>6020</v>
      </c>
      <c r="E617" s="45">
        <v>2</v>
      </c>
      <c r="F617" s="44" t="s">
        <v>4330</v>
      </c>
      <c r="G617" s="44" t="s">
        <v>4550</v>
      </c>
      <c r="H617" s="44" t="s">
        <v>8169</v>
      </c>
      <c r="I617" s="44" t="s">
        <v>8170</v>
      </c>
      <c r="J617" s="44" t="s">
        <v>1068</v>
      </c>
      <c r="K617" s="44"/>
      <c r="L617" s="46" t="s">
        <v>5077</v>
      </c>
      <c r="M617" s="44" t="s">
        <v>6024</v>
      </c>
      <c r="N617" s="44" t="s">
        <v>6025</v>
      </c>
      <c r="O617" s="44" t="s">
        <v>6026</v>
      </c>
    </row>
    <row r="618" spans="1:15" ht="12.75" customHeight="1" x14ac:dyDescent="0.2">
      <c r="A618" s="44" t="s">
        <v>8097</v>
      </c>
      <c r="B618" s="44" t="s">
        <v>4317</v>
      </c>
      <c r="C618" s="44"/>
      <c r="D618" s="44" t="s">
        <v>8172</v>
      </c>
      <c r="E618" s="45">
        <v>3</v>
      </c>
      <c r="F618" s="44" t="s">
        <v>4330</v>
      </c>
      <c r="G618" s="44" t="s">
        <v>4550</v>
      </c>
      <c r="H618" s="44" t="s">
        <v>8173</v>
      </c>
      <c r="I618" s="44" t="s">
        <v>8174</v>
      </c>
      <c r="J618" s="44" t="s">
        <v>8175</v>
      </c>
      <c r="K618" s="44"/>
      <c r="L618" s="46" t="s">
        <v>4737</v>
      </c>
      <c r="M618" s="44" t="s">
        <v>8176</v>
      </c>
      <c r="N618" s="44" t="s">
        <v>8177</v>
      </c>
      <c r="O618" s="44" t="s">
        <v>8178</v>
      </c>
    </row>
    <row r="619" spans="1:15" ht="12.75" customHeight="1" x14ac:dyDescent="0.2">
      <c r="A619" s="44" t="s">
        <v>8103</v>
      </c>
      <c r="B619" s="44" t="s">
        <v>4317</v>
      </c>
      <c r="C619" s="44"/>
      <c r="D619" s="44" t="s">
        <v>8179</v>
      </c>
      <c r="E619" s="45">
        <v>4</v>
      </c>
      <c r="F619" s="44" t="s">
        <v>4330</v>
      </c>
      <c r="G619" s="44" t="s">
        <v>4550</v>
      </c>
      <c r="H619" s="44" t="s">
        <v>8180</v>
      </c>
      <c r="I619" s="44" t="s">
        <v>4322</v>
      </c>
      <c r="J619" s="44" t="s">
        <v>8181</v>
      </c>
      <c r="K619" s="44"/>
      <c r="L619" s="46" t="s">
        <v>8182</v>
      </c>
      <c r="M619" s="44" t="s">
        <v>4325</v>
      </c>
      <c r="N619" s="44" t="s">
        <v>8183</v>
      </c>
      <c r="O619" s="44" t="s">
        <v>8184</v>
      </c>
    </row>
    <row r="620" spans="1:15" ht="12.75" customHeight="1" x14ac:dyDescent="0.2">
      <c r="A620" s="44" t="s">
        <v>8112</v>
      </c>
      <c r="B620" s="44" t="s">
        <v>4317</v>
      </c>
      <c r="C620" s="44"/>
      <c r="D620" s="44" t="s">
        <v>8186</v>
      </c>
      <c r="E620" s="45">
        <v>2</v>
      </c>
      <c r="F620" s="44" t="s">
        <v>4330</v>
      </c>
      <c r="G620" s="44" t="s">
        <v>4371</v>
      </c>
      <c r="H620" s="44" t="s">
        <v>8187</v>
      </c>
      <c r="I620" s="44" t="s">
        <v>7235</v>
      </c>
      <c r="J620" s="44" t="s">
        <v>1068</v>
      </c>
      <c r="K620" s="44"/>
      <c r="L620" s="46" t="s">
        <v>8188</v>
      </c>
      <c r="M620" s="44" t="s">
        <v>8189</v>
      </c>
      <c r="N620" s="44" t="s">
        <v>8190</v>
      </c>
      <c r="O620" s="44" t="s">
        <v>8191</v>
      </c>
    </row>
    <row r="621" spans="1:15" ht="12.75" customHeight="1" x14ac:dyDescent="0.2">
      <c r="A621" s="44" t="s">
        <v>8120</v>
      </c>
      <c r="B621" s="44" t="s">
        <v>4317</v>
      </c>
      <c r="C621" s="44"/>
      <c r="D621" s="44" t="s">
        <v>8193</v>
      </c>
      <c r="E621" s="45">
        <v>3</v>
      </c>
      <c r="F621" s="44" t="s">
        <v>4330</v>
      </c>
      <c r="G621" s="44" t="s">
        <v>4550</v>
      </c>
      <c r="H621" s="44" t="s">
        <v>8194</v>
      </c>
      <c r="I621" s="44" t="s">
        <v>8195</v>
      </c>
      <c r="J621" s="44" t="s">
        <v>8196</v>
      </c>
      <c r="K621" s="44"/>
      <c r="L621" s="46" t="s">
        <v>8197</v>
      </c>
      <c r="M621" s="44" t="s">
        <v>8198</v>
      </c>
      <c r="N621" s="44" t="s">
        <v>8199</v>
      </c>
      <c r="O621" s="44" t="s">
        <v>8200</v>
      </c>
    </row>
    <row r="622" spans="1:15" ht="12.75" customHeight="1" x14ac:dyDescent="0.2">
      <c r="A622" s="44" t="s">
        <v>8127</v>
      </c>
      <c r="B622" s="44" t="s">
        <v>4317</v>
      </c>
      <c r="C622" s="44"/>
      <c r="D622" s="44" t="s">
        <v>8202</v>
      </c>
      <c r="E622" s="45">
        <v>2</v>
      </c>
      <c r="F622" s="44" t="s">
        <v>4330</v>
      </c>
      <c r="G622" s="44" t="s">
        <v>4550</v>
      </c>
      <c r="H622" s="44" t="s">
        <v>8203</v>
      </c>
      <c r="I622" s="44" t="s">
        <v>8204</v>
      </c>
      <c r="J622" s="44" t="s">
        <v>1068</v>
      </c>
      <c r="K622" s="44"/>
      <c r="L622" s="46" t="s">
        <v>8205</v>
      </c>
      <c r="M622" s="44" t="s">
        <v>8206</v>
      </c>
      <c r="N622" s="44" t="s">
        <v>8207</v>
      </c>
      <c r="O622" s="44" t="s">
        <v>8208</v>
      </c>
    </row>
    <row r="623" spans="1:15" ht="12.75" customHeight="1" x14ac:dyDescent="0.2">
      <c r="A623" s="44" t="s">
        <v>8133</v>
      </c>
      <c r="B623" s="44" t="s">
        <v>4317</v>
      </c>
      <c r="C623" s="44"/>
      <c r="D623" s="44" t="s">
        <v>8210</v>
      </c>
      <c r="E623" s="45">
        <v>2</v>
      </c>
      <c r="F623" s="44" t="s">
        <v>4330</v>
      </c>
      <c r="G623" s="44" t="s">
        <v>4371</v>
      </c>
      <c r="H623" s="44" t="s">
        <v>8211</v>
      </c>
      <c r="I623" s="44" t="s">
        <v>4322</v>
      </c>
      <c r="J623" s="44" t="s">
        <v>8212</v>
      </c>
      <c r="K623" s="44"/>
      <c r="L623" s="46" t="s">
        <v>8213</v>
      </c>
      <c r="M623" s="44" t="s">
        <v>4325</v>
      </c>
      <c r="N623" s="44" t="s">
        <v>8214</v>
      </c>
      <c r="O623" s="44" t="s">
        <v>8215</v>
      </c>
    </row>
    <row r="624" spans="1:15" ht="12.75" customHeight="1" x14ac:dyDescent="0.2">
      <c r="A624" s="44" t="s">
        <v>8141</v>
      </c>
      <c r="B624" s="44" t="s">
        <v>4317</v>
      </c>
      <c r="C624" s="44"/>
      <c r="D624" s="44" t="s">
        <v>8217</v>
      </c>
      <c r="E624" s="45">
        <v>2</v>
      </c>
      <c r="F624" s="44" t="s">
        <v>4330</v>
      </c>
      <c r="G624" s="44" t="s">
        <v>4320</v>
      </c>
      <c r="H624" s="44" t="s">
        <v>8218</v>
      </c>
      <c r="I624" s="44" t="s">
        <v>4322</v>
      </c>
      <c r="J624" s="44" t="s">
        <v>8219</v>
      </c>
      <c r="K624" s="44"/>
      <c r="L624" s="46" t="s">
        <v>8220</v>
      </c>
      <c r="M624" s="44" t="s">
        <v>4325</v>
      </c>
      <c r="N624" s="44" t="s">
        <v>8221</v>
      </c>
      <c r="O624" s="44" t="s">
        <v>8222</v>
      </c>
    </row>
    <row r="625" spans="1:15" ht="12.75" customHeight="1" x14ac:dyDescent="0.2">
      <c r="A625" s="44" t="s">
        <v>8149</v>
      </c>
      <c r="B625" s="44" t="s">
        <v>4317</v>
      </c>
      <c r="C625" s="44"/>
      <c r="D625" s="44" t="s">
        <v>8224</v>
      </c>
      <c r="E625" s="45">
        <v>2</v>
      </c>
      <c r="F625" s="44" t="s">
        <v>4330</v>
      </c>
      <c r="G625" s="44" t="s">
        <v>4371</v>
      </c>
      <c r="H625" s="44" t="s">
        <v>8225</v>
      </c>
      <c r="I625" s="44" t="s">
        <v>4416</v>
      </c>
      <c r="J625" s="44" t="s">
        <v>4632</v>
      </c>
      <c r="K625" s="44"/>
      <c r="L625" s="46" t="s">
        <v>8226</v>
      </c>
      <c r="M625" s="44" t="s">
        <v>8227</v>
      </c>
      <c r="N625" s="44" t="s">
        <v>8228</v>
      </c>
      <c r="O625" s="44" t="s">
        <v>8229</v>
      </c>
    </row>
    <row r="626" spans="1:15" ht="12.75" customHeight="1" x14ac:dyDescent="0.2">
      <c r="A626" s="44" t="s">
        <v>8156</v>
      </c>
      <c r="B626" s="44" t="s">
        <v>4317</v>
      </c>
      <c r="C626" s="44"/>
      <c r="D626" s="44" t="s">
        <v>8231</v>
      </c>
      <c r="E626" s="45">
        <v>2</v>
      </c>
      <c r="F626" s="44" t="s">
        <v>4330</v>
      </c>
      <c r="G626" s="44" t="s">
        <v>4320</v>
      </c>
      <c r="H626" s="44" t="s">
        <v>8232</v>
      </c>
      <c r="I626" s="44" t="s">
        <v>8233</v>
      </c>
      <c r="J626" s="44" t="s">
        <v>5672</v>
      </c>
      <c r="K626" s="44"/>
      <c r="L626" s="46" t="s">
        <v>8234</v>
      </c>
      <c r="M626" s="44" t="s">
        <v>8235</v>
      </c>
      <c r="N626" s="44" t="s">
        <v>8236</v>
      </c>
      <c r="O626" s="44" t="s">
        <v>8237</v>
      </c>
    </row>
    <row r="627" spans="1:15" ht="12.75" customHeight="1" x14ac:dyDescent="0.2">
      <c r="A627" s="44" t="s">
        <v>8164</v>
      </c>
      <c r="B627" s="44" t="s">
        <v>4317</v>
      </c>
      <c r="C627" s="44"/>
      <c r="D627" s="44" t="s">
        <v>8091</v>
      </c>
      <c r="E627" s="45">
        <v>2</v>
      </c>
      <c r="F627" s="44" t="s">
        <v>4330</v>
      </c>
      <c r="G627" s="44" t="s">
        <v>4320</v>
      </c>
      <c r="H627" s="44" t="s">
        <v>8239</v>
      </c>
      <c r="I627" s="44" t="s">
        <v>4398</v>
      </c>
      <c r="J627" s="44" t="s">
        <v>1068</v>
      </c>
      <c r="K627" s="44"/>
      <c r="L627" s="46" t="s">
        <v>8240</v>
      </c>
      <c r="M627" s="44" t="s">
        <v>8094</v>
      </c>
      <c r="N627" s="44" t="s">
        <v>8095</v>
      </c>
      <c r="O627" s="44" t="s">
        <v>8096</v>
      </c>
    </row>
    <row r="628" spans="1:15" ht="12.75" customHeight="1" x14ac:dyDescent="0.2">
      <c r="A628" s="44" t="s">
        <v>8168</v>
      </c>
      <c r="B628" s="44" t="s">
        <v>4317</v>
      </c>
      <c r="C628" s="44"/>
      <c r="D628" s="44" t="s">
        <v>8242</v>
      </c>
      <c r="E628" s="45">
        <v>2</v>
      </c>
      <c r="F628" s="44" t="s">
        <v>4330</v>
      </c>
      <c r="G628" s="44" t="s">
        <v>4371</v>
      </c>
      <c r="H628" s="44" t="s">
        <v>8243</v>
      </c>
      <c r="I628" s="44" t="s">
        <v>4801</v>
      </c>
      <c r="J628" s="44" t="s">
        <v>1068</v>
      </c>
      <c r="K628" s="44"/>
      <c r="L628" s="46" t="s">
        <v>8244</v>
      </c>
      <c r="M628" s="44" t="s">
        <v>4325</v>
      </c>
      <c r="N628" s="44" t="s">
        <v>8245</v>
      </c>
      <c r="O628" s="44" t="s">
        <v>8246</v>
      </c>
    </row>
    <row r="629" spans="1:15" ht="12.75" customHeight="1" x14ac:dyDescent="0.2">
      <c r="A629" s="44" t="s">
        <v>8171</v>
      </c>
      <c r="B629" s="44" t="s">
        <v>4317</v>
      </c>
      <c r="C629" s="44"/>
      <c r="D629" s="44" t="s">
        <v>8248</v>
      </c>
      <c r="E629" s="45">
        <v>2</v>
      </c>
      <c r="F629" s="44" t="s">
        <v>4330</v>
      </c>
      <c r="G629" s="44" t="s">
        <v>4320</v>
      </c>
      <c r="H629" s="44" t="s">
        <v>8249</v>
      </c>
      <c r="I629" s="44" t="s">
        <v>4322</v>
      </c>
      <c r="J629" s="44" t="s">
        <v>1068</v>
      </c>
      <c r="K629" s="44"/>
      <c r="L629" s="46" t="s">
        <v>8250</v>
      </c>
      <c r="M629" s="44" t="s">
        <v>4325</v>
      </c>
      <c r="N629" s="44" t="s">
        <v>8251</v>
      </c>
      <c r="O629" s="44" t="s">
        <v>8252</v>
      </c>
    </row>
    <row r="630" spans="1:15" ht="12.75" customHeight="1" x14ac:dyDescent="0.2">
      <c r="A630" s="44" t="s">
        <v>5429</v>
      </c>
      <c r="B630" s="44" t="s">
        <v>4317</v>
      </c>
      <c r="C630" s="44"/>
      <c r="D630" s="44" t="s">
        <v>8067</v>
      </c>
      <c r="E630" s="45">
        <v>2</v>
      </c>
      <c r="F630" s="44" t="s">
        <v>4319</v>
      </c>
      <c r="G630" s="44" t="s">
        <v>4550</v>
      </c>
      <c r="H630" s="44" t="s">
        <v>8254</v>
      </c>
      <c r="I630" s="44" t="s">
        <v>8069</v>
      </c>
      <c r="J630" s="44" t="s">
        <v>1068</v>
      </c>
      <c r="K630" s="44"/>
      <c r="L630" s="46" t="s">
        <v>8255</v>
      </c>
      <c r="M630" s="44" t="s">
        <v>8256</v>
      </c>
      <c r="N630" s="44" t="s">
        <v>8257</v>
      </c>
      <c r="O630" s="44" t="s">
        <v>8258</v>
      </c>
    </row>
    <row r="631" spans="1:15" ht="12.75" customHeight="1" x14ac:dyDescent="0.2">
      <c r="A631" s="44" t="s">
        <v>8185</v>
      </c>
      <c r="B631" s="44" t="s">
        <v>4317</v>
      </c>
      <c r="C631" s="44"/>
      <c r="D631" s="44" t="s">
        <v>7902</v>
      </c>
      <c r="E631" s="45">
        <v>2</v>
      </c>
      <c r="F631" s="44" t="s">
        <v>4330</v>
      </c>
      <c r="G631" s="44" t="s">
        <v>4371</v>
      </c>
      <c r="H631" s="44" t="s">
        <v>8260</v>
      </c>
      <c r="I631" s="44" t="s">
        <v>7291</v>
      </c>
      <c r="J631" s="44" t="s">
        <v>1068</v>
      </c>
      <c r="K631" s="44"/>
      <c r="L631" s="46" t="s">
        <v>8261</v>
      </c>
      <c r="M631" s="44" t="s">
        <v>8262</v>
      </c>
      <c r="N631" s="44" t="s">
        <v>8263</v>
      </c>
      <c r="O631" s="44" t="s">
        <v>8264</v>
      </c>
    </row>
    <row r="632" spans="1:15" ht="12.75" customHeight="1" x14ac:dyDescent="0.2">
      <c r="A632" s="44" t="s">
        <v>8192</v>
      </c>
      <c r="B632" s="44" t="s">
        <v>4317</v>
      </c>
      <c r="C632" s="44"/>
      <c r="D632" s="44" t="s">
        <v>8266</v>
      </c>
      <c r="E632" s="45">
        <v>2</v>
      </c>
      <c r="F632" s="44" t="s">
        <v>4330</v>
      </c>
      <c r="G632" s="44" t="s">
        <v>4320</v>
      </c>
      <c r="H632" s="44" t="s">
        <v>8267</v>
      </c>
      <c r="I632" s="44" t="s">
        <v>4322</v>
      </c>
      <c r="J632" s="44" t="s">
        <v>1068</v>
      </c>
      <c r="K632" s="44"/>
      <c r="L632" s="46" t="s">
        <v>4472</v>
      </c>
      <c r="M632" s="44" t="s">
        <v>4325</v>
      </c>
      <c r="N632" s="44" t="s">
        <v>8268</v>
      </c>
      <c r="O632" s="44" t="s">
        <v>8269</v>
      </c>
    </row>
    <row r="633" spans="1:15" ht="12.75" customHeight="1" x14ac:dyDescent="0.2">
      <c r="A633" s="44" t="s">
        <v>8201</v>
      </c>
      <c r="B633" s="44" t="s">
        <v>4317</v>
      </c>
      <c r="C633" s="44"/>
      <c r="D633" s="44" t="s">
        <v>8271</v>
      </c>
      <c r="E633" s="45">
        <v>2</v>
      </c>
      <c r="F633" s="44" t="s">
        <v>4330</v>
      </c>
      <c r="G633" s="44" t="s">
        <v>4320</v>
      </c>
      <c r="H633" s="44" t="s">
        <v>8272</v>
      </c>
      <c r="I633" s="44" t="s">
        <v>4322</v>
      </c>
      <c r="J633" s="44" t="s">
        <v>7415</v>
      </c>
      <c r="K633" s="44"/>
      <c r="L633" s="46" t="s">
        <v>7416</v>
      </c>
      <c r="M633" s="44" t="s">
        <v>4325</v>
      </c>
      <c r="N633" s="44" t="s">
        <v>8273</v>
      </c>
      <c r="O633" s="44" t="s">
        <v>8274</v>
      </c>
    </row>
    <row r="634" spans="1:15" ht="12.75" customHeight="1" x14ac:dyDescent="0.2">
      <c r="A634" s="44" t="s">
        <v>8209</v>
      </c>
      <c r="B634" s="44" t="s">
        <v>4317</v>
      </c>
      <c r="C634" s="44"/>
      <c r="D634" s="44" t="s">
        <v>8276</v>
      </c>
      <c r="E634" s="45">
        <v>2</v>
      </c>
      <c r="F634" s="44" t="s">
        <v>4330</v>
      </c>
      <c r="G634" s="44" t="s">
        <v>4371</v>
      </c>
      <c r="H634" s="44" t="s">
        <v>8277</v>
      </c>
      <c r="I634" s="44" t="s">
        <v>8278</v>
      </c>
      <c r="J634" s="44" t="s">
        <v>8279</v>
      </c>
      <c r="K634" s="44"/>
      <c r="L634" s="46" t="s">
        <v>8280</v>
      </c>
      <c r="M634" s="44" t="s">
        <v>8281</v>
      </c>
      <c r="N634" s="44" t="s">
        <v>8282</v>
      </c>
      <c r="O634" s="44" t="s">
        <v>8283</v>
      </c>
    </row>
    <row r="635" spans="1:15" ht="12.75" customHeight="1" x14ac:dyDescent="0.2">
      <c r="A635" s="44" t="s">
        <v>8216</v>
      </c>
      <c r="B635" s="44" t="s">
        <v>4317</v>
      </c>
      <c r="C635" s="44"/>
      <c r="D635" s="44" t="s">
        <v>8285</v>
      </c>
      <c r="E635" s="45">
        <v>2</v>
      </c>
      <c r="F635" s="44" t="s">
        <v>4330</v>
      </c>
      <c r="G635" s="44" t="s">
        <v>4371</v>
      </c>
      <c r="H635" s="44" t="s">
        <v>8286</v>
      </c>
      <c r="I635" s="44" t="s">
        <v>4801</v>
      </c>
      <c r="J635" s="44" t="s">
        <v>1068</v>
      </c>
      <c r="K635" s="44"/>
      <c r="L635" s="46" t="s">
        <v>8287</v>
      </c>
      <c r="M635" s="44" t="s">
        <v>8288</v>
      </c>
      <c r="N635" s="44" t="s">
        <v>8289</v>
      </c>
      <c r="O635" s="44" t="s">
        <v>8290</v>
      </c>
    </row>
    <row r="636" spans="1:15" ht="12.75" customHeight="1" x14ac:dyDescent="0.2">
      <c r="A636" s="44" t="s">
        <v>8223</v>
      </c>
      <c r="B636" s="44" t="s">
        <v>4317</v>
      </c>
      <c r="C636" s="44"/>
      <c r="D636" s="44" t="s">
        <v>8292</v>
      </c>
      <c r="E636" s="45">
        <v>2</v>
      </c>
      <c r="F636" s="44" t="s">
        <v>4330</v>
      </c>
      <c r="G636" s="44" t="s">
        <v>4371</v>
      </c>
      <c r="H636" s="44" t="s">
        <v>8293</v>
      </c>
      <c r="I636" s="44" t="s">
        <v>4487</v>
      </c>
      <c r="J636" s="44" t="s">
        <v>1068</v>
      </c>
      <c r="K636" s="44"/>
      <c r="L636" s="46" t="s">
        <v>8294</v>
      </c>
      <c r="M636" s="44" t="s">
        <v>8295</v>
      </c>
      <c r="N636" s="44" t="s">
        <v>8296</v>
      </c>
      <c r="O636" s="44" t="s">
        <v>8297</v>
      </c>
    </row>
    <row r="637" spans="1:15" ht="12.75" customHeight="1" x14ac:dyDescent="0.2">
      <c r="A637" s="44" t="s">
        <v>8230</v>
      </c>
      <c r="B637" s="44" t="s">
        <v>4317</v>
      </c>
      <c r="C637" s="44"/>
      <c r="D637" s="44" t="s">
        <v>8299</v>
      </c>
      <c r="E637" s="45">
        <v>2</v>
      </c>
      <c r="F637" s="44" t="s">
        <v>4330</v>
      </c>
      <c r="G637" s="44" t="s">
        <v>4320</v>
      </c>
      <c r="H637" s="44" t="s">
        <v>8300</v>
      </c>
      <c r="I637" s="44" t="s">
        <v>4322</v>
      </c>
      <c r="J637" s="44" t="s">
        <v>1068</v>
      </c>
      <c r="K637" s="44"/>
      <c r="L637" s="46" t="s">
        <v>4472</v>
      </c>
      <c r="M637" s="44" t="s">
        <v>4325</v>
      </c>
      <c r="N637" s="44" t="s">
        <v>8301</v>
      </c>
      <c r="O637" s="44" t="s">
        <v>8302</v>
      </c>
    </row>
    <row r="638" spans="1:15" ht="12.75" customHeight="1" x14ac:dyDescent="0.2">
      <c r="A638" s="44" t="s">
        <v>8238</v>
      </c>
      <c r="B638" s="44" t="s">
        <v>4317</v>
      </c>
      <c r="C638" s="44"/>
      <c r="D638" s="44" t="s">
        <v>8067</v>
      </c>
      <c r="E638" s="45">
        <v>2</v>
      </c>
      <c r="F638" s="44" t="s">
        <v>4319</v>
      </c>
      <c r="G638" s="44" t="s">
        <v>4550</v>
      </c>
      <c r="H638" s="44" t="s">
        <v>8304</v>
      </c>
      <c r="I638" s="44" t="s">
        <v>8069</v>
      </c>
      <c r="J638" s="44" t="s">
        <v>1068</v>
      </c>
      <c r="K638" s="44"/>
      <c r="L638" s="46" t="s">
        <v>8305</v>
      </c>
      <c r="M638" s="44" t="s">
        <v>8070</v>
      </c>
      <c r="N638" s="44" t="s">
        <v>8306</v>
      </c>
      <c r="O638" s="44" t="s">
        <v>8307</v>
      </c>
    </row>
    <row r="639" spans="1:15" ht="12.75" customHeight="1" x14ac:dyDescent="0.2">
      <c r="A639" s="44" t="s">
        <v>8241</v>
      </c>
      <c r="B639" s="44" t="s">
        <v>4317</v>
      </c>
      <c r="C639" s="44"/>
      <c r="D639" s="44" t="s">
        <v>8150</v>
      </c>
      <c r="E639" s="45">
        <v>2</v>
      </c>
      <c r="F639" s="44" t="s">
        <v>4330</v>
      </c>
      <c r="G639" s="44" t="s">
        <v>4371</v>
      </c>
      <c r="H639" s="44" t="s">
        <v>8309</v>
      </c>
      <c r="I639" s="44" t="s">
        <v>8278</v>
      </c>
      <c r="J639" s="44" t="s">
        <v>8310</v>
      </c>
      <c r="K639" s="44"/>
      <c r="L639" s="46" t="s">
        <v>8311</v>
      </c>
      <c r="M639" s="44" t="s">
        <v>4419</v>
      </c>
      <c r="N639" s="44" t="s">
        <v>8154</v>
      </c>
      <c r="O639" s="44" t="s">
        <v>8155</v>
      </c>
    </row>
    <row r="640" spans="1:15" ht="12.75" customHeight="1" x14ac:dyDescent="0.2">
      <c r="A640" s="44" t="s">
        <v>8247</v>
      </c>
      <c r="B640" s="44" t="s">
        <v>4317</v>
      </c>
      <c r="C640" s="44"/>
      <c r="D640" s="44" t="s">
        <v>8313</v>
      </c>
      <c r="E640" s="45">
        <v>3</v>
      </c>
      <c r="F640" s="44" t="s">
        <v>4330</v>
      </c>
      <c r="G640" s="44" t="s">
        <v>4320</v>
      </c>
      <c r="H640" s="44" t="s">
        <v>8314</v>
      </c>
      <c r="I640" s="44" t="s">
        <v>4639</v>
      </c>
      <c r="J640" s="44" t="s">
        <v>8315</v>
      </c>
      <c r="K640" s="44"/>
      <c r="L640" s="46" t="s">
        <v>8316</v>
      </c>
      <c r="M640" s="44" t="s">
        <v>8317</v>
      </c>
      <c r="N640" s="44" t="s">
        <v>8318</v>
      </c>
      <c r="O640" s="44" t="s">
        <v>8319</v>
      </c>
    </row>
    <row r="641" spans="1:15" ht="12.75" customHeight="1" x14ac:dyDescent="0.2">
      <c r="A641" s="44" t="s">
        <v>8253</v>
      </c>
      <c r="B641" s="44" t="s">
        <v>4317</v>
      </c>
      <c r="C641" s="44"/>
      <c r="D641" s="44" t="s">
        <v>8321</v>
      </c>
      <c r="E641" s="45">
        <v>2</v>
      </c>
      <c r="F641" s="44" t="s">
        <v>4330</v>
      </c>
      <c r="G641" s="44" t="s">
        <v>4320</v>
      </c>
      <c r="H641" s="44" t="s">
        <v>8322</v>
      </c>
      <c r="I641" s="44" t="s">
        <v>4322</v>
      </c>
      <c r="J641" s="44" t="s">
        <v>8323</v>
      </c>
      <c r="K641" s="44"/>
      <c r="L641" s="46" t="s">
        <v>8324</v>
      </c>
      <c r="M641" s="44" t="s">
        <v>4325</v>
      </c>
      <c r="N641" s="44" t="s">
        <v>8325</v>
      </c>
      <c r="O641" s="44" t="s">
        <v>8326</v>
      </c>
    </row>
    <row r="642" spans="1:15" ht="12.75" customHeight="1" x14ac:dyDescent="0.2">
      <c r="A642" s="44" t="s">
        <v>8259</v>
      </c>
      <c r="B642" s="44" t="s">
        <v>4317</v>
      </c>
      <c r="C642" s="44"/>
      <c r="D642" s="44" t="s">
        <v>7650</v>
      </c>
      <c r="E642" s="45">
        <v>2</v>
      </c>
      <c r="F642" s="44" t="s">
        <v>4330</v>
      </c>
      <c r="G642" s="44" t="s">
        <v>4371</v>
      </c>
      <c r="H642" s="44" t="s">
        <v>8328</v>
      </c>
      <c r="I642" s="44" t="s">
        <v>8329</v>
      </c>
      <c r="J642" s="44" t="s">
        <v>1068</v>
      </c>
      <c r="K642" s="44"/>
      <c r="L642" s="46" t="s">
        <v>8330</v>
      </c>
      <c r="M642" s="44" t="s">
        <v>8331</v>
      </c>
      <c r="N642" s="44" t="s">
        <v>8332</v>
      </c>
      <c r="O642" s="44" t="s">
        <v>8333</v>
      </c>
    </row>
    <row r="643" spans="1:15" ht="12.75" customHeight="1" x14ac:dyDescent="0.2">
      <c r="A643" s="44" t="s">
        <v>8265</v>
      </c>
      <c r="B643" s="44" t="s">
        <v>4317</v>
      </c>
      <c r="C643" s="44"/>
      <c r="D643" s="44" t="s">
        <v>8335</v>
      </c>
      <c r="E643" s="45">
        <v>2</v>
      </c>
      <c r="F643" s="44" t="s">
        <v>4330</v>
      </c>
      <c r="G643" s="44" t="s">
        <v>4550</v>
      </c>
      <c r="H643" s="44" t="s">
        <v>8336</v>
      </c>
      <c r="I643" s="44" t="s">
        <v>4763</v>
      </c>
      <c r="J643" s="44" t="s">
        <v>5444</v>
      </c>
      <c r="K643" s="44"/>
      <c r="L643" s="46" t="s">
        <v>8337</v>
      </c>
      <c r="M643" s="44" t="s">
        <v>4419</v>
      </c>
      <c r="N643" s="44" t="s">
        <v>8338</v>
      </c>
      <c r="O643" s="44" t="s">
        <v>8339</v>
      </c>
    </row>
    <row r="644" spans="1:15" ht="12.75" customHeight="1" x14ac:dyDescent="0.2">
      <c r="A644" s="44" t="s">
        <v>8270</v>
      </c>
      <c r="B644" s="44" t="s">
        <v>4317</v>
      </c>
      <c r="C644" s="44"/>
      <c r="D644" s="44" t="s">
        <v>8091</v>
      </c>
      <c r="E644" s="45">
        <v>2</v>
      </c>
      <c r="F644" s="44" t="s">
        <v>4330</v>
      </c>
      <c r="G644" s="44" t="s">
        <v>4320</v>
      </c>
      <c r="H644" s="44" t="s">
        <v>8341</v>
      </c>
      <c r="I644" s="44" t="s">
        <v>5035</v>
      </c>
      <c r="J644" s="44" t="s">
        <v>1068</v>
      </c>
      <c r="K644" s="44"/>
      <c r="L644" s="46" t="s">
        <v>8342</v>
      </c>
      <c r="M644" s="44" t="s">
        <v>8094</v>
      </c>
      <c r="N644" s="44" t="s">
        <v>8095</v>
      </c>
      <c r="O644" s="44" t="s">
        <v>8096</v>
      </c>
    </row>
    <row r="645" spans="1:15" ht="12.75" customHeight="1" x14ac:dyDescent="0.2">
      <c r="A645" s="44" t="s">
        <v>8275</v>
      </c>
      <c r="B645" s="44" t="s">
        <v>4317</v>
      </c>
      <c r="C645" s="44"/>
      <c r="D645" s="44" t="s">
        <v>8344</v>
      </c>
      <c r="E645" s="45">
        <v>2</v>
      </c>
      <c r="F645" s="44" t="s">
        <v>4330</v>
      </c>
      <c r="G645" s="44" t="s">
        <v>4320</v>
      </c>
      <c r="H645" s="44" t="s">
        <v>8345</v>
      </c>
      <c r="I645" s="44" t="s">
        <v>4487</v>
      </c>
      <c r="J645" s="44" t="s">
        <v>1068</v>
      </c>
      <c r="K645" s="44"/>
      <c r="L645" s="46" t="s">
        <v>8346</v>
      </c>
      <c r="M645" s="44" t="s">
        <v>4325</v>
      </c>
      <c r="N645" s="44" t="s">
        <v>8347</v>
      </c>
      <c r="O645" s="44" t="s">
        <v>8348</v>
      </c>
    </row>
    <row r="646" spans="1:15" ht="12.75" customHeight="1" x14ac:dyDescent="0.2">
      <c r="A646" s="44" t="s">
        <v>8284</v>
      </c>
      <c r="B646" s="44" t="s">
        <v>4317</v>
      </c>
      <c r="C646" s="44"/>
      <c r="D646" s="44" t="s">
        <v>8350</v>
      </c>
      <c r="E646" s="45">
        <v>2</v>
      </c>
      <c r="F646" s="44" t="s">
        <v>4330</v>
      </c>
      <c r="G646" s="44" t="s">
        <v>4550</v>
      </c>
      <c r="H646" s="44" t="s">
        <v>8351</v>
      </c>
      <c r="I646" s="44" t="s">
        <v>8352</v>
      </c>
      <c r="J646" s="44" t="s">
        <v>5356</v>
      </c>
      <c r="K646" s="44"/>
      <c r="L646" s="46" t="s">
        <v>8353</v>
      </c>
      <c r="M646" s="44" t="s">
        <v>8354</v>
      </c>
      <c r="N646" s="44" t="s">
        <v>8355</v>
      </c>
      <c r="O646" s="44" t="s">
        <v>8356</v>
      </c>
    </row>
    <row r="647" spans="1:15" ht="12.75" customHeight="1" x14ac:dyDescent="0.2">
      <c r="A647" s="44" t="s">
        <v>8291</v>
      </c>
      <c r="B647" s="44" t="s">
        <v>4317</v>
      </c>
      <c r="C647" s="44"/>
      <c r="D647" s="44" t="s">
        <v>8358</v>
      </c>
      <c r="E647" s="45">
        <v>2</v>
      </c>
      <c r="F647" s="44" t="s">
        <v>4330</v>
      </c>
      <c r="G647" s="44" t="s">
        <v>4320</v>
      </c>
      <c r="H647" s="44" t="s">
        <v>8359</v>
      </c>
      <c r="I647" s="44" t="s">
        <v>4322</v>
      </c>
      <c r="J647" s="44" t="s">
        <v>8360</v>
      </c>
      <c r="K647" s="44"/>
      <c r="L647" s="46" t="s">
        <v>8361</v>
      </c>
      <c r="M647" s="44" t="s">
        <v>4325</v>
      </c>
      <c r="N647" s="44" t="s">
        <v>8362</v>
      </c>
      <c r="O647" s="44" t="s">
        <v>8363</v>
      </c>
    </row>
    <row r="648" spans="1:15" ht="12.75" customHeight="1" x14ac:dyDescent="0.2">
      <c r="A648" s="44" t="s">
        <v>8298</v>
      </c>
      <c r="B648" s="44" t="s">
        <v>4317</v>
      </c>
      <c r="C648" s="44"/>
      <c r="D648" s="44" t="s">
        <v>8365</v>
      </c>
      <c r="E648" s="45">
        <v>2</v>
      </c>
      <c r="F648" s="44" t="s">
        <v>4330</v>
      </c>
      <c r="G648" s="44" t="s">
        <v>4320</v>
      </c>
      <c r="H648" s="44" t="s">
        <v>8366</v>
      </c>
      <c r="I648" s="44" t="s">
        <v>8367</v>
      </c>
      <c r="J648" s="44" t="s">
        <v>1068</v>
      </c>
      <c r="K648" s="44"/>
      <c r="L648" s="46" t="s">
        <v>8368</v>
      </c>
      <c r="M648" s="44" t="s">
        <v>8369</v>
      </c>
      <c r="N648" s="44" t="s">
        <v>8370</v>
      </c>
      <c r="O648" s="44" t="s">
        <v>8371</v>
      </c>
    </row>
    <row r="649" spans="1:15" ht="12.75" customHeight="1" x14ac:dyDescent="0.2">
      <c r="A649" s="44" t="s">
        <v>8303</v>
      </c>
      <c r="B649" s="44" t="s">
        <v>4317</v>
      </c>
      <c r="C649" s="44"/>
      <c r="D649" s="44" t="s">
        <v>8373</v>
      </c>
      <c r="E649" s="45">
        <v>2</v>
      </c>
      <c r="F649" s="44" t="s">
        <v>4330</v>
      </c>
      <c r="G649" s="44" t="s">
        <v>4371</v>
      </c>
      <c r="H649" s="44" t="s">
        <v>8374</v>
      </c>
      <c r="I649" s="44" t="s">
        <v>4322</v>
      </c>
      <c r="J649" s="44" t="s">
        <v>8375</v>
      </c>
      <c r="K649" s="44"/>
      <c r="L649" s="46" t="s">
        <v>8376</v>
      </c>
      <c r="M649" s="44" t="s">
        <v>4419</v>
      </c>
      <c r="N649" s="44" t="s">
        <v>8377</v>
      </c>
      <c r="O649" s="44" t="s">
        <v>8378</v>
      </c>
    </row>
    <row r="650" spans="1:15" ht="12.75" customHeight="1" x14ac:dyDescent="0.2">
      <c r="A650" s="44" t="s">
        <v>8308</v>
      </c>
      <c r="B650" s="44" t="s">
        <v>4317</v>
      </c>
      <c r="C650" s="44"/>
      <c r="D650" s="44" t="s">
        <v>8380</v>
      </c>
      <c r="E650" s="45">
        <v>3</v>
      </c>
      <c r="F650" s="44" t="s">
        <v>4330</v>
      </c>
      <c r="G650" s="44" t="s">
        <v>4371</v>
      </c>
      <c r="H650" s="44" t="s">
        <v>8381</v>
      </c>
      <c r="I650" s="44" t="s">
        <v>4410</v>
      </c>
      <c r="J650" s="44" t="s">
        <v>1068</v>
      </c>
      <c r="K650" s="44"/>
      <c r="L650" s="46" t="s">
        <v>8382</v>
      </c>
      <c r="M650" s="44" t="s">
        <v>8383</v>
      </c>
      <c r="N650" s="44" t="s">
        <v>8384</v>
      </c>
      <c r="O650" s="44" t="s">
        <v>8385</v>
      </c>
    </row>
    <row r="651" spans="1:15" ht="12.75" customHeight="1" x14ac:dyDescent="0.2">
      <c r="A651" s="44" t="s">
        <v>8312</v>
      </c>
      <c r="B651" s="44" t="s">
        <v>4317</v>
      </c>
      <c r="C651" s="44"/>
      <c r="D651" s="44" t="s">
        <v>8380</v>
      </c>
      <c r="E651" s="45">
        <v>3</v>
      </c>
      <c r="F651" s="44" t="s">
        <v>4330</v>
      </c>
      <c r="G651" s="44" t="s">
        <v>4320</v>
      </c>
      <c r="H651" s="44" t="s">
        <v>8387</v>
      </c>
      <c r="I651" s="44" t="s">
        <v>4387</v>
      </c>
      <c r="J651" s="44" t="s">
        <v>1068</v>
      </c>
      <c r="K651" s="44"/>
      <c r="L651" s="46" t="s">
        <v>8388</v>
      </c>
      <c r="M651" s="44" t="s">
        <v>8383</v>
      </c>
      <c r="N651" s="44" t="s">
        <v>8384</v>
      </c>
      <c r="O651" s="44" t="s">
        <v>8385</v>
      </c>
    </row>
    <row r="652" spans="1:15" ht="12.75" customHeight="1" x14ac:dyDescent="0.2">
      <c r="A652" s="44" t="s">
        <v>8320</v>
      </c>
      <c r="B652" s="44" t="s">
        <v>4317</v>
      </c>
      <c r="C652" s="44"/>
      <c r="D652" s="44" t="s">
        <v>8380</v>
      </c>
      <c r="E652" s="45">
        <v>3</v>
      </c>
      <c r="F652" s="44" t="s">
        <v>4330</v>
      </c>
      <c r="G652" s="44" t="s">
        <v>4320</v>
      </c>
      <c r="H652" s="44" t="s">
        <v>8390</v>
      </c>
      <c r="I652" s="44" t="s">
        <v>5124</v>
      </c>
      <c r="J652" s="44" t="s">
        <v>1068</v>
      </c>
      <c r="K652" s="44"/>
      <c r="L652" s="46" t="s">
        <v>8391</v>
      </c>
      <c r="M652" s="44" t="s">
        <v>8383</v>
      </c>
      <c r="N652" s="44" t="s">
        <v>8384</v>
      </c>
      <c r="O652" s="44" t="s">
        <v>8385</v>
      </c>
    </row>
    <row r="653" spans="1:15" ht="12.75" customHeight="1" x14ac:dyDescent="0.2">
      <c r="A653" s="44" t="s">
        <v>8327</v>
      </c>
      <c r="B653" s="44" t="s">
        <v>4317</v>
      </c>
      <c r="C653" s="44"/>
      <c r="D653" s="44" t="s">
        <v>8393</v>
      </c>
      <c r="E653" s="45">
        <v>2</v>
      </c>
      <c r="F653" s="44" t="s">
        <v>4330</v>
      </c>
      <c r="G653" s="44" t="s">
        <v>4320</v>
      </c>
      <c r="H653" s="44" t="s">
        <v>8394</v>
      </c>
      <c r="I653" s="44" t="s">
        <v>8395</v>
      </c>
      <c r="J653" s="44" t="s">
        <v>4384</v>
      </c>
      <c r="K653" s="44"/>
      <c r="L653" s="46" t="s">
        <v>5422</v>
      </c>
      <c r="M653" s="44" t="s">
        <v>8396</v>
      </c>
      <c r="N653" s="44" t="s">
        <v>8397</v>
      </c>
      <c r="O653" s="44" t="s">
        <v>8398</v>
      </c>
    </row>
    <row r="654" spans="1:15" ht="12.75" customHeight="1" x14ac:dyDescent="0.2">
      <c r="A654" s="44" t="s">
        <v>8334</v>
      </c>
      <c r="B654" s="44" t="s">
        <v>4317</v>
      </c>
      <c r="C654" s="44"/>
      <c r="D654" s="44" t="s">
        <v>8400</v>
      </c>
      <c r="E654" s="45">
        <v>2</v>
      </c>
      <c r="F654" s="44" t="s">
        <v>4330</v>
      </c>
      <c r="G654" s="44" t="s">
        <v>4320</v>
      </c>
      <c r="H654" s="44" t="s">
        <v>8401</v>
      </c>
      <c r="I654" s="44" t="s">
        <v>4322</v>
      </c>
      <c r="J654" s="44" t="s">
        <v>8402</v>
      </c>
      <c r="K654" s="44"/>
      <c r="L654" s="46" t="s">
        <v>8403</v>
      </c>
      <c r="M654" s="44" t="s">
        <v>4419</v>
      </c>
      <c r="N654" s="44" t="s">
        <v>8404</v>
      </c>
      <c r="O654" s="44" t="s">
        <v>8405</v>
      </c>
    </row>
    <row r="655" spans="1:15" ht="12.75" customHeight="1" x14ac:dyDescent="0.2">
      <c r="A655" s="44" t="s">
        <v>8340</v>
      </c>
      <c r="B655" s="44" t="s">
        <v>4317</v>
      </c>
      <c r="C655" s="44"/>
      <c r="D655" s="44" t="s">
        <v>8407</v>
      </c>
      <c r="E655" s="45">
        <v>2</v>
      </c>
      <c r="F655" s="44" t="s">
        <v>4330</v>
      </c>
      <c r="G655" s="44" t="s">
        <v>4371</v>
      </c>
      <c r="H655" s="44" t="s">
        <v>8408</v>
      </c>
      <c r="I655" s="44" t="s">
        <v>8409</v>
      </c>
      <c r="J655" s="44" t="s">
        <v>1068</v>
      </c>
      <c r="K655" s="44"/>
      <c r="L655" s="46" t="s">
        <v>8410</v>
      </c>
      <c r="M655" s="44" t="s">
        <v>8411</v>
      </c>
      <c r="N655" s="44" t="s">
        <v>8412</v>
      </c>
      <c r="O655" s="44" t="s">
        <v>8413</v>
      </c>
    </row>
    <row r="656" spans="1:15" ht="12.75" customHeight="1" x14ac:dyDescent="0.2">
      <c r="A656" s="44" t="s">
        <v>8343</v>
      </c>
      <c r="B656" s="44" t="s">
        <v>4317</v>
      </c>
      <c r="C656" s="44"/>
      <c r="D656" s="44" t="s">
        <v>6620</v>
      </c>
      <c r="E656" s="45">
        <v>2</v>
      </c>
      <c r="F656" s="44" t="s">
        <v>4330</v>
      </c>
      <c r="G656" s="44" t="s">
        <v>4371</v>
      </c>
      <c r="H656" s="44" t="s">
        <v>8415</v>
      </c>
      <c r="I656" s="44" t="s">
        <v>8195</v>
      </c>
      <c r="J656" s="44" t="s">
        <v>8416</v>
      </c>
      <c r="K656" s="44"/>
      <c r="L656" s="46" t="s">
        <v>8417</v>
      </c>
      <c r="M656" s="44" t="s">
        <v>4419</v>
      </c>
      <c r="N656" s="44" t="s">
        <v>6622</v>
      </c>
      <c r="O656" s="44" t="s">
        <v>6623</v>
      </c>
    </row>
    <row r="657" spans="1:15" ht="12.75" customHeight="1" x14ac:dyDescent="0.2">
      <c r="A657" s="44" t="s">
        <v>8349</v>
      </c>
      <c r="B657" s="44" t="s">
        <v>4317</v>
      </c>
      <c r="C657" s="44"/>
      <c r="D657" s="44" t="s">
        <v>8419</v>
      </c>
      <c r="E657" s="45">
        <v>2</v>
      </c>
      <c r="F657" s="44" t="s">
        <v>4330</v>
      </c>
      <c r="G657" s="44" t="s">
        <v>4320</v>
      </c>
      <c r="H657" s="44" t="s">
        <v>8420</v>
      </c>
      <c r="I657" s="44" t="s">
        <v>4322</v>
      </c>
      <c r="J657" s="44" t="s">
        <v>1068</v>
      </c>
      <c r="K657" s="44"/>
      <c r="L657" s="46" t="s">
        <v>4472</v>
      </c>
      <c r="M657" s="44" t="s">
        <v>4325</v>
      </c>
      <c r="N657" s="44" t="s">
        <v>8421</v>
      </c>
      <c r="O657" s="44" t="s">
        <v>8422</v>
      </c>
    </row>
    <row r="658" spans="1:15" ht="12.75" customHeight="1" x14ac:dyDescent="0.2">
      <c r="A658" s="44" t="s">
        <v>8357</v>
      </c>
      <c r="B658" s="44" t="s">
        <v>4317</v>
      </c>
      <c r="C658" s="44"/>
      <c r="D658" s="44" t="s">
        <v>8424</v>
      </c>
      <c r="E658" s="45">
        <v>2</v>
      </c>
      <c r="F658" s="44" t="s">
        <v>4330</v>
      </c>
      <c r="G658" s="44" t="s">
        <v>4320</v>
      </c>
      <c r="H658" s="44" t="s">
        <v>8425</v>
      </c>
      <c r="I658" s="44" t="s">
        <v>4487</v>
      </c>
      <c r="J658" s="44" t="s">
        <v>1068</v>
      </c>
      <c r="K658" s="44"/>
      <c r="L658" s="46" t="s">
        <v>8426</v>
      </c>
      <c r="M658" s="44" t="s">
        <v>4325</v>
      </c>
      <c r="N658" s="44" t="s">
        <v>8427</v>
      </c>
      <c r="O658" s="44" t="s">
        <v>8428</v>
      </c>
    </row>
    <row r="659" spans="1:15" ht="12.75" customHeight="1" x14ac:dyDescent="0.2">
      <c r="A659" s="44" t="s">
        <v>8364</v>
      </c>
      <c r="B659" s="44" t="s">
        <v>4317</v>
      </c>
      <c r="C659" s="44"/>
      <c r="D659" s="44" t="s">
        <v>8430</v>
      </c>
      <c r="E659" s="45">
        <v>2</v>
      </c>
      <c r="F659" s="44" t="s">
        <v>4330</v>
      </c>
      <c r="G659" s="44" t="s">
        <v>4320</v>
      </c>
      <c r="H659" s="44" t="s">
        <v>8431</v>
      </c>
      <c r="I659" s="44" t="s">
        <v>4487</v>
      </c>
      <c r="J659" s="44" t="s">
        <v>1068</v>
      </c>
      <c r="K659" s="44"/>
      <c r="L659" s="46" t="s">
        <v>8432</v>
      </c>
      <c r="M659" s="44" t="s">
        <v>4325</v>
      </c>
      <c r="N659" s="44" t="s">
        <v>8433</v>
      </c>
      <c r="O659" s="44" t="s">
        <v>8434</v>
      </c>
    </row>
    <row r="660" spans="1:15" ht="12.75" customHeight="1" x14ac:dyDescent="0.2">
      <c r="A660" s="44" t="s">
        <v>8372</v>
      </c>
      <c r="B660" s="44" t="s">
        <v>4317</v>
      </c>
      <c r="C660" s="44"/>
      <c r="D660" s="44" t="s">
        <v>4852</v>
      </c>
      <c r="E660" s="45">
        <v>2</v>
      </c>
      <c r="F660" s="44" t="s">
        <v>4330</v>
      </c>
      <c r="G660" s="44" t="s">
        <v>4371</v>
      </c>
      <c r="H660" s="44" t="s">
        <v>8436</v>
      </c>
      <c r="I660" s="44" t="s">
        <v>4756</v>
      </c>
      <c r="J660" s="44" t="s">
        <v>1068</v>
      </c>
      <c r="K660" s="44"/>
      <c r="L660" s="46" t="s">
        <v>8437</v>
      </c>
      <c r="M660" s="44" t="s">
        <v>4325</v>
      </c>
      <c r="N660" s="44" t="s">
        <v>4856</v>
      </c>
      <c r="O660" s="44" t="s">
        <v>4857</v>
      </c>
    </row>
    <row r="661" spans="1:15" ht="12.75" customHeight="1" x14ac:dyDescent="0.2">
      <c r="A661" s="44" t="s">
        <v>8379</v>
      </c>
      <c r="B661" s="44" t="s">
        <v>4317</v>
      </c>
      <c r="C661" s="44"/>
      <c r="D661" s="44" t="s">
        <v>7458</v>
      </c>
      <c r="E661" s="45">
        <v>2</v>
      </c>
      <c r="F661" s="44" t="s">
        <v>4330</v>
      </c>
      <c r="G661" s="44" t="s">
        <v>4320</v>
      </c>
      <c r="H661" s="44" t="s">
        <v>8439</v>
      </c>
      <c r="I661" s="44" t="s">
        <v>8440</v>
      </c>
      <c r="J661" s="44" t="s">
        <v>8441</v>
      </c>
      <c r="K661" s="44"/>
      <c r="L661" s="46" t="s">
        <v>8442</v>
      </c>
      <c r="M661" s="44" t="s">
        <v>7388</v>
      </c>
      <c r="N661" s="44" t="s">
        <v>8443</v>
      </c>
      <c r="O661" s="44" t="s">
        <v>8444</v>
      </c>
    </row>
    <row r="662" spans="1:15" ht="12.75" customHeight="1" x14ac:dyDescent="0.2">
      <c r="A662" s="44" t="s">
        <v>8386</v>
      </c>
      <c r="B662" s="44" t="s">
        <v>4317</v>
      </c>
      <c r="C662" s="44"/>
      <c r="D662" s="44" t="s">
        <v>4852</v>
      </c>
      <c r="E662" s="45">
        <v>2</v>
      </c>
      <c r="F662" s="44" t="s">
        <v>4330</v>
      </c>
      <c r="G662" s="44" t="s">
        <v>4371</v>
      </c>
      <c r="H662" s="44" t="s">
        <v>8436</v>
      </c>
      <c r="I662" s="44" t="s">
        <v>4756</v>
      </c>
      <c r="J662" s="44" t="s">
        <v>1068</v>
      </c>
      <c r="K662" s="44"/>
      <c r="L662" s="46" t="s">
        <v>8437</v>
      </c>
      <c r="M662" s="44" t="s">
        <v>4325</v>
      </c>
      <c r="N662" s="44" t="s">
        <v>4856</v>
      </c>
      <c r="O662" s="44" t="s">
        <v>4857</v>
      </c>
    </row>
    <row r="663" spans="1:15" ht="12.75" customHeight="1" x14ac:dyDescent="0.2">
      <c r="A663" s="44" t="s">
        <v>8389</v>
      </c>
      <c r="B663" s="44" t="s">
        <v>4317</v>
      </c>
      <c r="C663" s="44"/>
      <c r="D663" s="44" t="s">
        <v>8446</v>
      </c>
      <c r="E663" s="45">
        <v>2</v>
      </c>
      <c r="F663" s="44" t="s">
        <v>4330</v>
      </c>
      <c r="G663" s="44" t="s">
        <v>4320</v>
      </c>
      <c r="H663" s="44" t="s">
        <v>8447</v>
      </c>
      <c r="I663" s="44" t="s">
        <v>4322</v>
      </c>
      <c r="J663" s="44" t="s">
        <v>8448</v>
      </c>
      <c r="K663" s="44"/>
      <c r="L663" s="46" t="s">
        <v>8449</v>
      </c>
      <c r="M663" s="44" t="s">
        <v>8450</v>
      </c>
      <c r="N663" s="44" t="s">
        <v>8451</v>
      </c>
      <c r="O663" s="44" t="s">
        <v>8452</v>
      </c>
    </row>
    <row r="664" spans="1:15" ht="12.75" customHeight="1" x14ac:dyDescent="0.2">
      <c r="A664" s="44" t="s">
        <v>8392</v>
      </c>
      <c r="B664" s="44" t="s">
        <v>4317</v>
      </c>
      <c r="C664" s="44"/>
      <c r="D664" s="44" t="s">
        <v>8454</v>
      </c>
      <c r="E664" s="45">
        <v>2</v>
      </c>
      <c r="F664" s="44" t="s">
        <v>4330</v>
      </c>
      <c r="G664" s="44" t="s">
        <v>4320</v>
      </c>
      <c r="H664" s="44" t="s">
        <v>8455</v>
      </c>
      <c r="I664" s="44" t="s">
        <v>4779</v>
      </c>
      <c r="J664" s="44" t="s">
        <v>1068</v>
      </c>
      <c r="K664" s="44"/>
      <c r="L664" s="46" t="s">
        <v>8456</v>
      </c>
      <c r="M664" s="44" t="s">
        <v>4325</v>
      </c>
      <c r="N664" s="44" t="s">
        <v>7156</v>
      </c>
      <c r="O664" s="44" t="s">
        <v>8457</v>
      </c>
    </row>
    <row r="665" spans="1:15" ht="12.75" customHeight="1" x14ac:dyDescent="0.2">
      <c r="A665" s="44" t="s">
        <v>8399</v>
      </c>
      <c r="B665" s="44" t="s">
        <v>4317</v>
      </c>
      <c r="C665" s="44"/>
      <c r="D665" s="44" t="s">
        <v>8459</v>
      </c>
      <c r="E665" s="45">
        <v>2</v>
      </c>
      <c r="F665" s="44" t="s">
        <v>4330</v>
      </c>
      <c r="G665" s="44" t="s">
        <v>4320</v>
      </c>
      <c r="H665" s="44" t="s">
        <v>8460</v>
      </c>
      <c r="I665" s="44" t="s">
        <v>4487</v>
      </c>
      <c r="J665" s="44" t="s">
        <v>1068</v>
      </c>
      <c r="K665" s="44"/>
      <c r="L665" s="46" t="s">
        <v>8461</v>
      </c>
      <c r="M665" s="44" t="s">
        <v>5252</v>
      </c>
      <c r="N665" s="44" t="s">
        <v>8462</v>
      </c>
      <c r="O665" s="44" t="s">
        <v>8463</v>
      </c>
    </row>
    <row r="666" spans="1:15" ht="12.75" customHeight="1" x14ac:dyDescent="0.2">
      <c r="A666" s="44" t="s">
        <v>8406</v>
      </c>
      <c r="B666" s="44" t="s">
        <v>4317</v>
      </c>
      <c r="C666" s="44"/>
      <c r="D666" s="44" t="s">
        <v>8465</v>
      </c>
      <c r="E666" s="45">
        <v>2</v>
      </c>
      <c r="F666" s="44" t="s">
        <v>4330</v>
      </c>
      <c r="G666" s="44" t="s">
        <v>4371</v>
      </c>
      <c r="H666" s="44" t="s">
        <v>8466</v>
      </c>
      <c r="I666" s="44" t="s">
        <v>4322</v>
      </c>
      <c r="J666" s="44" t="s">
        <v>8467</v>
      </c>
      <c r="K666" s="44"/>
      <c r="L666" s="46" t="s">
        <v>4472</v>
      </c>
      <c r="M666" s="44" t="s">
        <v>8468</v>
      </c>
      <c r="N666" s="44" t="s">
        <v>8002</v>
      </c>
      <c r="O666" s="44" t="s">
        <v>8469</v>
      </c>
    </row>
    <row r="667" spans="1:15" ht="12.75" customHeight="1" x14ac:dyDescent="0.2">
      <c r="A667" s="44" t="s">
        <v>8414</v>
      </c>
      <c r="B667" s="44" t="s">
        <v>4317</v>
      </c>
      <c r="C667" s="44"/>
      <c r="D667" s="44" t="s">
        <v>8471</v>
      </c>
      <c r="E667" s="45">
        <v>2</v>
      </c>
      <c r="F667" s="44" t="s">
        <v>4330</v>
      </c>
      <c r="G667" s="44" t="s">
        <v>4320</v>
      </c>
      <c r="H667" s="44" t="s">
        <v>8472</v>
      </c>
      <c r="I667" s="44" t="s">
        <v>4322</v>
      </c>
      <c r="J667" s="44" t="s">
        <v>1068</v>
      </c>
      <c r="K667" s="44"/>
      <c r="L667" s="46" t="s">
        <v>4472</v>
      </c>
      <c r="M667" s="44" t="s">
        <v>4325</v>
      </c>
      <c r="N667" s="44" t="s">
        <v>8473</v>
      </c>
      <c r="O667" s="44" t="s">
        <v>8474</v>
      </c>
    </row>
    <row r="668" spans="1:15" ht="12.75" customHeight="1" x14ac:dyDescent="0.2">
      <c r="A668" s="44" t="s">
        <v>8418</v>
      </c>
      <c r="B668" s="44" t="s">
        <v>4317</v>
      </c>
      <c r="C668" s="44"/>
      <c r="D668" s="44" t="s">
        <v>8476</v>
      </c>
      <c r="E668" s="45">
        <v>4</v>
      </c>
      <c r="F668" s="44" t="s">
        <v>4330</v>
      </c>
      <c r="G668" s="44" t="s">
        <v>4371</v>
      </c>
      <c r="H668" s="44" t="s">
        <v>8477</v>
      </c>
      <c r="I668" s="44" t="s">
        <v>4322</v>
      </c>
      <c r="J668" s="44" t="s">
        <v>6843</v>
      </c>
      <c r="K668" s="44"/>
      <c r="L668" s="46" t="s">
        <v>7824</v>
      </c>
      <c r="M668" s="44" t="s">
        <v>4325</v>
      </c>
      <c r="N668" s="44" t="s">
        <v>8478</v>
      </c>
      <c r="O668" s="44" t="s">
        <v>8479</v>
      </c>
    </row>
    <row r="669" spans="1:15" ht="12.75" customHeight="1" x14ac:dyDescent="0.2">
      <c r="A669" s="44" t="s">
        <v>8423</v>
      </c>
      <c r="B669" s="44" t="s">
        <v>4317</v>
      </c>
      <c r="C669" s="44"/>
      <c r="D669" s="44" t="s">
        <v>8086</v>
      </c>
      <c r="E669" s="45">
        <v>2</v>
      </c>
      <c r="F669" s="44" t="s">
        <v>4330</v>
      </c>
      <c r="G669" s="44" t="s">
        <v>4320</v>
      </c>
      <c r="H669" s="44" t="s">
        <v>8481</v>
      </c>
      <c r="I669" s="44" t="s">
        <v>4322</v>
      </c>
      <c r="J669" s="44" t="s">
        <v>8482</v>
      </c>
      <c r="K669" s="44"/>
      <c r="L669" s="46" t="s">
        <v>8483</v>
      </c>
      <c r="M669" s="44" t="s">
        <v>4325</v>
      </c>
      <c r="N669" s="44" t="s">
        <v>6544</v>
      </c>
      <c r="O669" s="44" t="s">
        <v>8089</v>
      </c>
    </row>
    <row r="670" spans="1:15" ht="12.75" customHeight="1" x14ac:dyDescent="0.2">
      <c r="A670" s="44" t="s">
        <v>8429</v>
      </c>
      <c r="B670" s="44" t="s">
        <v>4317</v>
      </c>
      <c r="C670" s="44"/>
      <c r="D670" s="44" t="s">
        <v>8485</v>
      </c>
      <c r="E670" s="45">
        <v>2</v>
      </c>
      <c r="F670" s="44" t="s">
        <v>4330</v>
      </c>
      <c r="G670" s="44" t="s">
        <v>4371</v>
      </c>
      <c r="H670" s="44" t="s">
        <v>8486</v>
      </c>
      <c r="I670" s="44" t="s">
        <v>4387</v>
      </c>
      <c r="J670" s="44" t="s">
        <v>1068</v>
      </c>
      <c r="K670" s="44"/>
      <c r="L670" s="46" t="s">
        <v>8487</v>
      </c>
      <c r="M670" s="44" t="s">
        <v>4325</v>
      </c>
      <c r="N670" s="44" t="s">
        <v>8488</v>
      </c>
      <c r="O670" s="44" t="s">
        <v>8489</v>
      </c>
    </row>
    <row r="671" spans="1:15" ht="12.75" customHeight="1" x14ac:dyDescent="0.2">
      <c r="A671" s="44" t="s">
        <v>8435</v>
      </c>
      <c r="B671" s="44" t="s">
        <v>4317</v>
      </c>
      <c r="C671" s="44"/>
      <c r="D671" s="44" t="s">
        <v>8485</v>
      </c>
      <c r="E671" s="45">
        <v>2</v>
      </c>
      <c r="F671" s="44" t="s">
        <v>4330</v>
      </c>
      <c r="G671" s="44" t="s">
        <v>4371</v>
      </c>
      <c r="H671" s="44" t="s">
        <v>8491</v>
      </c>
      <c r="I671" s="44" t="s">
        <v>5124</v>
      </c>
      <c r="J671" s="44" t="s">
        <v>1068</v>
      </c>
      <c r="K671" s="44"/>
      <c r="L671" s="46" t="s">
        <v>8492</v>
      </c>
      <c r="M671" s="44" t="s">
        <v>4325</v>
      </c>
      <c r="N671" s="44" t="s">
        <v>8488</v>
      </c>
      <c r="O671" s="44" t="s">
        <v>8489</v>
      </c>
    </row>
    <row r="672" spans="1:15" ht="12.75" customHeight="1" x14ac:dyDescent="0.2">
      <c r="A672" s="44" t="s">
        <v>8438</v>
      </c>
      <c r="B672" s="44" t="s">
        <v>4317</v>
      </c>
      <c r="C672" s="44"/>
      <c r="D672" s="44" t="s">
        <v>5532</v>
      </c>
      <c r="E672" s="45">
        <v>2</v>
      </c>
      <c r="F672" s="44" t="s">
        <v>4330</v>
      </c>
      <c r="G672" s="44" t="s">
        <v>4371</v>
      </c>
      <c r="H672" s="44" t="s">
        <v>8494</v>
      </c>
      <c r="I672" s="44" t="s">
        <v>8495</v>
      </c>
      <c r="J672" s="44" t="s">
        <v>1068</v>
      </c>
      <c r="K672" s="44"/>
      <c r="L672" s="46" t="s">
        <v>6538</v>
      </c>
      <c r="M672" s="44" t="s">
        <v>5536</v>
      </c>
      <c r="N672" s="44" t="s">
        <v>5537</v>
      </c>
      <c r="O672" s="44" t="s">
        <v>5538</v>
      </c>
    </row>
    <row r="673" spans="1:15" ht="12.75" customHeight="1" x14ac:dyDescent="0.2">
      <c r="A673" s="44" t="s">
        <v>4555</v>
      </c>
      <c r="B673" s="44" t="s">
        <v>4317</v>
      </c>
      <c r="C673" s="44"/>
      <c r="D673" s="44" t="s">
        <v>4637</v>
      </c>
      <c r="E673" s="45">
        <v>2</v>
      </c>
      <c r="F673" s="44" t="s">
        <v>4330</v>
      </c>
      <c r="G673" s="44" t="s">
        <v>4320</v>
      </c>
      <c r="H673" s="44" t="s">
        <v>8497</v>
      </c>
      <c r="I673" s="44" t="s">
        <v>4322</v>
      </c>
      <c r="J673" s="44" t="s">
        <v>8498</v>
      </c>
      <c r="K673" s="44"/>
      <c r="L673" s="46" t="s">
        <v>8499</v>
      </c>
      <c r="M673" s="44" t="s">
        <v>4325</v>
      </c>
      <c r="N673" s="44" t="s">
        <v>4325</v>
      </c>
      <c r="O673" s="44" t="s">
        <v>4643</v>
      </c>
    </row>
    <row r="674" spans="1:15" ht="12.75" customHeight="1" x14ac:dyDescent="0.2">
      <c r="A674" s="44" t="s">
        <v>8445</v>
      </c>
      <c r="B674" s="44" t="s">
        <v>4317</v>
      </c>
      <c r="C674" s="44"/>
      <c r="D674" s="44" t="s">
        <v>8485</v>
      </c>
      <c r="E674" s="45">
        <v>2</v>
      </c>
      <c r="F674" s="44" t="s">
        <v>4330</v>
      </c>
      <c r="G674" s="44" t="s">
        <v>4371</v>
      </c>
      <c r="H674" s="44" t="s">
        <v>8501</v>
      </c>
      <c r="I674" s="44" t="s">
        <v>4801</v>
      </c>
      <c r="J674" s="44" t="s">
        <v>1068</v>
      </c>
      <c r="K674" s="44"/>
      <c r="L674" s="46" t="s">
        <v>8502</v>
      </c>
      <c r="M674" s="44" t="s">
        <v>4325</v>
      </c>
      <c r="N674" s="44" t="s">
        <v>8488</v>
      </c>
      <c r="O674" s="44" t="s">
        <v>8489</v>
      </c>
    </row>
    <row r="675" spans="1:15" ht="12.75" customHeight="1" x14ac:dyDescent="0.2">
      <c r="A675" s="44" t="s">
        <v>8453</v>
      </c>
      <c r="B675" s="44" t="s">
        <v>4317</v>
      </c>
      <c r="C675" s="44"/>
      <c r="D675" s="44" t="s">
        <v>8504</v>
      </c>
      <c r="E675" s="45">
        <v>2</v>
      </c>
      <c r="F675" s="44" t="s">
        <v>4330</v>
      </c>
      <c r="G675" s="44" t="s">
        <v>4371</v>
      </c>
      <c r="H675" s="44" t="s">
        <v>8505</v>
      </c>
      <c r="I675" s="44" t="s">
        <v>8506</v>
      </c>
      <c r="J675" s="44" t="s">
        <v>8507</v>
      </c>
      <c r="K675" s="44"/>
      <c r="L675" s="46" t="s">
        <v>8508</v>
      </c>
      <c r="M675" s="44" t="s">
        <v>8509</v>
      </c>
      <c r="N675" s="44" t="s">
        <v>8510</v>
      </c>
      <c r="O675" s="44" t="s">
        <v>8511</v>
      </c>
    </row>
    <row r="676" spans="1:15" ht="12.75" customHeight="1" x14ac:dyDescent="0.2">
      <c r="A676" s="44" t="s">
        <v>8458</v>
      </c>
      <c r="B676" s="44" t="s">
        <v>4317</v>
      </c>
      <c r="C676" s="44"/>
      <c r="D676" s="44" t="s">
        <v>8513</v>
      </c>
      <c r="E676" s="45">
        <v>2</v>
      </c>
      <c r="F676" s="44" t="s">
        <v>4330</v>
      </c>
      <c r="G676" s="44" t="s">
        <v>4371</v>
      </c>
      <c r="H676" s="44" t="s">
        <v>8514</v>
      </c>
      <c r="I676" s="44" t="s">
        <v>8515</v>
      </c>
      <c r="J676" s="44" t="s">
        <v>8516</v>
      </c>
      <c r="K676" s="44"/>
      <c r="L676" s="46" t="s">
        <v>8517</v>
      </c>
      <c r="M676" s="44" t="s">
        <v>8518</v>
      </c>
      <c r="N676" s="44" t="s">
        <v>8519</v>
      </c>
      <c r="O676" s="44" t="s">
        <v>8520</v>
      </c>
    </row>
    <row r="677" spans="1:15" ht="12.75" customHeight="1" x14ac:dyDescent="0.2">
      <c r="A677" s="44" t="s">
        <v>8464</v>
      </c>
      <c r="B677" s="44" t="s">
        <v>4317</v>
      </c>
      <c r="C677" s="44"/>
      <c r="D677" s="44" t="s">
        <v>8522</v>
      </c>
      <c r="E677" s="45">
        <v>2</v>
      </c>
      <c r="F677" s="44" t="s">
        <v>4330</v>
      </c>
      <c r="G677" s="44" t="s">
        <v>4320</v>
      </c>
      <c r="H677" s="44" t="s">
        <v>8523</v>
      </c>
      <c r="I677" s="44" t="s">
        <v>4322</v>
      </c>
      <c r="J677" s="44" t="s">
        <v>8524</v>
      </c>
      <c r="K677" s="44"/>
      <c r="L677" s="46" t="s">
        <v>8525</v>
      </c>
      <c r="M677" s="44" t="s">
        <v>4325</v>
      </c>
      <c r="N677" s="44" t="s">
        <v>8526</v>
      </c>
      <c r="O677" s="44" t="s">
        <v>8527</v>
      </c>
    </row>
    <row r="678" spans="1:15" ht="12.75" customHeight="1" x14ac:dyDescent="0.2">
      <c r="A678" s="44" t="s">
        <v>8470</v>
      </c>
      <c r="B678" s="44" t="s">
        <v>4317</v>
      </c>
      <c r="C678" s="44"/>
      <c r="D678" s="44" t="s">
        <v>8529</v>
      </c>
      <c r="E678" s="45">
        <v>2</v>
      </c>
      <c r="F678" s="44" t="s">
        <v>4330</v>
      </c>
      <c r="G678" s="44" t="s">
        <v>4320</v>
      </c>
      <c r="H678" s="44" t="s">
        <v>8530</v>
      </c>
      <c r="I678" s="44" t="s">
        <v>4322</v>
      </c>
      <c r="J678" s="44" t="s">
        <v>8531</v>
      </c>
      <c r="K678" s="44"/>
      <c r="L678" s="46" t="s">
        <v>8532</v>
      </c>
      <c r="M678" s="44" t="s">
        <v>8533</v>
      </c>
      <c r="N678" s="44" t="s">
        <v>8534</v>
      </c>
      <c r="O678" s="44" t="s">
        <v>8535</v>
      </c>
    </row>
    <row r="679" spans="1:15" ht="12.75" customHeight="1" x14ac:dyDescent="0.2">
      <c r="A679" s="44" t="s">
        <v>8475</v>
      </c>
      <c r="B679" s="44" t="s">
        <v>4317</v>
      </c>
      <c r="C679" s="44"/>
      <c r="D679" s="44" t="s">
        <v>8400</v>
      </c>
      <c r="E679" s="45">
        <v>2</v>
      </c>
      <c r="F679" s="44" t="s">
        <v>4330</v>
      </c>
      <c r="G679" s="44" t="s">
        <v>4320</v>
      </c>
      <c r="H679" s="44" t="s">
        <v>8401</v>
      </c>
      <c r="I679" s="44" t="s">
        <v>4322</v>
      </c>
      <c r="J679" s="44" t="s">
        <v>8402</v>
      </c>
      <c r="K679" s="44"/>
      <c r="L679" s="46" t="s">
        <v>8403</v>
      </c>
      <c r="M679" s="44" t="s">
        <v>4419</v>
      </c>
      <c r="N679" s="44" t="s">
        <v>8404</v>
      </c>
      <c r="O679" s="44" t="s">
        <v>8405</v>
      </c>
    </row>
    <row r="680" spans="1:15" ht="12.75" customHeight="1" x14ac:dyDescent="0.2">
      <c r="A680" s="44" t="s">
        <v>8480</v>
      </c>
      <c r="B680" s="44" t="s">
        <v>4317</v>
      </c>
      <c r="C680" s="44"/>
      <c r="D680" s="44" t="s">
        <v>8539</v>
      </c>
      <c r="E680" s="45">
        <v>2</v>
      </c>
      <c r="F680" s="44" t="s">
        <v>4330</v>
      </c>
      <c r="G680" s="44" t="s">
        <v>4550</v>
      </c>
      <c r="H680" s="44" t="s">
        <v>8540</v>
      </c>
      <c r="I680" s="44" t="s">
        <v>4322</v>
      </c>
      <c r="J680" s="44" t="s">
        <v>8541</v>
      </c>
      <c r="K680" s="44"/>
      <c r="L680" s="46" t="s">
        <v>8542</v>
      </c>
      <c r="M680" s="44" t="s">
        <v>8543</v>
      </c>
      <c r="N680" s="44" t="s">
        <v>8544</v>
      </c>
      <c r="O680" s="44" t="s">
        <v>4658</v>
      </c>
    </row>
    <row r="681" spans="1:15" ht="12.75" customHeight="1" x14ac:dyDescent="0.2">
      <c r="A681" s="44" t="s">
        <v>8484</v>
      </c>
      <c r="B681" s="44" t="s">
        <v>4317</v>
      </c>
      <c r="C681" s="44"/>
      <c r="D681" s="44" t="s">
        <v>8513</v>
      </c>
      <c r="E681" s="45">
        <v>2</v>
      </c>
      <c r="F681" s="44" t="s">
        <v>4330</v>
      </c>
      <c r="G681" s="44" t="s">
        <v>4371</v>
      </c>
      <c r="H681" s="44" t="s">
        <v>8546</v>
      </c>
      <c r="I681" s="44" t="s">
        <v>8547</v>
      </c>
      <c r="J681" s="44" t="s">
        <v>8548</v>
      </c>
      <c r="K681" s="44"/>
      <c r="L681" s="46" t="s">
        <v>8549</v>
      </c>
      <c r="M681" s="44" t="s">
        <v>8518</v>
      </c>
      <c r="N681" s="44" t="s">
        <v>8519</v>
      </c>
      <c r="O681" s="44" t="s">
        <v>8520</v>
      </c>
    </row>
    <row r="682" spans="1:15" ht="12.75" customHeight="1" x14ac:dyDescent="0.2">
      <c r="A682" s="44" t="s">
        <v>8490</v>
      </c>
      <c r="B682" s="44" t="s">
        <v>4317</v>
      </c>
      <c r="C682" s="44"/>
      <c r="D682" s="44" t="s">
        <v>8551</v>
      </c>
      <c r="E682" s="45">
        <v>3</v>
      </c>
      <c r="F682" s="44" t="s">
        <v>4330</v>
      </c>
      <c r="G682" s="44" t="s">
        <v>4371</v>
      </c>
      <c r="H682" s="44" t="s">
        <v>8552</v>
      </c>
      <c r="I682" s="44" t="s">
        <v>4701</v>
      </c>
      <c r="J682" s="44" t="s">
        <v>8553</v>
      </c>
      <c r="K682" s="44"/>
      <c r="L682" s="46" t="s">
        <v>4341</v>
      </c>
      <c r="M682" s="44" t="s">
        <v>8554</v>
      </c>
      <c r="N682" s="44" t="s">
        <v>8555</v>
      </c>
      <c r="O682" s="44" t="s">
        <v>8556</v>
      </c>
    </row>
    <row r="683" spans="1:15" ht="12.75" customHeight="1" x14ac:dyDescent="0.2">
      <c r="A683" s="44" t="s">
        <v>8493</v>
      </c>
      <c r="B683" s="44" t="s">
        <v>4317</v>
      </c>
      <c r="C683" s="44"/>
      <c r="D683" s="44" t="s">
        <v>8551</v>
      </c>
      <c r="E683" s="45">
        <v>3</v>
      </c>
      <c r="F683" s="44" t="s">
        <v>4330</v>
      </c>
      <c r="G683" s="44" t="s">
        <v>4371</v>
      </c>
      <c r="H683" s="44" t="s">
        <v>8558</v>
      </c>
      <c r="I683" s="44" t="s">
        <v>4701</v>
      </c>
      <c r="J683" s="44" t="s">
        <v>8559</v>
      </c>
      <c r="K683" s="44"/>
      <c r="L683" s="46" t="s">
        <v>8560</v>
      </c>
      <c r="M683" s="44" t="s">
        <v>8554</v>
      </c>
      <c r="N683" s="44" t="s">
        <v>8555</v>
      </c>
      <c r="O683" s="44" t="s">
        <v>8556</v>
      </c>
    </row>
    <row r="684" spans="1:15" ht="12.75" customHeight="1" x14ac:dyDescent="0.2">
      <c r="A684" s="44" t="s">
        <v>8496</v>
      </c>
      <c r="B684" s="44" t="s">
        <v>4317</v>
      </c>
      <c r="C684" s="44"/>
      <c r="D684" s="44" t="s">
        <v>8454</v>
      </c>
      <c r="E684" s="45">
        <v>2</v>
      </c>
      <c r="F684" s="44" t="s">
        <v>4330</v>
      </c>
      <c r="G684" s="44" t="s">
        <v>4320</v>
      </c>
      <c r="H684" s="44" t="s">
        <v>8562</v>
      </c>
      <c r="I684" s="44" t="s">
        <v>4348</v>
      </c>
      <c r="J684" s="44" t="s">
        <v>1068</v>
      </c>
      <c r="K684" s="44"/>
      <c r="L684" s="46" t="s">
        <v>8563</v>
      </c>
      <c r="M684" s="44" t="s">
        <v>4325</v>
      </c>
      <c r="N684" s="44" t="s">
        <v>7156</v>
      </c>
      <c r="O684" s="44" t="s">
        <v>8457</v>
      </c>
    </row>
    <row r="685" spans="1:15" ht="12.75" customHeight="1" x14ac:dyDescent="0.2">
      <c r="A685" s="44" t="s">
        <v>8500</v>
      </c>
      <c r="B685" s="44" t="s">
        <v>4317</v>
      </c>
      <c r="C685" s="44"/>
      <c r="D685" s="44" t="s">
        <v>8565</v>
      </c>
      <c r="E685" s="45">
        <v>2</v>
      </c>
      <c r="F685" s="44" t="s">
        <v>4330</v>
      </c>
      <c r="G685" s="44" t="s">
        <v>4371</v>
      </c>
      <c r="H685" s="44" t="s">
        <v>8566</v>
      </c>
      <c r="I685" s="44" t="s">
        <v>4322</v>
      </c>
      <c r="J685" s="44" t="s">
        <v>6872</v>
      </c>
      <c r="K685" s="44"/>
      <c r="L685" s="46" t="s">
        <v>6873</v>
      </c>
      <c r="M685" s="44" t="s">
        <v>4325</v>
      </c>
      <c r="N685" s="44" t="s">
        <v>8567</v>
      </c>
      <c r="O685" s="44" t="s">
        <v>8568</v>
      </c>
    </row>
    <row r="686" spans="1:15" ht="12.75" customHeight="1" x14ac:dyDescent="0.2">
      <c r="A686" s="44" t="s">
        <v>8503</v>
      </c>
      <c r="B686" s="44" t="s">
        <v>4317</v>
      </c>
      <c r="C686" s="44"/>
      <c r="D686" s="44" t="s">
        <v>8570</v>
      </c>
      <c r="E686" s="45">
        <v>2</v>
      </c>
      <c r="F686" s="44" t="s">
        <v>4330</v>
      </c>
      <c r="G686" s="44" t="s">
        <v>4371</v>
      </c>
      <c r="H686" s="44" t="s">
        <v>8571</v>
      </c>
      <c r="I686" s="44" t="s">
        <v>4322</v>
      </c>
      <c r="J686" s="44" t="s">
        <v>6894</v>
      </c>
      <c r="K686" s="44"/>
      <c r="L686" s="46" t="s">
        <v>4472</v>
      </c>
      <c r="M686" s="44" t="s">
        <v>8572</v>
      </c>
      <c r="N686" s="44" t="s">
        <v>8573</v>
      </c>
      <c r="O686" s="44" t="s">
        <v>8574</v>
      </c>
    </row>
    <row r="687" spans="1:15" ht="12.75" customHeight="1" x14ac:dyDescent="0.2">
      <c r="A687" s="44" t="s">
        <v>8512</v>
      </c>
      <c r="B687" s="44" t="s">
        <v>4317</v>
      </c>
      <c r="C687" s="44"/>
      <c r="D687" s="44" t="s">
        <v>8576</v>
      </c>
      <c r="E687" s="45">
        <v>2</v>
      </c>
      <c r="F687" s="44" t="s">
        <v>4330</v>
      </c>
      <c r="G687" s="44" t="s">
        <v>4371</v>
      </c>
      <c r="H687" s="44" t="s">
        <v>8577</v>
      </c>
      <c r="I687" s="44" t="s">
        <v>4387</v>
      </c>
      <c r="J687" s="44" t="s">
        <v>4893</v>
      </c>
      <c r="K687" s="44"/>
      <c r="L687" s="46" t="s">
        <v>8578</v>
      </c>
      <c r="M687" s="44" t="s">
        <v>4325</v>
      </c>
      <c r="N687" s="44" t="s">
        <v>8579</v>
      </c>
      <c r="O687" s="44" t="s">
        <v>8580</v>
      </c>
    </row>
    <row r="688" spans="1:15" ht="12.75" customHeight="1" x14ac:dyDescent="0.2">
      <c r="A688" s="44" t="s">
        <v>8521</v>
      </c>
      <c r="B688" s="44" t="s">
        <v>4317</v>
      </c>
      <c r="C688" s="44"/>
      <c r="D688" s="44" t="s">
        <v>8582</v>
      </c>
      <c r="E688" s="45">
        <v>2</v>
      </c>
      <c r="F688" s="44" t="s">
        <v>4330</v>
      </c>
      <c r="G688" s="44" t="s">
        <v>4320</v>
      </c>
      <c r="H688" s="44" t="s">
        <v>8583</v>
      </c>
      <c r="I688" s="44" t="s">
        <v>4322</v>
      </c>
      <c r="J688" s="44" t="s">
        <v>5806</v>
      </c>
      <c r="K688" s="44"/>
      <c r="L688" s="46" t="s">
        <v>5807</v>
      </c>
      <c r="M688" s="44" t="s">
        <v>4325</v>
      </c>
      <c r="N688" s="44" t="s">
        <v>8584</v>
      </c>
      <c r="O688" s="44" t="s">
        <v>8585</v>
      </c>
    </row>
    <row r="689" spans="1:15" ht="12.75" customHeight="1" x14ac:dyDescent="0.2">
      <c r="A689" s="44" t="s">
        <v>8528</v>
      </c>
      <c r="B689" s="44" t="s">
        <v>4317</v>
      </c>
      <c r="C689" s="44"/>
      <c r="D689" s="44" t="s">
        <v>8587</v>
      </c>
      <c r="E689" s="45">
        <v>2</v>
      </c>
      <c r="F689" s="44" t="s">
        <v>4330</v>
      </c>
      <c r="G689" s="44" t="s">
        <v>4371</v>
      </c>
      <c r="H689" s="44" t="s">
        <v>8588</v>
      </c>
      <c r="I689" s="44" t="s">
        <v>4322</v>
      </c>
      <c r="J689" s="44" t="s">
        <v>8589</v>
      </c>
      <c r="K689" s="44"/>
      <c r="L689" s="46" t="s">
        <v>8590</v>
      </c>
      <c r="M689" s="44" t="s">
        <v>8591</v>
      </c>
      <c r="N689" s="44" t="s">
        <v>8592</v>
      </c>
      <c r="O689" s="44" t="s">
        <v>8593</v>
      </c>
    </row>
    <row r="690" spans="1:15" ht="12.75" customHeight="1" x14ac:dyDescent="0.2">
      <c r="A690" s="44" t="s">
        <v>8536</v>
      </c>
      <c r="B690" s="44" t="s">
        <v>4317</v>
      </c>
      <c r="C690" s="44"/>
      <c r="D690" s="44" t="s">
        <v>8576</v>
      </c>
      <c r="E690" s="45">
        <v>2</v>
      </c>
      <c r="F690" s="44" t="s">
        <v>4330</v>
      </c>
      <c r="G690" s="44" t="s">
        <v>4371</v>
      </c>
      <c r="H690" s="44" t="s">
        <v>8595</v>
      </c>
      <c r="I690" s="44" t="s">
        <v>4348</v>
      </c>
      <c r="J690" s="44" t="s">
        <v>1068</v>
      </c>
      <c r="K690" s="44"/>
      <c r="L690" s="46" t="s">
        <v>8596</v>
      </c>
      <c r="M690" s="44" t="s">
        <v>4325</v>
      </c>
      <c r="N690" s="44" t="s">
        <v>8579</v>
      </c>
      <c r="O690" s="44" t="s">
        <v>8580</v>
      </c>
    </row>
    <row r="691" spans="1:15" ht="12.75" customHeight="1" x14ac:dyDescent="0.2">
      <c r="A691" s="44" t="s">
        <v>8537</v>
      </c>
      <c r="B691" s="44" t="s">
        <v>4317</v>
      </c>
      <c r="C691" s="44"/>
      <c r="D691" s="44" t="s">
        <v>8598</v>
      </c>
      <c r="E691" s="45">
        <v>2</v>
      </c>
      <c r="F691" s="44" t="s">
        <v>4330</v>
      </c>
      <c r="G691" s="44" t="s">
        <v>4320</v>
      </c>
      <c r="H691" s="44" t="s">
        <v>8599</v>
      </c>
      <c r="I691" s="44" t="s">
        <v>4398</v>
      </c>
      <c r="J691" s="44" t="s">
        <v>1068</v>
      </c>
      <c r="K691" s="44"/>
      <c r="L691" s="46" t="s">
        <v>8600</v>
      </c>
      <c r="M691" s="44" t="s">
        <v>8601</v>
      </c>
      <c r="N691" s="44" t="s">
        <v>8602</v>
      </c>
      <c r="O691" s="44" t="s">
        <v>8603</v>
      </c>
    </row>
    <row r="692" spans="1:15" ht="12.75" customHeight="1" x14ac:dyDescent="0.2">
      <c r="A692" s="44" t="s">
        <v>8538</v>
      </c>
      <c r="B692" s="44" t="s">
        <v>4317</v>
      </c>
      <c r="C692" s="44"/>
      <c r="D692" s="44" t="s">
        <v>8576</v>
      </c>
      <c r="E692" s="45">
        <v>2</v>
      </c>
      <c r="F692" s="44" t="s">
        <v>4330</v>
      </c>
      <c r="G692" s="44" t="s">
        <v>4371</v>
      </c>
      <c r="H692" s="44" t="s">
        <v>8605</v>
      </c>
      <c r="I692" s="44" t="s">
        <v>4332</v>
      </c>
      <c r="J692" s="44" t="s">
        <v>1068</v>
      </c>
      <c r="K692" s="44"/>
      <c r="L692" s="46" t="s">
        <v>8606</v>
      </c>
      <c r="M692" s="44" t="s">
        <v>4325</v>
      </c>
      <c r="N692" s="44" t="s">
        <v>8579</v>
      </c>
      <c r="O692" s="44" t="s">
        <v>8580</v>
      </c>
    </row>
    <row r="693" spans="1:15" ht="12.75" customHeight="1" x14ac:dyDescent="0.2">
      <c r="A693" s="44" t="s">
        <v>8545</v>
      </c>
      <c r="B693" s="44" t="s">
        <v>4317</v>
      </c>
      <c r="C693" s="44"/>
      <c r="D693" s="44" t="s">
        <v>8608</v>
      </c>
      <c r="E693" s="45">
        <v>2</v>
      </c>
      <c r="F693" s="44" t="s">
        <v>4319</v>
      </c>
      <c r="G693" s="44" t="s">
        <v>4550</v>
      </c>
      <c r="H693" s="44" t="s">
        <v>8609</v>
      </c>
      <c r="I693" s="44" t="s">
        <v>8610</v>
      </c>
      <c r="J693" s="44" t="s">
        <v>4990</v>
      </c>
      <c r="K693" s="44"/>
      <c r="L693" s="46" t="s">
        <v>8611</v>
      </c>
      <c r="M693" s="44" t="s">
        <v>4818</v>
      </c>
      <c r="N693" s="44" t="s">
        <v>8612</v>
      </c>
      <c r="O693" s="44" t="s">
        <v>8613</v>
      </c>
    </row>
    <row r="694" spans="1:15" ht="12.75" customHeight="1" x14ac:dyDescent="0.2">
      <c r="A694" s="44" t="s">
        <v>8550</v>
      </c>
      <c r="B694" s="44" t="s">
        <v>4317</v>
      </c>
      <c r="C694" s="44"/>
      <c r="D694" s="44" t="s">
        <v>8615</v>
      </c>
      <c r="E694" s="45">
        <v>2</v>
      </c>
      <c r="F694" s="44" t="s">
        <v>4330</v>
      </c>
      <c r="G694" s="44" t="s">
        <v>4320</v>
      </c>
      <c r="H694" s="44" t="s">
        <v>8616</v>
      </c>
      <c r="I694" s="44" t="s">
        <v>8617</v>
      </c>
      <c r="J694" s="44" t="s">
        <v>1068</v>
      </c>
      <c r="K694" s="44"/>
      <c r="L694" s="46" t="s">
        <v>8618</v>
      </c>
      <c r="M694" s="44" t="s">
        <v>8619</v>
      </c>
      <c r="N694" s="44" t="s">
        <v>8110</v>
      </c>
      <c r="O694" s="44" t="s">
        <v>8620</v>
      </c>
    </row>
    <row r="695" spans="1:15" ht="12.75" customHeight="1" x14ac:dyDescent="0.2">
      <c r="A695" s="44" t="s">
        <v>8557</v>
      </c>
      <c r="B695" s="44" t="s">
        <v>4317</v>
      </c>
      <c r="C695" s="44"/>
      <c r="D695" s="44" t="s">
        <v>8598</v>
      </c>
      <c r="E695" s="45">
        <v>2</v>
      </c>
      <c r="F695" s="44" t="s">
        <v>4330</v>
      </c>
      <c r="G695" s="44" t="s">
        <v>4320</v>
      </c>
      <c r="H695" s="44" t="s">
        <v>4941</v>
      </c>
      <c r="I695" s="44" t="s">
        <v>5124</v>
      </c>
      <c r="J695" s="44" t="s">
        <v>1068</v>
      </c>
      <c r="K695" s="44"/>
      <c r="L695" s="46" t="s">
        <v>8622</v>
      </c>
      <c r="M695" s="44" t="s">
        <v>8601</v>
      </c>
      <c r="N695" s="44" t="s">
        <v>8602</v>
      </c>
      <c r="O695" s="44" t="s">
        <v>8603</v>
      </c>
    </row>
    <row r="696" spans="1:15" ht="12.75" customHeight="1" x14ac:dyDescent="0.2">
      <c r="A696" s="44" t="s">
        <v>8561</v>
      </c>
      <c r="B696" s="44" t="s">
        <v>4317</v>
      </c>
      <c r="C696" s="44"/>
      <c r="D696" s="44" t="s">
        <v>8551</v>
      </c>
      <c r="E696" s="45">
        <v>3</v>
      </c>
      <c r="F696" s="44" t="s">
        <v>4330</v>
      </c>
      <c r="G696" s="44" t="s">
        <v>4371</v>
      </c>
      <c r="H696" s="44" t="s">
        <v>8624</v>
      </c>
      <c r="I696" s="44" t="s">
        <v>4701</v>
      </c>
      <c r="J696" s="44" t="s">
        <v>8625</v>
      </c>
      <c r="K696" s="44"/>
      <c r="L696" s="46" t="s">
        <v>8626</v>
      </c>
      <c r="M696" s="44" t="s">
        <v>8554</v>
      </c>
      <c r="N696" s="44" t="s">
        <v>8555</v>
      </c>
      <c r="O696" s="44" t="s">
        <v>8556</v>
      </c>
    </row>
    <row r="697" spans="1:15" ht="12.75" customHeight="1" x14ac:dyDescent="0.2">
      <c r="A697" s="44" t="s">
        <v>8564</v>
      </c>
      <c r="B697" s="44" t="s">
        <v>4317</v>
      </c>
      <c r="C697" s="44"/>
      <c r="D697" s="44" t="s">
        <v>8628</v>
      </c>
      <c r="E697" s="45">
        <v>3</v>
      </c>
      <c r="F697" s="44" t="s">
        <v>4330</v>
      </c>
      <c r="G697" s="44" t="s">
        <v>4320</v>
      </c>
      <c r="H697" s="44" t="s">
        <v>8629</v>
      </c>
      <c r="I697" s="44" t="s">
        <v>4332</v>
      </c>
      <c r="J697" s="44" t="s">
        <v>1068</v>
      </c>
      <c r="K697" s="44"/>
      <c r="L697" s="46" t="s">
        <v>8630</v>
      </c>
      <c r="M697" s="44" t="s">
        <v>4325</v>
      </c>
      <c r="N697" s="44" t="s">
        <v>8631</v>
      </c>
      <c r="O697" s="44" t="s">
        <v>8632</v>
      </c>
    </row>
    <row r="698" spans="1:15" ht="12.75" customHeight="1" x14ac:dyDescent="0.2">
      <c r="A698" s="44" t="s">
        <v>8569</v>
      </c>
      <c r="B698" s="44" t="s">
        <v>4317</v>
      </c>
      <c r="C698" s="44"/>
      <c r="D698" s="44" t="s">
        <v>8634</v>
      </c>
      <c r="E698" s="45">
        <v>2</v>
      </c>
      <c r="F698" s="44" t="s">
        <v>4330</v>
      </c>
      <c r="G698" s="44" t="s">
        <v>4320</v>
      </c>
      <c r="H698" s="44" t="s">
        <v>8635</v>
      </c>
      <c r="I698" s="44" t="s">
        <v>5829</v>
      </c>
      <c r="J698" s="44" t="s">
        <v>1068</v>
      </c>
      <c r="K698" s="44"/>
      <c r="L698" s="46" t="s">
        <v>8636</v>
      </c>
      <c r="M698" s="44" t="s">
        <v>8637</v>
      </c>
      <c r="N698" s="44" t="s">
        <v>8638</v>
      </c>
      <c r="O698" s="44" t="s">
        <v>8639</v>
      </c>
    </row>
    <row r="699" spans="1:15" ht="12.75" customHeight="1" x14ac:dyDescent="0.2">
      <c r="A699" s="44" t="s">
        <v>8575</v>
      </c>
      <c r="B699" s="44" t="s">
        <v>4317</v>
      </c>
      <c r="C699" s="44"/>
      <c r="D699" s="44" t="s">
        <v>8641</v>
      </c>
      <c r="E699" s="45">
        <v>2</v>
      </c>
      <c r="F699" s="44" t="s">
        <v>4330</v>
      </c>
      <c r="G699" s="44" t="s">
        <v>4371</v>
      </c>
      <c r="H699" s="44" t="s">
        <v>8642</v>
      </c>
      <c r="I699" s="44" t="s">
        <v>4322</v>
      </c>
      <c r="J699" s="44" t="s">
        <v>8643</v>
      </c>
      <c r="K699" s="44"/>
      <c r="L699" s="46" t="s">
        <v>8644</v>
      </c>
      <c r="M699" s="44" t="s">
        <v>8645</v>
      </c>
      <c r="N699" s="44" t="s">
        <v>8646</v>
      </c>
      <c r="O699" s="44" t="s">
        <v>8647</v>
      </c>
    </row>
    <row r="700" spans="1:15" ht="12.75" customHeight="1" x14ac:dyDescent="0.2">
      <c r="A700" s="44" t="s">
        <v>8581</v>
      </c>
      <c r="B700" s="44" t="s">
        <v>4317</v>
      </c>
      <c r="C700" s="44"/>
      <c r="D700" s="44" t="s">
        <v>8649</v>
      </c>
      <c r="E700" s="45">
        <v>2</v>
      </c>
      <c r="F700" s="44" t="s">
        <v>4330</v>
      </c>
      <c r="G700" s="44" t="s">
        <v>4320</v>
      </c>
      <c r="H700" s="44" t="s">
        <v>8650</v>
      </c>
      <c r="I700" s="44" t="s">
        <v>8651</v>
      </c>
      <c r="J700" s="44" t="s">
        <v>1068</v>
      </c>
      <c r="K700" s="44"/>
      <c r="L700" s="46" t="s">
        <v>8652</v>
      </c>
      <c r="M700" s="44" t="s">
        <v>4325</v>
      </c>
      <c r="N700" s="44" t="s">
        <v>8653</v>
      </c>
      <c r="O700" s="44" t="s">
        <v>8654</v>
      </c>
    </row>
    <row r="701" spans="1:15" ht="12.75" customHeight="1" x14ac:dyDescent="0.2">
      <c r="A701" s="44" t="s">
        <v>8586</v>
      </c>
      <c r="B701" s="44" t="s">
        <v>4317</v>
      </c>
      <c r="C701" s="44"/>
      <c r="D701" s="44" t="s">
        <v>8598</v>
      </c>
      <c r="E701" s="45">
        <v>2</v>
      </c>
      <c r="F701" s="44" t="s">
        <v>4330</v>
      </c>
      <c r="G701" s="44" t="s">
        <v>4320</v>
      </c>
      <c r="H701" s="44" t="s">
        <v>4922</v>
      </c>
      <c r="I701" s="44" t="s">
        <v>4952</v>
      </c>
      <c r="J701" s="44" t="s">
        <v>1068</v>
      </c>
      <c r="K701" s="44"/>
      <c r="L701" s="46" t="s">
        <v>8656</v>
      </c>
      <c r="M701" s="44" t="s">
        <v>8601</v>
      </c>
      <c r="N701" s="44" t="s">
        <v>8602</v>
      </c>
      <c r="O701" s="44" t="s">
        <v>8603</v>
      </c>
    </row>
    <row r="702" spans="1:15" ht="12.75" customHeight="1" x14ac:dyDescent="0.2">
      <c r="A702" s="44" t="s">
        <v>8594</v>
      </c>
      <c r="B702" s="44" t="s">
        <v>4317</v>
      </c>
      <c r="C702" s="44"/>
      <c r="D702" s="44" t="s">
        <v>8649</v>
      </c>
      <c r="E702" s="45">
        <v>2</v>
      </c>
      <c r="F702" s="44" t="s">
        <v>4330</v>
      </c>
      <c r="G702" s="44" t="s">
        <v>4320</v>
      </c>
      <c r="H702" s="44" t="s">
        <v>8658</v>
      </c>
      <c r="I702" s="44" t="s">
        <v>4348</v>
      </c>
      <c r="J702" s="44" t="s">
        <v>1068</v>
      </c>
      <c r="K702" s="44"/>
      <c r="L702" s="46" t="s">
        <v>8659</v>
      </c>
      <c r="M702" s="44" t="s">
        <v>4325</v>
      </c>
      <c r="N702" s="44" t="s">
        <v>8653</v>
      </c>
      <c r="O702" s="44" t="s">
        <v>8654</v>
      </c>
    </row>
    <row r="703" spans="1:15" ht="12.75" customHeight="1" x14ac:dyDescent="0.2">
      <c r="A703" s="44" t="s">
        <v>8597</v>
      </c>
      <c r="B703" s="44" t="s">
        <v>4317</v>
      </c>
      <c r="C703" s="44"/>
      <c r="D703" s="44" t="s">
        <v>8661</v>
      </c>
      <c r="E703" s="45">
        <v>2</v>
      </c>
      <c r="F703" s="44" t="s">
        <v>4330</v>
      </c>
      <c r="G703" s="44" t="s">
        <v>4320</v>
      </c>
      <c r="H703" s="44" t="s">
        <v>8662</v>
      </c>
      <c r="I703" s="44" t="s">
        <v>4487</v>
      </c>
      <c r="J703" s="44" t="s">
        <v>1068</v>
      </c>
      <c r="K703" s="44"/>
      <c r="L703" s="46" t="s">
        <v>8663</v>
      </c>
      <c r="M703" s="44" t="s">
        <v>4325</v>
      </c>
      <c r="N703" s="44" t="s">
        <v>8664</v>
      </c>
      <c r="O703" s="44" t="s">
        <v>8665</v>
      </c>
    </row>
    <row r="704" spans="1:15" ht="12.75" customHeight="1" x14ac:dyDescent="0.2">
      <c r="A704" s="44" t="s">
        <v>8604</v>
      </c>
      <c r="B704" s="44" t="s">
        <v>4317</v>
      </c>
      <c r="C704" s="44"/>
      <c r="D704" s="44" t="s">
        <v>8667</v>
      </c>
      <c r="E704" s="45">
        <v>2</v>
      </c>
      <c r="F704" s="44" t="s">
        <v>4330</v>
      </c>
      <c r="G704" s="44" t="s">
        <v>4320</v>
      </c>
      <c r="H704" s="44" t="s">
        <v>8668</v>
      </c>
      <c r="I704" s="44" t="s">
        <v>4322</v>
      </c>
      <c r="J704" s="44" t="s">
        <v>8669</v>
      </c>
      <c r="K704" s="44"/>
      <c r="L704" s="46" t="s">
        <v>8670</v>
      </c>
      <c r="M704" s="44" t="s">
        <v>4419</v>
      </c>
      <c r="N704" s="44" t="s">
        <v>8671</v>
      </c>
      <c r="O704" s="44" t="s">
        <v>8672</v>
      </c>
    </row>
    <row r="705" spans="1:15" ht="12.75" customHeight="1" x14ac:dyDescent="0.2">
      <c r="A705" s="44" t="s">
        <v>8607</v>
      </c>
      <c r="B705" s="44" t="s">
        <v>4317</v>
      </c>
      <c r="C705" s="44"/>
      <c r="D705" s="44" t="s">
        <v>8649</v>
      </c>
      <c r="E705" s="45">
        <v>2</v>
      </c>
      <c r="F705" s="44" t="s">
        <v>4330</v>
      </c>
      <c r="G705" s="44" t="s">
        <v>4320</v>
      </c>
      <c r="H705" s="44" t="s">
        <v>8674</v>
      </c>
      <c r="I705" s="44" t="s">
        <v>4487</v>
      </c>
      <c r="J705" s="44" t="s">
        <v>1068</v>
      </c>
      <c r="K705" s="44"/>
      <c r="L705" s="46" t="s">
        <v>8675</v>
      </c>
      <c r="M705" s="44" t="s">
        <v>4325</v>
      </c>
      <c r="N705" s="44" t="s">
        <v>8653</v>
      </c>
      <c r="O705" s="44" t="s">
        <v>8654</v>
      </c>
    </row>
    <row r="706" spans="1:15" ht="12.75" customHeight="1" x14ac:dyDescent="0.2">
      <c r="A706" s="44" t="s">
        <v>8614</v>
      </c>
      <c r="B706" s="44" t="s">
        <v>4317</v>
      </c>
      <c r="C706" s="44"/>
      <c r="D706" s="44" t="s">
        <v>7902</v>
      </c>
      <c r="E706" s="45">
        <v>2</v>
      </c>
      <c r="F706" s="44" t="s">
        <v>4330</v>
      </c>
      <c r="G706" s="44" t="s">
        <v>4320</v>
      </c>
      <c r="H706" s="44" t="s">
        <v>8677</v>
      </c>
      <c r="I706" s="44" t="s">
        <v>8678</v>
      </c>
      <c r="J706" s="44" t="s">
        <v>5186</v>
      </c>
      <c r="K706" s="44"/>
      <c r="L706" s="46" t="s">
        <v>8679</v>
      </c>
      <c r="M706" s="44" t="s">
        <v>8680</v>
      </c>
      <c r="N706" s="44" t="s">
        <v>8681</v>
      </c>
      <c r="O706" s="44" t="s">
        <v>8682</v>
      </c>
    </row>
    <row r="707" spans="1:15" ht="12.75" customHeight="1" x14ac:dyDescent="0.2">
      <c r="A707" s="44" t="s">
        <v>8621</v>
      </c>
      <c r="B707" s="44" t="s">
        <v>4317</v>
      </c>
      <c r="C707" s="44"/>
      <c r="D707" s="44" t="s">
        <v>8684</v>
      </c>
      <c r="E707" s="45">
        <v>2</v>
      </c>
      <c r="F707" s="44" t="s">
        <v>4330</v>
      </c>
      <c r="G707" s="44" t="s">
        <v>4320</v>
      </c>
      <c r="H707" s="44" t="s">
        <v>8685</v>
      </c>
      <c r="I707" s="44" t="s">
        <v>4322</v>
      </c>
      <c r="J707" s="44" t="s">
        <v>8686</v>
      </c>
      <c r="K707" s="44"/>
      <c r="L707" s="46" t="s">
        <v>8687</v>
      </c>
      <c r="M707" s="44" t="s">
        <v>8688</v>
      </c>
      <c r="N707" s="44" t="s">
        <v>8689</v>
      </c>
      <c r="O707" s="44" t="s">
        <v>8690</v>
      </c>
    </row>
    <row r="708" spans="1:15" ht="12.75" customHeight="1" x14ac:dyDescent="0.2">
      <c r="A708" s="44" t="s">
        <v>8623</v>
      </c>
      <c r="B708" s="44" t="s">
        <v>4317</v>
      </c>
      <c r="C708" s="44"/>
      <c r="D708" s="44" t="s">
        <v>5259</v>
      </c>
      <c r="E708" s="45">
        <v>3</v>
      </c>
      <c r="F708" s="44" t="s">
        <v>4330</v>
      </c>
      <c r="G708" s="44" t="s">
        <v>4371</v>
      </c>
      <c r="H708" s="44" t="s">
        <v>8692</v>
      </c>
      <c r="I708" s="44" t="s">
        <v>4322</v>
      </c>
      <c r="J708" s="44" t="s">
        <v>1068</v>
      </c>
      <c r="K708" s="44"/>
      <c r="L708" s="46" t="s">
        <v>4472</v>
      </c>
      <c r="M708" s="44" t="s">
        <v>4325</v>
      </c>
      <c r="N708" s="44" t="s">
        <v>5262</v>
      </c>
      <c r="O708" s="44" t="s">
        <v>5263</v>
      </c>
    </row>
    <row r="709" spans="1:15" ht="12.75" customHeight="1" x14ac:dyDescent="0.2">
      <c r="A709" s="44" t="s">
        <v>8627</v>
      </c>
      <c r="B709" s="44" t="s">
        <v>4317</v>
      </c>
      <c r="C709" s="44"/>
      <c r="D709" s="44" t="s">
        <v>8504</v>
      </c>
      <c r="E709" s="45">
        <v>2</v>
      </c>
      <c r="F709" s="44" t="s">
        <v>4330</v>
      </c>
      <c r="G709" s="44" t="s">
        <v>4371</v>
      </c>
      <c r="H709" s="44" t="s">
        <v>8694</v>
      </c>
      <c r="I709" s="44" t="s">
        <v>8695</v>
      </c>
      <c r="J709" s="44" t="s">
        <v>8696</v>
      </c>
      <c r="K709" s="44"/>
      <c r="L709" s="46" t="s">
        <v>8697</v>
      </c>
      <c r="M709" s="44" t="s">
        <v>8509</v>
      </c>
      <c r="N709" s="44" t="s">
        <v>8510</v>
      </c>
      <c r="O709" s="44" t="s">
        <v>8511</v>
      </c>
    </row>
    <row r="710" spans="1:15" ht="12.75" customHeight="1" x14ac:dyDescent="0.2">
      <c r="A710" s="44" t="s">
        <v>8633</v>
      </c>
      <c r="B710" s="44" t="s">
        <v>4317</v>
      </c>
      <c r="C710" s="44"/>
      <c r="D710" s="44" t="s">
        <v>8699</v>
      </c>
      <c r="E710" s="45">
        <v>2</v>
      </c>
      <c r="F710" s="44" t="s">
        <v>4330</v>
      </c>
      <c r="G710" s="44" t="s">
        <v>4371</v>
      </c>
      <c r="H710" s="44" t="s">
        <v>8700</v>
      </c>
      <c r="I710" s="44" t="s">
        <v>8701</v>
      </c>
      <c r="J710" s="44" t="s">
        <v>1068</v>
      </c>
      <c r="K710" s="44"/>
      <c r="L710" s="46" t="s">
        <v>8702</v>
      </c>
      <c r="M710" s="44" t="s">
        <v>4325</v>
      </c>
      <c r="N710" s="44" t="s">
        <v>8703</v>
      </c>
      <c r="O710" s="44" t="s">
        <v>8704</v>
      </c>
    </row>
    <row r="711" spans="1:15" ht="12.75" customHeight="1" x14ac:dyDescent="0.2">
      <c r="A711" s="44" t="s">
        <v>8640</v>
      </c>
      <c r="B711" s="44" t="s">
        <v>4317</v>
      </c>
      <c r="C711" s="44"/>
      <c r="D711" s="44" t="s">
        <v>8706</v>
      </c>
      <c r="E711" s="45">
        <v>2</v>
      </c>
      <c r="F711" s="44" t="s">
        <v>4330</v>
      </c>
      <c r="G711" s="44" t="s">
        <v>4371</v>
      </c>
      <c r="H711" s="44" t="s">
        <v>8707</v>
      </c>
      <c r="I711" s="44" t="s">
        <v>4763</v>
      </c>
      <c r="J711" s="44" t="s">
        <v>8389</v>
      </c>
      <c r="K711" s="44"/>
      <c r="L711" s="46" t="s">
        <v>5306</v>
      </c>
      <c r="M711" s="44" t="s">
        <v>4419</v>
      </c>
      <c r="N711" s="44" t="s">
        <v>8708</v>
      </c>
      <c r="O711" s="44" t="s">
        <v>8709</v>
      </c>
    </row>
    <row r="712" spans="1:15" ht="12.75" customHeight="1" x14ac:dyDescent="0.2">
      <c r="A712" s="44" t="s">
        <v>8648</v>
      </c>
      <c r="B712" s="44" t="s">
        <v>4317</v>
      </c>
      <c r="C712" s="44"/>
      <c r="D712" s="44" t="s">
        <v>4533</v>
      </c>
      <c r="E712" s="45">
        <v>2</v>
      </c>
      <c r="F712" s="44" t="s">
        <v>4330</v>
      </c>
      <c r="G712" s="44" t="s">
        <v>4371</v>
      </c>
      <c r="H712" s="44" t="s">
        <v>8711</v>
      </c>
      <c r="I712" s="44" t="s">
        <v>4535</v>
      </c>
      <c r="J712" s="44" t="s">
        <v>1068</v>
      </c>
      <c r="K712" s="44"/>
      <c r="L712" s="46" t="s">
        <v>8712</v>
      </c>
      <c r="M712" s="44" t="s">
        <v>4533</v>
      </c>
      <c r="N712" s="44" t="s">
        <v>8713</v>
      </c>
      <c r="O712" s="44" t="s">
        <v>8714</v>
      </c>
    </row>
    <row r="713" spans="1:15" ht="12.75" customHeight="1" x14ac:dyDescent="0.2">
      <c r="A713" s="44" t="s">
        <v>8655</v>
      </c>
      <c r="B713" s="44" t="s">
        <v>4317</v>
      </c>
      <c r="C713" s="44"/>
      <c r="D713" s="44" t="s">
        <v>8716</v>
      </c>
      <c r="E713" s="45">
        <v>2</v>
      </c>
      <c r="F713" s="44" t="s">
        <v>4330</v>
      </c>
      <c r="G713" s="44" t="s">
        <v>4371</v>
      </c>
      <c r="H713" s="44" t="s">
        <v>8717</v>
      </c>
      <c r="I713" s="44" t="s">
        <v>5124</v>
      </c>
      <c r="J713" s="44" t="s">
        <v>1068</v>
      </c>
      <c r="K713" s="44"/>
      <c r="L713" s="46" t="s">
        <v>8718</v>
      </c>
      <c r="M713" s="44" t="s">
        <v>8719</v>
      </c>
      <c r="N713" s="44" t="s">
        <v>8301</v>
      </c>
      <c r="O713" s="44" t="s">
        <v>8720</v>
      </c>
    </row>
    <row r="714" spans="1:15" ht="12.75" customHeight="1" x14ac:dyDescent="0.2">
      <c r="A714" s="44" t="s">
        <v>8657</v>
      </c>
      <c r="B714" s="44" t="s">
        <v>4317</v>
      </c>
      <c r="C714" s="44"/>
      <c r="D714" s="44" t="s">
        <v>8722</v>
      </c>
      <c r="E714" s="45">
        <v>2</v>
      </c>
      <c r="F714" s="44" t="s">
        <v>4330</v>
      </c>
      <c r="G714" s="44" t="s">
        <v>4371</v>
      </c>
      <c r="H714" s="44" t="s">
        <v>8723</v>
      </c>
      <c r="I714" s="44" t="s">
        <v>8724</v>
      </c>
      <c r="J714" s="44" t="s">
        <v>1068</v>
      </c>
      <c r="K714" s="44"/>
      <c r="L714" s="46" t="s">
        <v>8725</v>
      </c>
      <c r="M714" s="44" t="s">
        <v>8726</v>
      </c>
      <c r="N714" s="44" t="s">
        <v>8727</v>
      </c>
      <c r="O714" s="44" t="s">
        <v>8728</v>
      </c>
    </row>
    <row r="715" spans="1:15" ht="12.75" customHeight="1" x14ac:dyDescent="0.2">
      <c r="A715" s="44" t="s">
        <v>8660</v>
      </c>
      <c r="B715" s="44" t="s">
        <v>4317</v>
      </c>
      <c r="C715" s="44"/>
      <c r="D715" s="44" t="s">
        <v>8730</v>
      </c>
      <c r="E715" s="45">
        <v>2</v>
      </c>
      <c r="F715" s="44" t="s">
        <v>4330</v>
      </c>
      <c r="G715" s="44" t="s">
        <v>4320</v>
      </c>
      <c r="H715" s="44" t="s">
        <v>8731</v>
      </c>
      <c r="I715" s="44" t="s">
        <v>4322</v>
      </c>
      <c r="J715" s="44" t="s">
        <v>8732</v>
      </c>
      <c r="K715" s="44"/>
      <c r="L715" s="46" t="s">
        <v>8733</v>
      </c>
      <c r="M715" s="44" t="s">
        <v>8734</v>
      </c>
      <c r="N715" s="44" t="s">
        <v>8735</v>
      </c>
      <c r="O715" s="44" t="s">
        <v>8736</v>
      </c>
    </row>
    <row r="716" spans="1:15" ht="12.75" customHeight="1" x14ac:dyDescent="0.2">
      <c r="A716" s="44" t="s">
        <v>8666</v>
      </c>
      <c r="B716" s="44" t="s">
        <v>4317</v>
      </c>
      <c r="C716" s="44"/>
      <c r="D716" s="44" t="s">
        <v>8738</v>
      </c>
      <c r="E716" s="45">
        <v>2</v>
      </c>
      <c r="F716" s="44" t="s">
        <v>4330</v>
      </c>
      <c r="G716" s="44" t="s">
        <v>4320</v>
      </c>
      <c r="H716" s="44" t="s">
        <v>8739</v>
      </c>
      <c r="I716" s="44" t="s">
        <v>4322</v>
      </c>
      <c r="J716" s="44" t="s">
        <v>8740</v>
      </c>
      <c r="K716" s="44"/>
      <c r="L716" s="46" t="s">
        <v>8741</v>
      </c>
      <c r="M716" s="44" t="s">
        <v>4325</v>
      </c>
      <c r="N716" s="44" t="s">
        <v>8742</v>
      </c>
      <c r="O716" s="44" t="s">
        <v>8743</v>
      </c>
    </row>
    <row r="717" spans="1:15" ht="12.75" customHeight="1" x14ac:dyDescent="0.2">
      <c r="A717" s="44" t="s">
        <v>8673</v>
      </c>
      <c r="B717" s="44" t="s">
        <v>4317</v>
      </c>
      <c r="C717" s="44"/>
      <c r="D717" s="44" t="s">
        <v>4533</v>
      </c>
      <c r="E717" s="45">
        <v>2</v>
      </c>
      <c r="F717" s="44" t="s">
        <v>4330</v>
      </c>
      <c r="G717" s="44" t="s">
        <v>4371</v>
      </c>
      <c r="H717" s="44" t="s">
        <v>8745</v>
      </c>
      <c r="I717" s="44" t="s">
        <v>4535</v>
      </c>
      <c r="J717" s="44" t="s">
        <v>1068</v>
      </c>
      <c r="K717" s="44"/>
      <c r="L717" s="46" t="s">
        <v>8746</v>
      </c>
      <c r="M717" s="44" t="s">
        <v>4533</v>
      </c>
      <c r="N717" s="44" t="s">
        <v>8713</v>
      </c>
      <c r="O717" s="44" t="s">
        <v>8714</v>
      </c>
    </row>
    <row r="718" spans="1:15" ht="12.75" customHeight="1" x14ac:dyDescent="0.2">
      <c r="A718" s="44" t="s">
        <v>8676</v>
      </c>
      <c r="B718" s="44" t="s">
        <v>4317</v>
      </c>
      <c r="C718" s="44"/>
      <c r="D718" s="44" t="s">
        <v>8748</v>
      </c>
      <c r="E718" s="45">
        <v>2</v>
      </c>
      <c r="F718" s="44" t="s">
        <v>4330</v>
      </c>
      <c r="G718" s="44" t="s">
        <v>4371</v>
      </c>
      <c r="H718" s="44" t="s">
        <v>8749</v>
      </c>
      <c r="I718" s="44" t="s">
        <v>5389</v>
      </c>
      <c r="J718" s="44" t="s">
        <v>5754</v>
      </c>
      <c r="K718" s="44"/>
      <c r="L718" s="46" t="s">
        <v>8750</v>
      </c>
      <c r="M718" s="44" t="s">
        <v>8751</v>
      </c>
      <c r="N718" s="44" t="s">
        <v>8752</v>
      </c>
      <c r="O718" s="44" t="s">
        <v>8753</v>
      </c>
    </row>
    <row r="719" spans="1:15" ht="12.75" customHeight="1" x14ac:dyDescent="0.2">
      <c r="A719" s="44" t="s">
        <v>8683</v>
      </c>
      <c r="B719" s="44" t="s">
        <v>4317</v>
      </c>
      <c r="C719" s="44"/>
      <c r="D719" s="44" t="s">
        <v>6606</v>
      </c>
      <c r="E719" s="45">
        <v>2</v>
      </c>
      <c r="F719" s="44" t="s">
        <v>4319</v>
      </c>
      <c r="G719" s="44" t="s">
        <v>4550</v>
      </c>
      <c r="H719" s="44" t="s">
        <v>8755</v>
      </c>
      <c r="I719" s="44" t="s">
        <v>4692</v>
      </c>
      <c r="J719" s="44" t="s">
        <v>1068</v>
      </c>
      <c r="K719" s="44"/>
      <c r="L719" s="46" t="s">
        <v>8756</v>
      </c>
      <c r="M719" s="44" t="s">
        <v>6353</v>
      </c>
      <c r="N719" s="44" t="s">
        <v>8757</v>
      </c>
      <c r="O719" s="44" t="s">
        <v>8758</v>
      </c>
    </row>
    <row r="720" spans="1:15" ht="12.75" customHeight="1" x14ac:dyDescent="0.2">
      <c r="A720" s="44" t="s">
        <v>8691</v>
      </c>
      <c r="B720" s="44" t="s">
        <v>4317</v>
      </c>
      <c r="C720" s="44"/>
      <c r="D720" s="44" t="s">
        <v>8699</v>
      </c>
      <c r="E720" s="45">
        <v>2</v>
      </c>
      <c r="F720" s="44" t="s">
        <v>4330</v>
      </c>
      <c r="G720" s="44" t="s">
        <v>4371</v>
      </c>
      <c r="H720" s="44" t="s">
        <v>8760</v>
      </c>
      <c r="I720" s="44" t="s">
        <v>4801</v>
      </c>
      <c r="J720" s="44" t="s">
        <v>1068</v>
      </c>
      <c r="K720" s="44"/>
      <c r="L720" s="46" t="s">
        <v>8761</v>
      </c>
      <c r="M720" s="44" t="s">
        <v>4325</v>
      </c>
      <c r="N720" s="44" t="s">
        <v>8703</v>
      </c>
      <c r="O720" s="44" t="s">
        <v>8704</v>
      </c>
    </row>
    <row r="721" spans="1:15" ht="12.75" customHeight="1" x14ac:dyDescent="0.2">
      <c r="A721" s="44" t="s">
        <v>8693</v>
      </c>
      <c r="B721" s="44" t="s">
        <v>4317</v>
      </c>
      <c r="C721" s="44"/>
      <c r="D721" s="44" t="s">
        <v>4673</v>
      </c>
      <c r="E721" s="45">
        <v>2</v>
      </c>
      <c r="F721" s="44" t="s">
        <v>4330</v>
      </c>
      <c r="G721" s="44" t="s">
        <v>4320</v>
      </c>
      <c r="H721" s="44" t="s">
        <v>8763</v>
      </c>
      <c r="I721" s="44" t="s">
        <v>5355</v>
      </c>
      <c r="J721" s="44" t="s">
        <v>8764</v>
      </c>
      <c r="K721" s="44"/>
      <c r="L721" s="46" t="s">
        <v>8765</v>
      </c>
      <c r="M721" s="44" t="s">
        <v>8766</v>
      </c>
      <c r="N721" s="44" t="s">
        <v>8767</v>
      </c>
      <c r="O721" s="44" t="s">
        <v>8768</v>
      </c>
    </row>
    <row r="722" spans="1:15" ht="12.75" customHeight="1" x14ac:dyDescent="0.2">
      <c r="A722" s="44" t="s">
        <v>8698</v>
      </c>
      <c r="B722" s="44" t="s">
        <v>4317</v>
      </c>
      <c r="C722" s="44"/>
      <c r="D722" s="44" t="s">
        <v>8770</v>
      </c>
      <c r="E722" s="45">
        <v>2</v>
      </c>
      <c r="F722" s="44" t="s">
        <v>4330</v>
      </c>
      <c r="G722" s="44" t="s">
        <v>4320</v>
      </c>
      <c r="H722" s="44" t="s">
        <v>8771</v>
      </c>
      <c r="I722" s="44" t="s">
        <v>4487</v>
      </c>
      <c r="J722" s="44" t="s">
        <v>1068</v>
      </c>
      <c r="K722" s="44"/>
      <c r="L722" s="46" t="s">
        <v>8772</v>
      </c>
      <c r="M722" s="44" t="s">
        <v>4325</v>
      </c>
      <c r="N722" s="44" t="s">
        <v>8773</v>
      </c>
      <c r="O722" s="44" t="s">
        <v>8774</v>
      </c>
    </row>
    <row r="723" spans="1:15" ht="12.75" customHeight="1" x14ac:dyDescent="0.2">
      <c r="A723" s="44" t="s">
        <v>8705</v>
      </c>
      <c r="B723" s="44" t="s">
        <v>4317</v>
      </c>
      <c r="C723" s="44"/>
      <c r="D723" s="44" t="s">
        <v>6606</v>
      </c>
      <c r="E723" s="45">
        <v>2</v>
      </c>
      <c r="F723" s="44" t="s">
        <v>4319</v>
      </c>
      <c r="G723" s="44" t="s">
        <v>4320</v>
      </c>
      <c r="H723" s="44" t="s">
        <v>8776</v>
      </c>
      <c r="I723" s="44" t="s">
        <v>4692</v>
      </c>
      <c r="J723" s="44" t="s">
        <v>7922</v>
      </c>
      <c r="K723" s="44"/>
      <c r="L723" s="46" t="s">
        <v>8777</v>
      </c>
      <c r="M723" s="44" t="s">
        <v>6353</v>
      </c>
      <c r="N723" s="44" t="s">
        <v>8757</v>
      </c>
      <c r="O723" s="44" t="s">
        <v>8758</v>
      </c>
    </row>
    <row r="724" spans="1:15" ht="12.75" customHeight="1" x14ac:dyDescent="0.2">
      <c r="A724" s="44" t="s">
        <v>8710</v>
      </c>
      <c r="B724" s="44" t="s">
        <v>4317</v>
      </c>
      <c r="C724" s="44"/>
      <c r="D724" s="44"/>
      <c r="E724" s="45">
        <v>2</v>
      </c>
      <c r="F724" s="44" t="s">
        <v>4330</v>
      </c>
      <c r="G724" s="44" t="s">
        <v>4320</v>
      </c>
      <c r="H724" s="44" t="s">
        <v>8779</v>
      </c>
      <c r="I724" s="44" t="s">
        <v>8780</v>
      </c>
      <c r="J724" s="44" t="s">
        <v>8781</v>
      </c>
      <c r="K724" s="44"/>
      <c r="L724" s="46" t="s">
        <v>8782</v>
      </c>
      <c r="M724" s="44"/>
      <c r="N724" s="44"/>
      <c r="O724" s="44" t="s">
        <v>8783</v>
      </c>
    </row>
    <row r="725" spans="1:15" ht="12.75" customHeight="1" x14ac:dyDescent="0.2">
      <c r="A725" s="44" t="s">
        <v>8715</v>
      </c>
      <c r="B725" s="44" t="s">
        <v>4317</v>
      </c>
      <c r="C725" s="44"/>
      <c r="D725" s="44" t="s">
        <v>8785</v>
      </c>
      <c r="E725" s="45">
        <v>2</v>
      </c>
      <c r="F725" s="44" t="s">
        <v>4330</v>
      </c>
      <c r="G725" s="44" t="s">
        <v>4320</v>
      </c>
      <c r="H725" s="44" t="s">
        <v>8786</v>
      </c>
      <c r="I725" s="44" t="s">
        <v>4322</v>
      </c>
      <c r="J725" s="44" t="s">
        <v>8787</v>
      </c>
      <c r="K725" s="44"/>
      <c r="L725" s="46" t="s">
        <v>8788</v>
      </c>
      <c r="M725" s="44" t="s">
        <v>8789</v>
      </c>
      <c r="N725" s="44" t="s">
        <v>8790</v>
      </c>
      <c r="O725" s="44" t="s">
        <v>8791</v>
      </c>
    </row>
    <row r="726" spans="1:15" ht="12.75" customHeight="1" x14ac:dyDescent="0.2">
      <c r="A726" s="44" t="s">
        <v>8721</v>
      </c>
      <c r="B726" s="44" t="s">
        <v>4317</v>
      </c>
      <c r="C726" s="44"/>
      <c r="D726" s="44" t="s">
        <v>8793</v>
      </c>
      <c r="E726" s="45">
        <v>2</v>
      </c>
      <c r="F726" s="44" t="s">
        <v>4330</v>
      </c>
      <c r="G726" s="44" t="s">
        <v>4320</v>
      </c>
      <c r="H726" s="44" t="s">
        <v>8794</v>
      </c>
      <c r="I726" s="44" t="s">
        <v>4322</v>
      </c>
      <c r="J726" s="44" t="s">
        <v>8795</v>
      </c>
      <c r="K726" s="44"/>
      <c r="L726" s="46" t="s">
        <v>8796</v>
      </c>
      <c r="M726" s="44" t="s">
        <v>8797</v>
      </c>
      <c r="N726" s="44" t="s">
        <v>8798</v>
      </c>
      <c r="O726" s="44" t="s">
        <v>8799</v>
      </c>
    </row>
    <row r="727" spans="1:15" ht="12.75" customHeight="1" x14ac:dyDescent="0.2">
      <c r="A727" s="44" t="s">
        <v>8729</v>
      </c>
      <c r="B727" s="44" t="s">
        <v>4317</v>
      </c>
      <c r="C727" s="44"/>
      <c r="D727" s="44" t="s">
        <v>8801</v>
      </c>
      <c r="E727" s="45">
        <v>2</v>
      </c>
      <c r="F727" s="44" t="s">
        <v>4319</v>
      </c>
      <c r="G727" s="44" t="s">
        <v>4320</v>
      </c>
      <c r="H727" s="44" t="s">
        <v>8802</v>
      </c>
      <c r="I727" s="44" t="s">
        <v>4322</v>
      </c>
      <c r="J727" s="44" t="s">
        <v>4323</v>
      </c>
      <c r="K727" s="44"/>
      <c r="L727" s="46" t="s">
        <v>4324</v>
      </c>
      <c r="M727" s="44" t="s">
        <v>8803</v>
      </c>
      <c r="N727" s="44" t="s">
        <v>8804</v>
      </c>
      <c r="O727" s="44" t="s">
        <v>8805</v>
      </c>
    </row>
    <row r="728" spans="1:15" ht="12.75" customHeight="1" x14ac:dyDescent="0.2">
      <c r="A728" s="44" t="s">
        <v>8737</v>
      </c>
      <c r="B728" s="44" t="s">
        <v>4317</v>
      </c>
      <c r="C728" s="44"/>
      <c r="D728" s="44" t="s">
        <v>8807</v>
      </c>
      <c r="E728" s="45">
        <v>2</v>
      </c>
      <c r="F728" s="44" t="s">
        <v>4330</v>
      </c>
      <c r="G728" s="44" t="s">
        <v>4371</v>
      </c>
      <c r="H728" s="44" t="s">
        <v>8808</v>
      </c>
      <c r="I728" s="44" t="s">
        <v>4322</v>
      </c>
      <c r="J728" s="44" t="s">
        <v>8809</v>
      </c>
      <c r="K728" s="44"/>
      <c r="L728" s="46" t="s">
        <v>8810</v>
      </c>
      <c r="M728" s="44" t="s">
        <v>8811</v>
      </c>
      <c r="N728" s="44" t="s">
        <v>8812</v>
      </c>
      <c r="O728" s="44" t="s">
        <v>8813</v>
      </c>
    </row>
    <row r="729" spans="1:15" ht="12.75" customHeight="1" x14ac:dyDescent="0.2">
      <c r="A729" s="44" t="s">
        <v>8744</v>
      </c>
      <c r="B729" s="44" t="s">
        <v>4317</v>
      </c>
      <c r="C729" s="44"/>
      <c r="D729" s="44" t="s">
        <v>8815</v>
      </c>
      <c r="E729" s="45">
        <v>3</v>
      </c>
      <c r="F729" s="44" t="s">
        <v>4330</v>
      </c>
      <c r="G729" s="44" t="s">
        <v>4320</v>
      </c>
      <c r="H729" s="44" t="s">
        <v>6125</v>
      </c>
      <c r="I729" s="44" t="s">
        <v>4398</v>
      </c>
      <c r="J729" s="44" t="s">
        <v>1068</v>
      </c>
      <c r="K729" s="44"/>
      <c r="L729" s="46" t="s">
        <v>8816</v>
      </c>
      <c r="M729" s="44" t="s">
        <v>8817</v>
      </c>
      <c r="N729" s="44" t="s">
        <v>8818</v>
      </c>
      <c r="O729" s="44" t="s">
        <v>8819</v>
      </c>
    </row>
    <row r="730" spans="1:15" ht="12.75" customHeight="1" x14ac:dyDescent="0.2">
      <c r="A730" s="44" t="s">
        <v>8747</v>
      </c>
      <c r="B730" s="44" t="s">
        <v>4317</v>
      </c>
      <c r="C730" s="44"/>
      <c r="D730" s="44" t="s">
        <v>8821</v>
      </c>
      <c r="E730" s="45">
        <v>2</v>
      </c>
      <c r="F730" s="44" t="s">
        <v>4330</v>
      </c>
      <c r="G730" s="44" t="s">
        <v>4320</v>
      </c>
      <c r="H730" s="44" t="s">
        <v>8822</v>
      </c>
      <c r="I730" s="44" t="s">
        <v>4616</v>
      </c>
      <c r="J730" s="44" t="s">
        <v>4328</v>
      </c>
      <c r="K730" s="44"/>
      <c r="L730" s="46" t="s">
        <v>8823</v>
      </c>
      <c r="M730" s="44" t="s">
        <v>8824</v>
      </c>
      <c r="N730" s="44" t="s">
        <v>8825</v>
      </c>
      <c r="O730" s="44" t="s">
        <v>8826</v>
      </c>
    </row>
    <row r="731" spans="1:15" ht="12.75" customHeight="1" x14ac:dyDescent="0.2">
      <c r="A731" s="44" t="s">
        <v>8754</v>
      </c>
      <c r="B731" s="44" t="s">
        <v>4317</v>
      </c>
      <c r="C731" s="44"/>
      <c r="D731" s="44" t="s">
        <v>8828</v>
      </c>
      <c r="E731" s="45">
        <v>2</v>
      </c>
      <c r="F731" s="44" t="s">
        <v>4330</v>
      </c>
      <c r="G731" s="44" t="s">
        <v>4320</v>
      </c>
      <c r="H731" s="44" t="s">
        <v>8829</v>
      </c>
      <c r="I731" s="44" t="s">
        <v>4801</v>
      </c>
      <c r="J731" s="44" t="s">
        <v>1068</v>
      </c>
      <c r="K731" s="44"/>
      <c r="L731" s="46" t="s">
        <v>8830</v>
      </c>
      <c r="M731" s="44" t="s">
        <v>4325</v>
      </c>
      <c r="N731" s="44" t="s">
        <v>8831</v>
      </c>
      <c r="O731" s="44" t="s">
        <v>8832</v>
      </c>
    </row>
    <row r="732" spans="1:15" ht="12.75" customHeight="1" x14ac:dyDescent="0.2">
      <c r="A732" s="44" t="s">
        <v>8759</v>
      </c>
      <c r="B732" s="44" t="s">
        <v>4317</v>
      </c>
      <c r="C732" s="44"/>
      <c r="D732" s="44" t="s">
        <v>8834</v>
      </c>
      <c r="E732" s="45">
        <v>2</v>
      </c>
      <c r="F732" s="44" t="s">
        <v>4330</v>
      </c>
      <c r="G732" s="44" t="s">
        <v>4320</v>
      </c>
      <c r="H732" s="44" t="s">
        <v>8835</v>
      </c>
      <c r="I732" s="44" t="s">
        <v>4322</v>
      </c>
      <c r="J732" s="44" t="s">
        <v>8836</v>
      </c>
      <c r="K732" s="44"/>
      <c r="L732" s="46" t="s">
        <v>8837</v>
      </c>
      <c r="M732" s="44" t="s">
        <v>4325</v>
      </c>
      <c r="N732" s="44" t="s">
        <v>8838</v>
      </c>
      <c r="O732" s="44" t="s">
        <v>8839</v>
      </c>
    </row>
    <row r="733" spans="1:15" ht="12.75" customHeight="1" x14ac:dyDescent="0.2">
      <c r="A733" s="44" t="s">
        <v>8762</v>
      </c>
      <c r="B733" s="44" t="s">
        <v>4317</v>
      </c>
      <c r="C733" s="44"/>
      <c r="D733" s="44" t="s">
        <v>8841</v>
      </c>
      <c r="E733" s="45">
        <v>2</v>
      </c>
      <c r="F733" s="44" t="s">
        <v>4330</v>
      </c>
      <c r="G733" s="44" t="s">
        <v>4371</v>
      </c>
      <c r="H733" s="44" t="s">
        <v>8842</v>
      </c>
      <c r="I733" s="44" t="s">
        <v>4322</v>
      </c>
      <c r="J733" s="44" t="s">
        <v>8843</v>
      </c>
      <c r="K733" s="44"/>
      <c r="L733" s="46" t="s">
        <v>8844</v>
      </c>
      <c r="M733" s="44" t="s">
        <v>4325</v>
      </c>
      <c r="N733" s="44" t="s">
        <v>8845</v>
      </c>
      <c r="O733" s="44" t="s">
        <v>8846</v>
      </c>
    </row>
    <row r="734" spans="1:15" ht="12.75" customHeight="1" x14ac:dyDescent="0.2">
      <c r="A734" s="44" t="s">
        <v>8769</v>
      </c>
      <c r="B734" s="44" t="s">
        <v>4317</v>
      </c>
      <c r="C734" s="44"/>
      <c r="D734" s="44" t="s">
        <v>8848</v>
      </c>
      <c r="E734" s="45">
        <v>2</v>
      </c>
      <c r="F734" s="44" t="s">
        <v>4330</v>
      </c>
      <c r="G734" s="44" t="s">
        <v>4320</v>
      </c>
      <c r="H734" s="44" t="s">
        <v>8849</v>
      </c>
      <c r="I734" s="44" t="s">
        <v>4322</v>
      </c>
      <c r="J734" s="44" t="s">
        <v>8850</v>
      </c>
      <c r="K734" s="44"/>
      <c r="L734" s="46" t="s">
        <v>8851</v>
      </c>
      <c r="M734" s="44" t="s">
        <v>8852</v>
      </c>
      <c r="N734" s="44" t="s">
        <v>8584</v>
      </c>
      <c r="O734" s="44" t="s">
        <v>8853</v>
      </c>
    </row>
    <row r="735" spans="1:15" ht="12.75" customHeight="1" x14ac:dyDescent="0.2">
      <c r="A735" s="44" t="s">
        <v>8775</v>
      </c>
      <c r="B735" s="44" t="s">
        <v>4317</v>
      </c>
      <c r="C735" s="44"/>
      <c r="D735" s="44" t="s">
        <v>8855</v>
      </c>
      <c r="E735" s="45">
        <v>2</v>
      </c>
      <c r="F735" s="44" t="s">
        <v>4330</v>
      </c>
      <c r="G735" s="44" t="s">
        <v>4606</v>
      </c>
      <c r="H735" s="44" t="s">
        <v>8856</v>
      </c>
      <c r="I735" s="44" t="s">
        <v>4398</v>
      </c>
      <c r="J735" s="44" t="s">
        <v>1068</v>
      </c>
      <c r="K735" s="44"/>
      <c r="L735" s="46" t="s">
        <v>8857</v>
      </c>
      <c r="M735" s="44" t="s">
        <v>4325</v>
      </c>
      <c r="N735" s="44" t="s">
        <v>8858</v>
      </c>
      <c r="O735" s="44" t="s">
        <v>8859</v>
      </c>
    </row>
    <row r="736" spans="1:15" ht="12.75" customHeight="1" x14ac:dyDescent="0.2">
      <c r="A736" s="44" t="s">
        <v>8778</v>
      </c>
      <c r="B736" s="44" t="s">
        <v>4317</v>
      </c>
      <c r="C736" s="44"/>
      <c r="D736" s="44" t="s">
        <v>8861</v>
      </c>
      <c r="E736" s="45">
        <v>2</v>
      </c>
      <c r="F736" s="44" t="s">
        <v>4330</v>
      </c>
      <c r="G736" s="44" t="s">
        <v>4371</v>
      </c>
      <c r="H736" s="44" t="s">
        <v>8862</v>
      </c>
      <c r="I736" s="44" t="s">
        <v>4322</v>
      </c>
      <c r="J736" s="44" t="s">
        <v>8863</v>
      </c>
      <c r="K736" s="44"/>
      <c r="L736" s="46" t="s">
        <v>8864</v>
      </c>
      <c r="M736" s="44" t="s">
        <v>8865</v>
      </c>
      <c r="N736" s="44" t="s">
        <v>8866</v>
      </c>
      <c r="O736" s="44" t="s">
        <v>8867</v>
      </c>
    </row>
    <row r="737" spans="1:15" ht="12.75" customHeight="1" x14ac:dyDescent="0.2">
      <c r="A737" s="44" t="s">
        <v>8784</v>
      </c>
      <c r="B737" s="44" t="s">
        <v>4317</v>
      </c>
      <c r="C737" s="44"/>
      <c r="D737" s="44" t="s">
        <v>8869</v>
      </c>
      <c r="E737" s="45">
        <v>2</v>
      </c>
      <c r="F737" s="44" t="s">
        <v>4330</v>
      </c>
      <c r="G737" s="44" t="s">
        <v>4320</v>
      </c>
      <c r="H737" s="44" t="s">
        <v>8870</v>
      </c>
      <c r="I737" s="44" t="s">
        <v>4410</v>
      </c>
      <c r="J737" s="44" t="s">
        <v>1068</v>
      </c>
      <c r="K737" s="44"/>
      <c r="L737" s="46" t="s">
        <v>8871</v>
      </c>
      <c r="M737" s="44" t="s">
        <v>4325</v>
      </c>
      <c r="N737" s="44" t="s">
        <v>8872</v>
      </c>
      <c r="O737" s="44" t="s">
        <v>8873</v>
      </c>
    </row>
    <row r="738" spans="1:15" ht="12.75" customHeight="1" x14ac:dyDescent="0.2">
      <c r="A738" s="44" t="s">
        <v>8792</v>
      </c>
      <c r="B738" s="44" t="s">
        <v>4317</v>
      </c>
      <c r="C738" s="44"/>
      <c r="D738" s="44" t="s">
        <v>8875</v>
      </c>
      <c r="E738" s="45">
        <v>2</v>
      </c>
      <c r="F738" s="44" t="s">
        <v>4330</v>
      </c>
      <c r="G738" s="44" t="s">
        <v>4320</v>
      </c>
      <c r="H738" s="44" t="s">
        <v>8876</v>
      </c>
      <c r="I738" s="44" t="s">
        <v>4348</v>
      </c>
      <c r="J738" s="44" t="s">
        <v>1068</v>
      </c>
      <c r="K738" s="44"/>
      <c r="L738" s="46" t="s">
        <v>8877</v>
      </c>
      <c r="M738" s="44" t="s">
        <v>8878</v>
      </c>
      <c r="N738" s="44" t="s">
        <v>8879</v>
      </c>
      <c r="O738" s="44" t="s">
        <v>8880</v>
      </c>
    </row>
    <row r="739" spans="1:15" ht="12.75" customHeight="1" x14ac:dyDescent="0.2">
      <c r="A739" s="44" t="s">
        <v>8800</v>
      </c>
      <c r="B739" s="44" t="s">
        <v>4317</v>
      </c>
      <c r="C739" s="44"/>
      <c r="D739" s="44" t="s">
        <v>8882</v>
      </c>
      <c r="E739" s="45">
        <v>2</v>
      </c>
      <c r="F739" s="44" t="s">
        <v>4330</v>
      </c>
      <c r="G739" s="44" t="s">
        <v>4320</v>
      </c>
      <c r="H739" s="44" t="s">
        <v>8883</v>
      </c>
      <c r="I739" s="44" t="s">
        <v>8884</v>
      </c>
      <c r="J739" s="44" t="s">
        <v>630</v>
      </c>
      <c r="K739" s="44"/>
      <c r="L739" s="46" t="s">
        <v>8885</v>
      </c>
      <c r="M739" s="44" t="s">
        <v>8886</v>
      </c>
      <c r="N739" s="44" t="s">
        <v>8887</v>
      </c>
      <c r="O739" s="44" t="s">
        <v>8888</v>
      </c>
    </row>
    <row r="740" spans="1:15" ht="12.75" customHeight="1" x14ac:dyDescent="0.2">
      <c r="A740" s="44" t="s">
        <v>8806</v>
      </c>
      <c r="B740" s="44" t="s">
        <v>4317</v>
      </c>
      <c r="C740" s="44"/>
      <c r="D740" s="44" t="s">
        <v>8875</v>
      </c>
      <c r="E740" s="45">
        <v>2</v>
      </c>
      <c r="F740" s="44" t="s">
        <v>4330</v>
      </c>
      <c r="G740" s="44" t="s">
        <v>4371</v>
      </c>
      <c r="H740" s="44" t="s">
        <v>8890</v>
      </c>
      <c r="I740" s="44" t="s">
        <v>4801</v>
      </c>
      <c r="J740" s="44" t="s">
        <v>1068</v>
      </c>
      <c r="K740" s="44"/>
      <c r="L740" s="46" t="s">
        <v>8891</v>
      </c>
      <c r="M740" s="44" t="s">
        <v>8878</v>
      </c>
      <c r="N740" s="44" t="s">
        <v>8879</v>
      </c>
      <c r="O740" s="44" t="s">
        <v>8880</v>
      </c>
    </row>
    <row r="741" spans="1:15" ht="12.75" customHeight="1" x14ac:dyDescent="0.2">
      <c r="A741" s="44" t="s">
        <v>8814</v>
      </c>
      <c r="B741" s="44" t="s">
        <v>4317</v>
      </c>
      <c r="C741" s="44"/>
      <c r="D741" s="44" t="s">
        <v>8893</v>
      </c>
      <c r="E741" s="45">
        <v>2</v>
      </c>
      <c r="F741" s="44" t="s">
        <v>4330</v>
      </c>
      <c r="G741" s="44" t="s">
        <v>4320</v>
      </c>
      <c r="H741" s="44" t="s">
        <v>8894</v>
      </c>
      <c r="I741" s="44" t="s">
        <v>8895</v>
      </c>
      <c r="J741" s="44" t="s">
        <v>1068</v>
      </c>
      <c r="K741" s="44"/>
      <c r="L741" s="46" t="s">
        <v>8896</v>
      </c>
      <c r="M741" s="44" t="s">
        <v>8897</v>
      </c>
      <c r="N741" s="44" t="s">
        <v>8898</v>
      </c>
      <c r="O741" s="44" t="s">
        <v>8899</v>
      </c>
    </row>
    <row r="742" spans="1:15" ht="12.75" customHeight="1" x14ac:dyDescent="0.2">
      <c r="A742" s="44" t="s">
        <v>8820</v>
      </c>
      <c r="B742" s="44" t="s">
        <v>4317</v>
      </c>
      <c r="C742" s="44"/>
      <c r="D742" s="44" t="s">
        <v>7902</v>
      </c>
      <c r="E742" s="45">
        <v>2</v>
      </c>
      <c r="F742" s="44" t="s">
        <v>4330</v>
      </c>
      <c r="G742" s="44" t="s">
        <v>4371</v>
      </c>
      <c r="H742" s="44" t="s">
        <v>8901</v>
      </c>
      <c r="I742" s="44" t="s">
        <v>8902</v>
      </c>
      <c r="J742" s="44" t="s">
        <v>1068</v>
      </c>
      <c r="K742" s="44"/>
      <c r="L742" s="46" t="s">
        <v>8903</v>
      </c>
      <c r="M742" s="44" t="s">
        <v>8904</v>
      </c>
      <c r="N742" s="44" t="s">
        <v>8905</v>
      </c>
      <c r="O742" s="44" t="s">
        <v>8906</v>
      </c>
    </row>
    <row r="743" spans="1:15" ht="12.75" customHeight="1" x14ac:dyDescent="0.2">
      <c r="A743" s="44" t="s">
        <v>8827</v>
      </c>
      <c r="B743" s="44" t="s">
        <v>4317</v>
      </c>
      <c r="C743" s="44"/>
      <c r="D743" s="44" t="s">
        <v>8908</v>
      </c>
      <c r="E743" s="45">
        <v>2</v>
      </c>
      <c r="F743" s="44" t="s">
        <v>4330</v>
      </c>
      <c r="G743" s="44" t="s">
        <v>4371</v>
      </c>
      <c r="H743" s="44" t="s">
        <v>8909</v>
      </c>
      <c r="I743" s="44" t="s">
        <v>4692</v>
      </c>
      <c r="J743" s="44" t="s">
        <v>1068</v>
      </c>
      <c r="K743" s="44"/>
      <c r="L743" s="46" t="s">
        <v>8910</v>
      </c>
      <c r="M743" s="44" t="s">
        <v>7388</v>
      </c>
      <c r="N743" s="44" t="s">
        <v>8911</v>
      </c>
      <c r="O743" s="44" t="s">
        <v>8912</v>
      </c>
    </row>
    <row r="744" spans="1:15" ht="12.75" customHeight="1" x14ac:dyDescent="0.2">
      <c r="A744" s="44" t="s">
        <v>8833</v>
      </c>
      <c r="B744" s="44" t="s">
        <v>4317</v>
      </c>
      <c r="C744" s="44"/>
      <c r="D744" s="44" t="s">
        <v>8914</v>
      </c>
      <c r="E744" s="45">
        <v>4</v>
      </c>
      <c r="F744" s="44" t="s">
        <v>4330</v>
      </c>
      <c r="G744" s="44" t="s">
        <v>4320</v>
      </c>
      <c r="H744" s="44" t="s">
        <v>8915</v>
      </c>
      <c r="I744" s="44" t="s">
        <v>6003</v>
      </c>
      <c r="J744" s="44" t="s">
        <v>6926</v>
      </c>
      <c r="K744" s="44"/>
      <c r="L744" s="46" t="s">
        <v>8916</v>
      </c>
      <c r="M744" s="44" t="s">
        <v>4325</v>
      </c>
      <c r="N744" s="44" t="s">
        <v>8917</v>
      </c>
      <c r="O744" s="44" t="s">
        <v>8918</v>
      </c>
    </row>
    <row r="745" spans="1:15" ht="12.75" customHeight="1" x14ac:dyDescent="0.2">
      <c r="A745" s="44" t="s">
        <v>8840</v>
      </c>
      <c r="B745" s="44" t="s">
        <v>4317</v>
      </c>
      <c r="C745" s="44"/>
      <c r="D745" s="44" t="s">
        <v>8920</v>
      </c>
      <c r="E745" s="45">
        <v>2</v>
      </c>
      <c r="F745" s="44" t="s">
        <v>4330</v>
      </c>
      <c r="G745" s="44" t="s">
        <v>4550</v>
      </c>
      <c r="H745" s="44" t="s">
        <v>8921</v>
      </c>
      <c r="I745" s="44" t="s">
        <v>7341</v>
      </c>
      <c r="J745" s="44" t="s">
        <v>1068</v>
      </c>
      <c r="K745" s="44"/>
      <c r="L745" s="46" t="s">
        <v>8922</v>
      </c>
      <c r="M745" s="44" t="s">
        <v>8619</v>
      </c>
      <c r="N745" s="44" t="s">
        <v>5783</v>
      </c>
      <c r="O745" s="44" t="s">
        <v>8923</v>
      </c>
    </row>
    <row r="746" spans="1:15" ht="12.75" customHeight="1" x14ac:dyDescent="0.2">
      <c r="A746" s="44" t="s">
        <v>8847</v>
      </c>
      <c r="B746" s="44" t="s">
        <v>4317</v>
      </c>
      <c r="C746" s="44"/>
      <c r="D746" s="44" t="s">
        <v>8925</v>
      </c>
      <c r="E746" s="45">
        <v>3</v>
      </c>
      <c r="F746" s="44" t="s">
        <v>4330</v>
      </c>
      <c r="G746" s="44" t="s">
        <v>4320</v>
      </c>
      <c r="H746" s="44" t="s">
        <v>8926</v>
      </c>
      <c r="I746" s="44" t="s">
        <v>4487</v>
      </c>
      <c r="J746" s="44" t="s">
        <v>1068</v>
      </c>
      <c r="K746" s="44"/>
      <c r="L746" s="46" t="s">
        <v>8927</v>
      </c>
      <c r="M746" s="44" t="s">
        <v>4325</v>
      </c>
      <c r="N746" s="44" t="s">
        <v>8928</v>
      </c>
      <c r="O746" s="44" t="s">
        <v>8929</v>
      </c>
    </row>
    <row r="747" spans="1:15" ht="12.75" customHeight="1" x14ac:dyDescent="0.2">
      <c r="A747" s="44" t="s">
        <v>8854</v>
      </c>
      <c r="B747" s="44" t="s">
        <v>4317</v>
      </c>
      <c r="C747" s="44"/>
      <c r="D747" s="44" t="s">
        <v>8931</v>
      </c>
      <c r="E747" s="45">
        <v>2</v>
      </c>
      <c r="F747" s="44" t="s">
        <v>4330</v>
      </c>
      <c r="G747" s="44" t="s">
        <v>4320</v>
      </c>
      <c r="H747" s="44" t="s">
        <v>8932</v>
      </c>
      <c r="I747" s="44" t="s">
        <v>4322</v>
      </c>
      <c r="J747" s="44" t="s">
        <v>8933</v>
      </c>
      <c r="K747" s="44"/>
      <c r="L747" s="46" t="s">
        <v>8934</v>
      </c>
      <c r="M747" s="44" t="s">
        <v>4419</v>
      </c>
      <c r="N747" s="44" t="s">
        <v>8935</v>
      </c>
      <c r="O747" s="44" t="s">
        <v>8936</v>
      </c>
    </row>
    <row r="748" spans="1:15" ht="12.75" customHeight="1" x14ac:dyDescent="0.2">
      <c r="A748" s="44" t="s">
        <v>8860</v>
      </c>
      <c r="B748" s="44" t="s">
        <v>4317</v>
      </c>
      <c r="C748" s="44"/>
      <c r="D748" s="44" t="s">
        <v>8938</v>
      </c>
      <c r="E748" s="45">
        <v>2</v>
      </c>
      <c r="F748" s="44" t="s">
        <v>4330</v>
      </c>
      <c r="G748" s="44" t="s">
        <v>4371</v>
      </c>
      <c r="H748" s="44" t="s">
        <v>8939</v>
      </c>
      <c r="I748" s="44" t="s">
        <v>8940</v>
      </c>
      <c r="J748" s="44" t="s">
        <v>1068</v>
      </c>
      <c r="K748" s="44"/>
      <c r="L748" s="46" t="s">
        <v>8941</v>
      </c>
      <c r="M748" s="44" t="s">
        <v>8942</v>
      </c>
      <c r="N748" s="44" t="s">
        <v>8943</v>
      </c>
      <c r="O748" s="44" t="s">
        <v>8944</v>
      </c>
    </row>
    <row r="749" spans="1:15" ht="12.75" customHeight="1" x14ac:dyDescent="0.2">
      <c r="A749" s="44" t="s">
        <v>8868</v>
      </c>
      <c r="B749" s="44" t="s">
        <v>4317</v>
      </c>
      <c r="C749" s="44"/>
      <c r="D749" s="44" t="s">
        <v>8946</v>
      </c>
      <c r="E749" s="45">
        <v>2</v>
      </c>
      <c r="F749" s="44" t="s">
        <v>4330</v>
      </c>
      <c r="G749" s="44" t="s">
        <v>4371</v>
      </c>
      <c r="H749" s="44" t="s">
        <v>8947</v>
      </c>
      <c r="I749" s="44" t="s">
        <v>4322</v>
      </c>
      <c r="J749" s="44" t="s">
        <v>8948</v>
      </c>
      <c r="K749" s="44"/>
      <c r="L749" s="46" t="s">
        <v>8949</v>
      </c>
      <c r="M749" s="44" t="s">
        <v>4325</v>
      </c>
      <c r="N749" s="44" t="s">
        <v>8950</v>
      </c>
      <c r="O749" s="44" t="s">
        <v>8951</v>
      </c>
    </row>
    <row r="750" spans="1:15" ht="12.75" customHeight="1" x14ac:dyDescent="0.2">
      <c r="A750" s="44" t="s">
        <v>8874</v>
      </c>
      <c r="B750" s="44" t="s">
        <v>4317</v>
      </c>
      <c r="C750" s="44"/>
      <c r="D750" s="44" t="s">
        <v>8882</v>
      </c>
      <c r="E750" s="45">
        <v>2</v>
      </c>
      <c r="F750" s="44" t="s">
        <v>4330</v>
      </c>
      <c r="G750" s="44" t="s">
        <v>4320</v>
      </c>
      <c r="H750" s="44" t="s">
        <v>8953</v>
      </c>
      <c r="I750" s="44" t="s">
        <v>8106</v>
      </c>
      <c r="J750" s="44" t="s">
        <v>8954</v>
      </c>
      <c r="K750" s="44"/>
      <c r="L750" s="46" t="s">
        <v>8955</v>
      </c>
      <c r="M750" s="44" t="s">
        <v>8886</v>
      </c>
      <c r="N750" s="44" t="s">
        <v>8887</v>
      </c>
      <c r="O750" s="44" t="s">
        <v>8888</v>
      </c>
    </row>
    <row r="751" spans="1:15" ht="12.75" customHeight="1" x14ac:dyDescent="0.2">
      <c r="A751" s="44" t="s">
        <v>8881</v>
      </c>
      <c r="B751" s="44" t="s">
        <v>4317</v>
      </c>
      <c r="C751" s="44"/>
      <c r="D751" s="44" t="s">
        <v>8957</v>
      </c>
      <c r="E751" s="45">
        <v>2</v>
      </c>
      <c r="F751" s="44" t="s">
        <v>4330</v>
      </c>
      <c r="G751" s="44" t="s">
        <v>4371</v>
      </c>
      <c r="H751" s="44" t="s">
        <v>8958</v>
      </c>
      <c r="I751" s="44" t="s">
        <v>8959</v>
      </c>
      <c r="J751" s="44" t="s">
        <v>1068</v>
      </c>
      <c r="K751" s="44"/>
      <c r="L751" s="46" t="s">
        <v>8960</v>
      </c>
      <c r="M751" s="44" t="s">
        <v>8961</v>
      </c>
      <c r="N751" s="44" t="s">
        <v>8962</v>
      </c>
      <c r="O751" s="44" t="s">
        <v>8963</v>
      </c>
    </row>
    <row r="752" spans="1:15" ht="12.75" customHeight="1" x14ac:dyDescent="0.2">
      <c r="A752" s="44" t="s">
        <v>8889</v>
      </c>
      <c r="B752" s="44" t="s">
        <v>4317</v>
      </c>
      <c r="C752" s="44"/>
      <c r="D752" s="44" t="s">
        <v>8965</v>
      </c>
      <c r="E752" s="45">
        <v>3</v>
      </c>
      <c r="F752" s="44" t="s">
        <v>4330</v>
      </c>
      <c r="G752" s="44" t="s">
        <v>4320</v>
      </c>
      <c r="H752" s="44" t="s">
        <v>8966</v>
      </c>
      <c r="I752" s="44" t="s">
        <v>4322</v>
      </c>
      <c r="J752" s="44" t="s">
        <v>5396</v>
      </c>
      <c r="K752" s="44"/>
      <c r="L752" s="46" t="s">
        <v>5397</v>
      </c>
      <c r="M752" s="44" t="s">
        <v>8967</v>
      </c>
      <c r="N752" s="44" t="s">
        <v>8968</v>
      </c>
      <c r="O752" s="44" t="s">
        <v>8969</v>
      </c>
    </row>
    <row r="753" spans="1:15" ht="12.75" customHeight="1" x14ac:dyDescent="0.2">
      <c r="A753" s="44" t="s">
        <v>8892</v>
      </c>
      <c r="B753" s="44" t="s">
        <v>4317</v>
      </c>
      <c r="C753" s="44"/>
      <c r="D753" s="44" t="s">
        <v>8971</v>
      </c>
      <c r="E753" s="45">
        <v>2</v>
      </c>
      <c r="F753" s="44" t="s">
        <v>4330</v>
      </c>
      <c r="G753" s="44" t="s">
        <v>4371</v>
      </c>
      <c r="H753" s="44" t="s">
        <v>8972</v>
      </c>
      <c r="I753" s="44" t="s">
        <v>7999</v>
      </c>
      <c r="J753" s="44" t="s">
        <v>8973</v>
      </c>
      <c r="K753" s="44"/>
      <c r="L753" s="46" t="s">
        <v>8974</v>
      </c>
      <c r="M753" s="44" t="s">
        <v>4325</v>
      </c>
      <c r="N753" s="44" t="s">
        <v>8975</v>
      </c>
      <c r="O753" s="44" t="s">
        <v>8976</v>
      </c>
    </row>
    <row r="754" spans="1:15" ht="12.75" customHeight="1" x14ac:dyDescent="0.2">
      <c r="A754" s="44" t="s">
        <v>8900</v>
      </c>
      <c r="B754" s="44" t="s">
        <v>4317</v>
      </c>
      <c r="C754" s="44"/>
      <c r="D754" s="44" t="s">
        <v>8978</v>
      </c>
      <c r="E754" s="45">
        <v>2</v>
      </c>
      <c r="F754" s="44" t="s">
        <v>4330</v>
      </c>
      <c r="G754" s="44" t="s">
        <v>4371</v>
      </c>
      <c r="H754" s="44" t="s">
        <v>8979</v>
      </c>
      <c r="I754" s="44" t="s">
        <v>8980</v>
      </c>
      <c r="J754" s="44" t="s">
        <v>1068</v>
      </c>
      <c r="K754" s="44"/>
      <c r="L754" s="46" t="s">
        <v>8981</v>
      </c>
      <c r="M754" s="44" t="s">
        <v>5767</v>
      </c>
      <c r="N754" s="44" t="s">
        <v>8982</v>
      </c>
      <c r="O754" s="44" t="s">
        <v>8983</v>
      </c>
    </row>
    <row r="755" spans="1:15" ht="12.75" customHeight="1" x14ac:dyDescent="0.2">
      <c r="A755" s="44" t="s">
        <v>8907</v>
      </c>
      <c r="B755" s="44" t="s">
        <v>4317</v>
      </c>
      <c r="C755" s="44"/>
      <c r="D755" s="44" t="s">
        <v>8985</v>
      </c>
      <c r="E755" s="45">
        <v>2</v>
      </c>
      <c r="F755" s="44" t="s">
        <v>4330</v>
      </c>
      <c r="G755" s="44" t="s">
        <v>4320</v>
      </c>
      <c r="H755" s="44" t="s">
        <v>8986</v>
      </c>
      <c r="I755" s="44" t="s">
        <v>4639</v>
      </c>
      <c r="J755" s="44" t="s">
        <v>1068</v>
      </c>
      <c r="K755" s="44"/>
      <c r="L755" s="46" t="s">
        <v>8987</v>
      </c>
      <c r="M755" s="44" t="s">
        <v>8988</v>
      </c>
      <c r="N755" s="44" t="s">
        <v>8989</v>
      </c>
      <c r="O755" s="44" t="s">
        <v>8990</v>
      </c>
    </row>
    <row r="756" spans="1:15" ht="12.75" customHeight="1" x14ac:dyDescent="0.2">
      <c r="A756" s="44" t="s">
        <v>8913</v>
      </c>
      <c r="B756" s="44" t="s">
        <v>4317</v>
      </c>
      <c r="C756" s="44"/>
      <c r="D756" s="44" t="s">
        <v>8985</v>
      </c>
      <c r="E756" s="45">
        <v>2</v>
      </c>
      <c r="F756" s="44" t="s">
        <v>4330</v>
      </c>
      <c r="G756" s="44" t="s">
        <v>4320</v>
      </c>
      <c r="H756" s="44" t="s">
        <v>8986</v>
      </c>
      <c r="I756" s="44" t="s">
        <v>4639</v>
      </c>
      <c r="J756" s="44" t="s">
        <v>1068</v>
      </c>
      <c r="K756" s="44"/>
      <c r="L756" s="46" t="s">
        <v>8987</v>
      </c>
      <c r="M756" s="44" t="s">
        <v>8988</v>
      </c>
      <c r="N756" s="44" t="s">
        <v>8989</v>
      </c>
      <c r="O756" s="44" t="s">
        <v>8990</v>
      </c>
    </row>
    <row r="757" spans="1:15" ht="12.75" customHeight="1" x14ac:dyDescent="0.2">
      <c r="A757" s="44" t="s">
        <v>8919</v>
      </c>
      <c r="B757" s="44" t="s">
        <v>4317</v>
      </c>
      <c r="C757" s="44"/>
      <c r="D757" s="44" t="s">
        <v>8993</v>
      </c>
      <c r="E757" s="45">
        <v>2</v>
      </c>
      <c r="F757" s="44" t="s">
        <v>4330</v>
      </c>
      <c r="G757" s="44" t="s">
        <v>4320</v>
      </c>
      <c r="H757" s="44" t="s">
        <v>8994</v>
      </c>
      <c r="I757" s="44" t="s">
        <v>4801</v>
      </c>
      <c r="J757" s="44" t="s">
        <v>1068</v>
      </c>
      <c r="K757" s="44"/>
      <c r="L757" s="46" t="s">
        <v>8995</v>
      </c>
      <c r="M757" s="44" t="s">
        <v>4325</v>
      </c>
      <c r="N757" s="44" t="s">
        <v>8996</v>
      </c>
      <c r="O757" s="44" t="s">
        <v>8997</v>
      </c>
    </row>
    <row r="758" spans="1:15" ht="12.75" customHeight="1" x14ac:dyDescent="0.2">
      <c r="A758" s="44" t="s">
        <v>8924</v>
      </c>
      <c r="B758" s="44" t="s">
        <v>4317</v>
      </c>
      <c r="C758" s="44"/>
      <c r="D758" s="44" t="s">
        <v>8999</v>
      </c>
      <c r="E758" s="45">
        <v>2</v>
      </c>
      <c r="F758" s="44" t="s">
        <v>4330</v>
      </c>
      <c r="G758" s="44" t="s">
        <v>4371</v>
      </c>
      <c r="H758" s="44" t="s">
        <v>9000</v>
      </c>
      <c r="I758" s="44" t="s">
        <v>9001</v>
      </c>
      <c r="J758" s="44" t="s">
        <v>630</v>
      </c>
      <c r="K758" s="44"/>
      <c r="L758" s="46" t="s">
        <v>9002</v>
      </c>
      <c r="M758" s="44" t="s">
        <v>7068</v>
      </c>
      <c r="N758" s="44" t="s">
        <v>9003</v>
      </c>
      <c r="O758" s="44" t="s">
        <v>9004</v>
      </c>
    </row>
    <row r="759" spans="1:15" ht="12.75" customHeight="1" x14ac:dyDescent="0.2">
      <c r="A759" s="44" t="s">
        <v>8930</v>
      </c>
      <c r="B759" s="44" t="s">
        <v>4317</v>
      </c>
      <c r="C759" s="44"/>
      <c r="D759" s="44" t="s">
        <v>6389</v>
      </c>
      <c r="E759" s="45">
        <v>2</v>
      </c>
      <c r="F759" s="44" t="s">
        <v>4330</v>
      </c>
      <c r="G759" s="44" t="s">
        <v>4371</v>
      </c>
      <c r="H759" s="44" t="s">
        <v>9006</v>
      </c>
      <c r="I759" s="44" t="s">
        <v>9007</v>
      </c>
      <c r="J759" s="44" t="s">
        <v>1068</v>
      </c>
      <c r="K759" s="44"/>
      <c r="L759" s="46" t="s">
        <v>9008</v>
      </c>
      <c r="M759" s="44" t="s">
        <v>6393</v>
      </c>
      <c r="N759" s="44" t="s">
        <v>6394</v>
      </c>
      <c r="O759" s="44" t="s">
        <v>6395</v>
      </c>
    </row>
    <row r="760" spans="1:15" ht="12.75" customHeight="1" x14ac:dyDescent="0.2">
      <c r="A760" s="44" t="s">
        <v>8937</v>
      </c>
      <c r="B760" s="44" t="s">
        <v>4317</v>
      </c>
      <c r="C760" s="44"/>
      <c r="D760" s="44" t="s">
        <v>9010</v>
      </c>
      <c r="E760" s="45">
        <v>2</v>
      </c>
      <c r="F760" s="44" t="s">
        <v>4330</v>
      </c>
      <c r="G760" s="44" t="s">
        <v>4320</v>
      </c>
      <c r="H760" s="44" t="s">
        <v>9011</v>
      </c>
      <c r="I760" s="44" t="s">
        <v>4801</v>
      </c>
      <c r="J760" s="44" t="s">
        <v>1068</v>
      </c>
      <c r="K760" s="44"/>
      <c r="L760" s="46" t="s">
        <v>9012</v>
      </c>
      <c r="M760" s="44" t="s">
        <v>4325</v>
      </c>
      <c r="N760" s="44" t="s">
        <v>9013</v>
      </c>
      <c r="O760" s="44" t="s">
        <v>9014</v>
      </c>
    </row>
    <row r="761" spans="1:15" ht="12.75" customHeight="1" x14ac:dyDescent="0.2">
      <c r="A761" s="44" t="s">
        <v>8945</v>
      </c>
      <c r="B761" s="44" t="s">
        <v>4317</v>
      </c>
      <c r="C761" s="44"/>
      <c r="D761" s="44" t="s">
        <v>9016</v>
      </c>
      <c r="E761" s="45">
        <v>2</v>
      </c>
      <c r="F761" s="44" t="s">
        <v>4330</v>
      </c>
      <c r="G761" s="44" t="s">
        <v>4320</v>
      </c>
      <c r="H761" s="44" t="s">
        <v>9017</v>
      </c>
      <c r="I761" s="44" t="s">
        <v>9018</v>
      </c>
      <c r="J761" s="44" t="s">
        <v>1068</v>
      </c>
      <c r="K761" s="44"/>
      <c r="L761" s="46" t="s">
        <v>9019</v>
      </c>
      <c r="M761" s="44" t="s">
        <v>9020</v>
      </c>
      <c r="N761" s="44" t="s">
        <v>9021</v>
      </c>
      <c r="O761" s="44" t="s">
        <v>9022</v>
      </c>
    </row>
    <row r="762" spans="1:15" ht="12.75" customHeight="1" x14ac:dyDescent="0.2">
      <c r="A762" s="44" t="s">
        <v>8952</v>
      </c>
      <c r="B762" s="44" t="s">
        <v>4317</v>
      </c>
      <c r="C762" s="44"/>
      <c r="D762" s="44" t="s">
        <v>9024</v>
      </c>
      <c r="E762" s="45">
        <v>2</v>
      </c>
      <c r="F762" s="44" t="s">
        <v>4330</v>
      </c>
      <c r="G762" s="44" t="s">
        <v>4371</v>
      </c>
      <c r="H762" s="44" t="s">
        <v>9025</v>
      </c>
      <c r="I762" s="44" t="s">
        <v>4322</v>
      </c>
      <c r="J762" s="44" t="s">
        <v>9026</v>
      </c>
      <c r="K762" s="44"/>
      <c r="L762" s="46" t="s">
        <v>9027</v>
      </c>
      <c r="M762" s="44" t="s">
        <v>4325</v>
      </c>
      <c r="N762" s="44" t="s">
        <v>9028</v>
      </c>
      <c r="O762" s="44" t="s">
        <v>9029</v>
      </c>
    </row>
    <row r="763" spans="1:15" ht="12.75" customHeight="1" x14ac:dyDescent="0.2">
      <c r="A763" s="44" t="s">
        <v>8956</v>
      </c>
      <c r="B763" s="44" t="s">
        <v>4317</v>
      </c>
      <c r="C763" s="44"/>
      <c r="D763" s="44" t="s">
        <v>9031</v>
      </c>
      <c r="E763" s="45">
        <v>2</v>
      </c>
      <c r="F763" s="44" t="s">
        <v>4330</v>
      </c>
      <c r="G763" s="44" t="s">
        <v>4550</v>
      </c>
      <c r="H763" s="44" t="s">
        <v>9032</v>
      </c>
      <c r="I763" s="44" t="s">
        <v>8015</v>
      </c>
      <c r="J763" s="44" t="s">
        <v>9033</v>
      </c>
      <c r="K763" s="44"/>
      <c r="L763" s="46" t="s">
        <v>9034</v>
      </c>
      <c r="M763" s="44" t="s">
        <v>4325</v>
      </c>
      <c r="N763" s="44" t="s">
        <v>9035</v>
      </c>
      <c r="O763" s="44" t="s">
        <v>9036</v>
      </c>
    </row>
    <row r="764" spans="1:15" ht="12.75" customHeight="1" x14ac:dyDescent="0.2">
      <c r="A764" s="44" t="s">
        <v>8964</v>
      </c>
      <c r="B764" s="44" t="s">
        <v>4317</v>
      </c>
      <c r="C764" s="44"/>
      <c r="D764" s="44" t="s">
        <v>9038</v>
      </c>
      <c r="E764" s="45">
        <v>2</v>
      </c>
      <c r="F764" s="44" t="s">
        <v>4330</v>
      </c>
      <c r="G764" s="44" t="s">
        <v>4371</v>
      </c>
      <c r="H764" s="44" t="s">
        <v>9039</v>
      </c>
      <c r="I764" s="44" t="s">
        <v>4487</v>
      </c>
      <c r="J764" s="44" t="s">
        <v>1068</v>
      </c>
      <c r="K764" s="44"/>
      <c r="L764" s="46" t="s">
        <v>9040</v>
      </c>
      <c r="M764" s="44" t="s">
        <v>4325</v>
      </c>
      <c r="N764" s="44" t="s">
        <v>9041</v>
      </c>
      <c r="O764" s="44" t="s">
        <v>9042</v>
      </c>
    </row>
    <row r="765" spans="1:15" ht="12.75" customHeight="1" x14ac:dyDescent="0.2">
      <c r="A765" s="44" t="s">
        <v>8970</v>
      </c>
      <c r="B765" s="44" t="s">
        <v>4317</v>
      </c>
      <c r="C765" s="44"/>
      <c r="D765" s="44" t="s">
        <v>9044</v>
      </c>
      <c r="E765" s="45">
        <v>2</v>
      </c>
      <c r="F765" s="44" t="s">
        <v>4330</v>
      </c>
      <c r="G765" s="44" t="s">
        <v>4320</v>
      </c>
      <c r="H765" s="44" t="s">
        <v>9045</v>
      </c>
      <c r="I765" s="44" t="s">
        <v>4801</v>
      </c>
      <c r="J765" s="44" t="s">
        <v>1068</v>
      </c>
      <c r="K765" s="44"/>
      <c r="L765" s="46" t="s">
        <v>9046</v>
      </c>
      <c r="M765" s="44" t="s">
        <v>9047</v>
      </c>
      <c r="N765" s="44" t="s">
        <v>9048</v>
      </c>
      <c r="O765" s="44" t="s">
        <v>9049</v>
      </c>
    </row>
    <row r="766" spans="1:15" ht="12.75" customHeight="1" x14ac:dyDescent="0.2">
      <c r="A766" s="44" t="s">
        <v>8977</v>
      </c>
      <c r="B766" s="44" t="s">
        <v>4317</v>
      </c>
      <c r="C766" s="44"/>
      <c r="D766" s="44" t="s">
        <v>9051</v>
      </c>
      <c r="E766" s="45">
        <v>3</v>
      </c>
      <c r="F766" s="44" t="s">
        <v>4330</v>
      </c>
      <c r="G766" s="44" t="s">
        <v>4320</v>
      </c>
      <c r="H766" s="44" t="s">
        <v>9052</v>
      </c>
      <c r="I766" s="44" t="s">
        <v>4322</v>
      </c>
      <c r="J766" s="44" t="s">
        <v>9053</v>
      </c>
      <c r="K766" s="44"/>
      <c r="L766" s="46" t="s">
        <v>9054</v>
      </c>
      <c r="M766" s="44" t="s">
        <v>4325</v>
      </c>
      <c r="N766" s="44" t="s">
        <v>9055</v>
      </c>
      <c r="O766" s="44" t="s">
        <v>9056</v>
      </c>
    </row>
    <row r="767" spans="1:15" ht="12.75" customHeight="1" x14ac:dyDescent="0.2">
      <c r="A767" s="44" t="s">
        <v>8984</v>
      </c>
      <c r="B767" s="44" t="s">
        <v>4317</v>
      </c>
      <c r="C767" s="44"/>
      <c r="D767" s="44" t="s">
        <v>9058</v>
      </c>
      <c r="E767" s="45">
        <v>2</v>
      </c>
      <c r="F767" s="44" t="s">
        <v>4330</v>
      </c>
      <c r="G767" s="44" t="s">
        <v>4320</v>
      </c>
      <c r="H767" s="44" t="s">
        <v>9059</v>
      </c>
      <c r="I767" s="44" t="s">
        <v>4322</v>
      </c>
      <c r="J767" s="44" t="s">
        <v>1068</v>
      </c>
      <c r="K767" s="44"/>
      <c r="L767" s="46" t="s">
        <v>4472</v>
      </c>
      <c r="M767" s="44" t="s">
        <v>4419</v>
      </c>
      <c r="N767" s="44" t="s">
        <v>9060</v>
      </c>
      <c r="O767" s="44" t="s">
        <v>9061</v>
      </c>
    </row>
    <row r="768" spans="1:15" ht="12.75" customHeight="1" x14ac:dyDescent="0.2">
      <c r="A768" s="44" t="s">
        <v>8991</v>
      </c>
      <c r="B768" s="44" t="s">
        <v>4317</v>
      </c>
      <c r="C768" s="44"/>
      <c r="D768" s="44" t="s">
        <v>4539</v>
      </c>
      <c r="E768" s="45">
        <v>2</v>
      </c>
      <c r="F768" s="44" t="s">
        <v>4330</v>
      </c>
      <c r="G768" s="44" t="s">
        <v>4550</v>
      </c>
      <c r="H768" s="44" t="s">
        <v>9063</v>
      </c>
      <c r="I768" s="44" t="s">
        <v>9064</v>
      </c>
      <c r="J768" s="44" t="s">
        <v>1068</v>
      </c>
      <c r="K768" s="44"/>
      <c r="L768" s="46" t="s">
        <v>9065</v>
      </c>
      <c r="M768" s="44" t="s">
        <v>5172</v>
      </c>
      <c r="N768" s="44" t="s">
        <v>9066</v>
      </c>
      <c r="O768" s="44" t="s">
        <v>9067</v>
      </c>
    </row>
    <row r="769" spans="1:15" ht="12.75" customHeight="1" x14ac:dyDescent="0.2">
      <c r="A769" s="44" t="s">
        <v>8992</v>
      </c>
      <c r="B769" s="44" t="s">
        <v>4317</v>
      </c>
      <c r="C769" s="44"/>
      <c r="D769" s="44" t="s">
        <v>9069</v>
      </c>
      <c r="E769" s="45">
        <v>2</v>
      </c>
      <c r="F769" s="44" t="s">
        <v>4330</v>
      </c>
      <c r="G769" s="44" t="s">
        <v>4320</v>
      </c>
      <c r="H769" s="44" t="s">
        <v>9070</v>
      </c>
      <c r="I769" s="44" t="s">
        <v>4322</v>
      </c>
      <c r="J769" s="44" t="s">
        <v>1068</v>
      </c>
      <c r="K769" s="44"/>
      <c r="L769" s="46" t="s">
        <v>4472</v>
      </c>
      <c r="M769" s="44" t="s">
        <v>9071</v>
      </c>
      <c r="N769" s="44" t="s">
        <v>9072</v>
      </c>
      <c r="O769" s="44" t="s">
        <v>9073</v>
      </c>
    </row>
    <row r="770" spans="1:15" ht="12.75" customHeight="1" x14ac:dyDescent="0.2">
      <c r="A770" s="44" t="s">
        <v>8998</v>
      </c>
      <c r="B770" s="44" t="s">
        <v>4317</v>
      </c>
      <c r="C770" s="44"/>
      <c r="D770" s="44" t="s">
        <v>9075</v>
      </c>
      <c r="E770" s="45">
        <v>2</v>
      </c>
      <c r="F770" s="44" t="s">
        <v>4330</v>
      </c>
      <c r="G770" s="44" t="s">
        <v>4371</v>
      </c>
      <c r="H770" s="44" t="s">
        <v>9076</v>
      </c>
      <c r="I770" s="44" t="s">
        <v>4322</v>
      </c>
      <c r="J770" s="44" t="s">
        <v>9077</v>
      </c>
      <c r="K770" s="44"/>
      <c r="L770" s="46" t="s">
        <v>9078</v>
      </c>
      <c r="M770" s="44" t="s">
        <v>4325</v>
      </c>
      <c r="N770" s="44" t="s">
        <v>9079</v>
      </c>
      <c r="O770" s="44" t="s">
        <v>9080</v>
      </c>
    </row>
    <row r="771" spans="1:15" ht="12.75" customHeight="1" x14ac:dyDescent="0.2">
      <c r="A771" s="44" t="s">
        <v>9005</v>
      </c>
      <c r="B771" s="44" t="s">
        <v>4317</v>
      </c>
      <c r="C771" s="44"/>
      <c r="D771" s="44" t="s">
        <v>9082</v>
      </c>
      <c r="E771" s="45">
        <v>2</v>
      </c>
      <c r="F771" s="44" t="s">
        <v>4330</v>
      </c>
      <c r="G771" s="44" t="s">
        <v>4371</v>
      </c>
      <c r="H771" s="44" t="s">
        <v>9083</v>
      </c>
      <c r="I771" s="44" t="s">
        <v>4684</v>
      </c>
      <c r="J771" s="44" t="s">
        <v>1068</v>
      </c>
      <c r="K771" s="44"/>
      <c r="L771" s="46" t="s">
        <v>9084</v>
      </c>
      <c r="M771" s="44" t="s">
        <v>4419</v>
      </c>
      <c r="N771" s="44" t="s">
        <v>9085</v>
      </c>
      <c r="O771" s="44" t="s">
        <v>9086</v>
      </c>
    </row>
    <row r="772" spans="1:15" ht="12.75" customHeight="1" x14ac:dyDescent="0.2">
      <c r="A772" s="44" t="s">
        <v>9009</v>
      </c>
      <c r="B772" s="44" t="s">
        <v>4317</v>
      </c>
      <c r="C772" s="44"/>
      <c r="D772" s="44" t="s">
        <v>9088</v>
      </c>
      <c r="E772" s="45">
        <v>2</v>
      </c>
      <c r="F772" s="44" t="s">
        <v>4330</v>
      </c>
      <c r="G772" s="44" t="s">
        <v>4371</v>
      </c>
      <c r="H772" s="44" t="s">
        <v>9089</v>
      </c>
      <c r="I772" s="44" t="s">
        <v>4322</v>
      </c>
      <c r="J772" s="44" t="s">
        <v>9090</v>
      </c>
      <c r="K772" s="44"/>
      <c r="L772" s="46" t="s">
        <v>9091</v>
      </c>
      <c r="M772" s="44" t="s">
        <v>9092</v>
      </c>
      <c r="N772" s="44" t="s">
        <v>9093</v>
      </c>
      <c r="O772" s="44" t="s">
        <v>9094</v>
      </c>
    </row>
    <row r="773" spans="1:15" ht="12.75" customHeight="1" x14ac:dyDescent="0.2">
      <c r="A773" s="44" t="s">
        <v>9015</v>
      </c>
      <c r="B773" s="44" t="s">
        <v>4317</v>
      </c>
      <c r="C773" s="44"/>
      <c r="D773" s="44" t="s">
        <v>9096</v>
      </c>
      <c r="E773" s="45">
        <v>2</v>
      </c>
      <c r="F773" s="44" t="s">
        <v>4330</v>
      </c>
      <c r="G773" s="44" t="s">
        <v>4371</v>
      </c>
      <c r="H773" s="44" t="s">
        <v>9097</v>
      </c>
      <c r="I773" s="44" t="s">
        <v>7333</v>
      </c>
      <c r="J773" s="44" t="s">
        <v>1068</v>
      </c>
      <c r="K773" s="44"/>
      <c r="L773" s="46" t="s">
        <v>9098</v>
      </c>
      <c r="M773" s="44" t="s">
        <v>9099</v>
      </c>
      <c r="N773" s="44" t="s">
        <v>9100</v>
      </c>
      <c r="O773" s="44" t="s">
        <v>9101</v>
      </c>
    </row>
    <row r="774" spans="1:15" ht="12.75" customHeight="1" x14ac:dyDescent="0.2">
      <c r="A774" s="44" t="s">
        <v>9023</v>
      </c>
      <c r="B774" s="44" t="s">
        <v>4317</v>
      </c>
      <c r="C774" s="44"/>
      <c r="D774" s="44" t="s">
        <v>8454</v>
      </c>
      <c r="E774" s="45">
        <v>2</v>
      </c>
      <c r="F774" s="44" t="s">
        <v>4330</v>
      </c>
      <c r="G774" s="44" t="s">
        <v>4371</v>
      </c>
      <c r="H774" s="44" t="s">
        <v>9103</v>
      </c>
      <c r="I774" s="44" t="s">
        <v>4332</v>
      </c>
      <c r="J774" s="44" t="s">
        <v>1068</v>
      </c>
      <c r="K774" s="44"/>
      <c r="L774" s="46" t="s">
        <v>9104</v>
      </c>
      <c r="M774" s="44" t="s">
        <v>4325</v>
      </c>
      <c r="N774" s="44" t="s">
        <v>7156</v>
      </c>
      <c r="O774" s="44" t="s">
        <v>8457</v>
      </c>
    </row>
    <row r="775" spans="1:15" ht="12.75" customHeight="1" x14ac:dyDescent="0.2">
      <c r="A775" s="44" t="s">
        <v>9030</v>
      </c>
      <c r="B775" s="44" t="s">
        <v>4317</v>
      </c>
      <c r="C775" s="44"/>
      <c r="D775" s="44" t="s">
        <v>9106</v>
      </c>
      <c r="E775" s="45">
        <v>2</v>
      </c>
      <c r="F775" s="44" t="s">
        <v>4330</v>
      </c>
      <c r="G775" s="44" t="s">
        <v>4320</v>
      </c>
      <c r="H775" s="44" t="s">
        <v>9107</v>
      </c>
      <c r="I775" s="44" t="s">
        <v>4322</v>
      </c>
      <c r="J775" s="44" t="s">
        <v>1068</v>
      </c>
      <c r="K775" s="44"/>
      <c r="L775" s="46" t="s">
        <v>4472</v>
      </c>
      <c r="M775" s="44" t="s">
        <v>4325</v>
      </c>
      <c r="N775" s="44" t="s">
        <v>4452</v>
      </c>
      <c r="O775" s="44" t="s">
        <v>9108</v>
      </c>
    </row>
    <row r="776" spans="1:15" ht="12.75" customHeight="1" x14ac:dyDescent="0.2">
      <c r="A776" s="44" t="s">
        <v>9037</v>
      </c>
      <c r="B776" s="44" t="s">
        <v>4317</v>
      </c>
      <c r="C776" s="44"/>
      <c r="D776" s="44" t="s">
        <v>9110</v>
      </c>
      <c r="E776" s="45">
        <v>2</v>
      </c>
      <c r="F776" s="44" t="s">
        <v>4330</v>
      </c>
      <c r="G776" s="44" t="s">
        <v>4371</v>
      </c>
      <c r="H776" s="44" t="s">
        <v>9111</v>
      </c>
      <c r="I776" s="44" t="s">
        <v>4322</v>
      </c>
      <c r="J776" s="44" t="s">
        <v>9112</v>
      </c>
      <c r="K776" s="44"/>
      <c r="L776" s="46" t="s">
        <v>9113</v>
      </c>
      <c r="M776" s="44" t="s">
        <v>9114</v>
      </c>
      <c r="N776" s="44" t="s">
        <v>5737</v>
      </c>
      <c r="O776" s="44" t="s">
        <v>9115</v>
      </c>
    </row>
    <row r="777" spans="1:15" ht="12.75" customHeight="1" x14ac:dyDescent="0.2">
      <c r="A777" s="44" t="s">
        <v>9043</v>
      </c>
      <c r="B777" s="44" t="s">
        <v>4317</v>
      </c>
      <c r="C777" s="44"/>
      <c r="D777" s="44" t="s">
        <v>9117</v>
      </c>
      <c r="E777" s="45">
        <v>2</v>
      </c>
      <c r="F777" s="44" t="s">
        <v>4330</v>
      </c>
      <c r="G777" s="44" t="s">
        <v>4320</v>
      </c>
      <c r="H777" s="44" t="s">
        <v>4922</v>
      </c>
      <c r="I777" s="44" t="s">
        <v>4387</v>
      </c>
      <c r="J777" s="44" t="s">
        <v>1068</v>
      </c>
      <c r="K777" s="44"/>
      <c r="L777" s="46" t="s">
        <v>9118</v>
      </c>
      <c r="M777" s="44" t="s">
        <v>9119</v>
      </c>
      <c r="N777" s="44" t="s">
        <v>9120</v>
      </c>
      <c r="O777" s="44" t="s">
        <v>9121</v>
      </c>
    </row>
    <row r="778" spans="1:15" ht="12.75" customHeight="1" x14ac:dyDescent="0.2">
      <c r="A778" s="44" t="s">
        <v>9050</v>
      </c>
      <c r="B778" s="44" t="s">
        <v>4317</v>
      </c>
      <c r="C778" s="44"/>
      <c r="D778" s="44" t="s">
        <v>9123</v>
      </c>
      <c r="E778" s="45">
        <v>3</v>
      </c>
      <c r="F778" s="44" t="s">
        <v>4330</v>
      </c>
      <c r="G778" s="44" t="s">
        <v>4371</v>
      </c>
      <c r="H778" s="44" t="s">
        <v>9124</v>
      </c>
      <c r="I778" s="44" t="s">
        <v>4779</v>
      </c>
      <c r="J778" s="44" t="s">
        <v>630</v>
      </c>
      <c r="K778" s="44"/>
      <c r="L778" s="46" t="s">
        <v>9125</v>
      </c>
      <c r="M778" s="44" t="s">
        <v>5054</v>
      </c>
      <c r="N778" s="44" t="s">
        <v>9126</v>
      </c>
      <c r="O778" s="44" t="s">
        <v>9127</v>
      </c>
    </row>
    <row r="779" spans="1:15" ht="12.75" customHeight="1" x14ac:dyDescent="0.2">
      <c r="A779" s="44" t="s">
        <v>9057</v>
      </c>
      <c r="B779" s="44" t="s">
        <v>4317</v>
      </c>
      <c r="C779" s="44"/>
      <c r="D779" s="44" t="s">
        <v>9129</v>
      </c>
      <c r="E779" s="45">
        <v>2</v>
      </c>
      <c r="F779" s="44" t="s">
        <v>4330</v>
      </c>
      <c r="G779" s="44" t="s">
        <v>4320</v>
      </c>
      <c r="H779" s="44" t="s">
        <v>9130</v>
      </c>
      <c r="I779" s="44" t="s">
        <v>5131</v>
      </c>
      <c r="J779" s="44" t="s">
        <v>1068</v>
      </c>
      <c r="K779" s="44"/>
      <c r="L779" s="46" t="s">
        <v>9131</v>
      </c>
      <c r="M779" s="44" t="s">
        <v>9132</v>
      </c>
      <c r="N779" s="44" t="s">
        <v>9133</v>
      </c>
      <c r="O779" s="44" t="s">
        <v>9134</v>
      </c>
    </row>
    <row r="780" spans="1:15" ht="12.75" customHeight="1" x14ac:dyDescent="0.2">
      <c r="A780" s="44" t="s">
        <v>9062</v>
      </c>
      <c r="B780" s="44" t="s">
        <v>4317</v>
      </c>
      <c r="C780" s="44"/>
      <c r="D780" s="44" t="s">
        <v>6389</v>
      </c>
      <c r="E780" s="45">
        <v>2</v>
      </c>
      <c r="F780" s="44" t="s">
        <v>4330</v>
      </c>
      <c r="G780" s="44" t="s">
        <v>4371</v>
      </c>
      <c r="H780" s="44" t="s">
        <v>9136</v>
      </c>
      <c r="I780" s="44" t="s">
        <v>9137</v>
      </c>
      <c r="J780" s="44" t="s">
        <v>1068</v>
      </c>
      <c r="K780" s="44"/>
      <c r="L780" s="46" t="s">
        <v>9138</v>
      </c>
      <c r="M780" s="44" t="s">
        <v>6393</v>
      </c>
      <c r="N780" s="44" t="s">
        <v>9139</v>
      </c>
      <c r="O780" s="44" t="s">
        <v>9140</v>
      </c>
    </row>
    <row r="781" spans="1:15" ht="12.75" customHeight="1" x14ac:dyDescent="0.2">
      <c r="A781" s="44" t="s">
        <v>9068</v>
      </c>
      <c r="B781" s="44" t="s">
        <v>4317</v>
      </c>
      <c r="C781" s="44"/>
      <c r="D781" s="44" t="s">
        <v>9142</v>
      </c>
      <c r="E781" s="45">
        <v>2</v>
      </c>
      <c r="F781" s="44" t="s">
        <v>4330</v>
      </c>
      <c r="G781" s="44" t="s">
        <v>4371</v>
      </c>
      <c r="H781" s="44" t="s">
        <v>9143</v>
      </c>
      <c r="I781" s="44" t="s">
        <v>9144</v>
      </c>
      <c r="J781" s="44" t="s">
        <v>4345</v>
      </c>
      <c r="K781" s="44"/>
      <c r="L781" s="46" t="s">
        <v>9145</v>
      </c>
      <c r="M781" s="44" t="s">
        <v>9146</v>
      </c>
      <c r="N781" s="44" t="s">
        <v>9147</v>
      </c>
      <c r="O781" s="44" t="s">
        <v>9148</v>
      </c>
    </row>
    <row r="782" spans="1:15" ht="12.75" customHeight="1" x14ac:dyDescent="0.2">
      <c r="A782" s="44" t="s">
        <v>9074</v>
      </c>
      <c r="B782" s="44" t="s">
        <v>4317</v>
      </c>
      <c r="C782" s="44"/>
      <c r="D782" s="44" t="s">
        <v>7767</v>
      </c>
      <c r="E782" s="45">
        <v>2</v>
      </c>
      <c r="F782" s="44" t="s">
        <v>4330</v>
      </c>
      <c r="G782" s="44" t="s">
        <v>4371</v>
      </c>
      <c r="H782" s="44" t="s">
        <v>9150</v>
      </c>
      <c r="I782" s="44" t="s">
        <v>5829</v>
      </c>
      <c r="J782" s="44" t="s">
        <v>1068</v>
      </c>
      <c r="K782" s="44"/>
      <c r="L782" s="46" t="s">
        <v>9151</v>
      </c>
      <c r="M782" s="44" t="s">
        <v>9152</v>
      </c>
      <c r="N782" s="44" t="s">
        <v>7770</v>
      </c>
      <c r="O782" s="44" t="s">
        <v>7771</v>
      </c>
    </row>
    <row r="783" spans="1:15" ht="12.75" customHeight="1" x14ac:dyDescent="0.2">
      <c r="A783" s="44" t="s">
        <v>9081</v>
      </c>
      <c r="B783" s="44" t="s">
        <v>4317</v>
      </c>
      <c r="C783" s="44"/>
      <c r="D783" s="44" t="s">
        <v>9154</v>
      </c>
      <c r="E783" s="45">
        <v>2</v>
      </c>
      <c r="F783" s="44" t="s">
        <v>4330</v>
      </c>
      <c r="G783" s="44" t="s">
        <v>4371</v>
      </c>
      <c r="H783" s="44" t="s">
        <v>9155</v>
      </c>
      <c r="I783" s="44" t="s">
        <v>4322</v>
      </c>
      <c r="J783" s="44" t="s">
        <v>9156</v>
      </c>
      <c r="K783" s="44"/>
      <c r="L783" s="46" t="s">
        <v>4472</v>
      </c>
      <c r="M783" s="44" t="s">
        <v>9157</v>
      </c>
      <c r="N783" s="44" t="s">
        <v>9158</v>
      </c>
      <c r="O783" s="44" t="s">
        <v>9159</v>
      </c>
    </row>
    <row r="784" spans="1:15" ht="12.75" customHeight="1" x14ac:dyDescent="0.2">
      <c r="A784" s="44" t="s">
        <v>9087</v>
      </c>
      <c r="B784" s="44" t="s">
        <v>4317</v>
      </c>
      <c r="C784" s="44"/>
      <c r="D784" s="44" t="s">
        <v>9161</v>
      </c>
      <c r="E784" s="45">
        <v>2</v>
      </c>
      <c r="F784" s="44" t="s">
        <v>4330</v>
      </c>
      <c r="G784" s="44" t="s">
        <v>4371</v>
      </c>
      <c r="H784" s="44" t="s">
        <v>7505</v>
      </c>
      <c r="I784" s="44" t="s">
        <v>4322</v>
      </c>
      <c r="J784" s="44" t="s">
        <v>9162</v>
      </c>
      <c r="K784" s="44"/>
      <c r="L784" s="46" t="s">
        <v>9163</v>
      </c>
      <c r="M784" s="44" t="s">
        <v>9164</v>
      </c>
      <c r="N784" s="44" t="s">
        <v>9165</v>
      </c>
      <c r="O784" s="44" t="s">
        <v>9166</v>
      </c>
    </row>
    <row r="785" spans="1:15" ht="12.75" customHeight="1" x14ac:dyDescent="0.2">
      <c r="A785" s="44" t="s">
        <v>9095</v>
      </c>
      <c r="B785" s="44" t="s">
        <v>4317</v>
      </c>
      <c r="C785" s="44"/>
      <c r="D785" s="44" t="s">
        <v>9168</v>
      </c>
      <c r="E785" s="45">
        <v>2</v>
      </c>
      <c r="F785" s="44" t="s">
        <v>4330</v>
      </c>
      <c r="G785" s="44" t="s">
        <v>4371</v>
      </c>
      <c r="H785" s="44" t="s">
        <v>9169</v>
      </c>
      <c r="I785" s="44" t="s">
        <v>4487</v>
      </c>
      <c r="J785" s="44" t="s">
        <v>1068</v>
      </c>
      <c r="K785" s="44"/>
      <c r="L785" s="46" t="s">
        <v>9170</v>
      </c>
      <c r="M785" s="44" t="s">
        <v>4325</v>
      </c>
      <c r="N785" s="44" t="s">
        <v>9171</v>
      </c>
      <c r="O785" s="44" t="s">
        <v>9172</v>
      </c>
    </row>
    <row r="786" spans="1:15" ht="12.75" customHeight="1" x14ac:dyDescent="0.2">
      <c r="A786" s="44" t="s">
        <v>9102</v>
      </c>
      <c r="B786" s="44" t="s">
        <v>4317</v>
      </c>
      <c r="C786" s="44"/>
      <c r="D786" s="44" t="s">
        <v>9174</v>
      </c>
      <c r="E786" s="45">
        <v>2</v>
      </c>
      <c r="F786" s="44" t="s">
        <v>4330</v>
      </c>
      <c r="G786" s="44" t="s">
        <v>4320</v>
      </c>
      <c r="H786" s="44" t="s">
        <v>9175</v>
      </c>
      <c r="I786" s="44" t="s">
        <v>4322</v>
      </c>
      <c r="J786" s="44" t="s">
        <v>9176</v>
      </c>
      <c r="K786" s="44"/>
      <c r="L786" s="46" t="s">
        <v>9177</v>
      </c>
      <c r="M786" s="44" t="s">
        <v>4325</v>
      </c>
      <c r="N786" s="44" t="s">
        <v>9178</v>
      </c>
      <c r="O786" s="44" t="s">
        <v>9179</v>
      </c>
    </row>
    <row r="787" spans="1:15" ht="12.75" customHeight="1" x14ac:dyDescent="0.2">
      <c r="A787" s="44" t="s">
        <v>9105</v>
      </c>
      <c r="B787" s="44" t="s">
        <v>4317</v>
      </c>
      <c r="C787" s="44"/>
      <c r="D787" s="44" t="s">
        <v>9123</v>
      </c>
      <c r="E787" s="45">
        <v>3</v>
      </c>
      <c r="F787" s="44" t="s">
        <v>4330</v>
      </c>
      <c r="G787" s="44" t="s">
        <v>4371</v>
      </c>
      <c r="H787" s="44" t="s">
        <v>9181</v>
      </c>
      <c r="I787" s="44" t="s">
        <v>5124</v>
      </c>
      <c r="J787" s="44" t="s">
        <v>630</v>
      </c>
      <c r="K787" s="44"/>
      <c r="L787" s="46" t="s">
        <v>9182</v>
      </c>
      <c r="M787" s="44" t="s">
        <v>5054</v>
      </c>
      <c r="N787" s="44" t="s">
        <v>630</v>
      </c>
      <c r="O787" s="44" t="s">
        <v>9127</v>
      </c>
    </row>
    <row r="788" spans="1:15" ht="12.75" customHeight="1" x14ac:dyDescent="0.2">
      <c r="A788" s="44" t="s">
        <v>9109</v>
      </c>
      <c r="B788" s="44" t="s">
        <v>4317</v>
      </c>
      <c r="C788" s="44"/>
      <c r="D788" s="44" t="s">
        <v>9117</v>
      </c>
      <c r="E788" s="45">
        <v>2</v>
      </c>
      <c r="F788" s="44" t="s">
        <v>4330</v>
      </c>
      <c r="G788" s="44" t="s">
        <v>4320</v>
      </c>
      <c r="H788" s="44" t="s">
        <v>4941</v>
      </c>
      <c r="I788" s="44" t="s">
        <v>4348</v>
      </c>
      <c r="J788" s="44" t="s">
        <v>1068</v>
      </c>
      <c r="K788" s="44"/>
      <c r="L788" s="46" t="s">
        <v>9184</v>
      </c>
      <c r="M788" s="44" t="s">
        <v>9119</v>
      </c>
      <c r="N788" s="44" t="s">
        <v>4325</v>
      </c>
      <c r="O788" s="44" t="s">
        <v>9121</v>
      </c>
    </row>
    <row r="789" spans="1:15" ht="12.75" customHeight="1" x14ac:dyDescent="0.2">
      <c r="A789" s="44" t="s">
        <v>9116</v>
      </c>
      <c r="B789" s="44" t="s">
        <v>4317</v>
      </c>
      <c r="C789" s="44"/>
      <c r="D789" s="44" t="s">
        <v>9186</v>
      </c>
      <c r="E789" s="45">
        <v>3</v>
      </c>
      <c r="F789" s="44" t="s">
        <v>4330</v>
      </c>
      <c r="G789" s="44" t="s">
        <v>4550</v>
      </c>
      <c r="H789" s="44" t="s">
        <v>9187</v>
      </c>
      <c r="I789" s="44" t="s">
        <v>7762</v>
      </c>
      <c r="J789" s="44" t="s">
        <v>1068</v>
      </c>
      <c r="K789" s="44"/>
      <c r="L789" s="46" t="s">
        <v>9188</v>
      </c>
      <c r="M789" s="44" t="s">
        <v>4593</v>
      </c>
      <c r="N789" s="44" t="s">
        <v>9189</v>
      </c>
      <c r="O789" s="44" t="s">
        <v>9190</v>
      </c>
    </row>
    <row r="790" spans="1:15" ht="12.75" customHeight="1" x14ac:dyDescent="0.2">
      <c r="A790" s="44" t="s">
        <v>9122</v>
      </c>
      <c r="B790" s="44" t="s">
        <v>4317</v>
      </c>
      <c r="C790" s="44"/>
      <c r="D790" s="44" t="s">
        <v>9192</v>
      </c>
      <c r="E790" s="45">
        <v>2</v>
      </c>
      <c r="F790" s="44" t="s">
        <v>4330</v>
      </c>
      <c r="G790" s="44" t="s">
        <v>4550</v>
      </c>
      <c r="H790" s="44" t="s">
        <v>9193</v>
      </c>
      <c r="I790" s="44" t="s">
        <v>9194</v>
      </c>
      <c r="J790" s="44" t="s">
        <v>1068</v>
      </c>
      <c r="K790" s="44"/>
      <c r="L790" s="46" t="s">
        <v>9195</v>
      </c>
      <c r="M790" s="44" t="s">
        <v>9196</v>
      </c>
      <c r="N790" s="44" t="s">
        <v>9197</v>
      </c>
      <c r="O790" s="44" t="s">
        <v>9198</v>
      </c>
    </row>
    <row r="791" spans="1:15" ht="12.75" customHeight="1" x14ac:dyDescent="0.2">
      <c r="A791" s="44" t="s">
        <v>9128</v>
      </c>
      <c r="B791" s="44" t="s">
        <v>4317</v>
      </c>
      <c r="C791" s="44"/>
      <c r="D791" s="44" t="s">
        <v>9123</v>
      </c>
      <c r="E791" s="45">
        <v>3</v>
      </c>
      <c r="F791" s="44" t="s">
        <v>4330</v>
      </c>
      <c r="G791" s="44" t="s">
        <v>4371</v>
      </c>
      <c r="H791" s="44" t="s">
        <v>9200</v>
      </c>
      <c r="I791" s="44" t="s">
        <v>4398</v>
      </c>
      <c r="J791" s="44" t="s">
        <v>5637</v>
      </c>
      <c r="K791" s="44"/>
      <c r="L791" s="46" t="s">
        <v>9201</v>
      </c>
      <c r="M791" s="44" t="s">
        <v>5054</v>
      </c>
      <c r="N791" s="44" t="s">
        <v>9126</v>
      </c>
      <c r="O791" s="44" t="s">
        <v>9127</v>
      </c>
    </row>
    <row r="792" spans="1:15" ht="12.75" customHeight="1" x14ac:dyDescent="0.2">
      <c r="A792" s="44" t="s">
        <v>9135</v>
      </c>
      <c r="B792" s="44" t="s">
        <v>4317</v>
      </c>
      <c r="C792" s="44"/>
      <c r="D792" s="44" t="s">
        <v>9203</v>
      </c>
      <c r="E792" s="45">
        <v>3</v>
      </c>
      <c r="F792" s="44" t="s">
        <v>4330</v>
      </c>
      <c r="G792" s="44" t="s">
        <v>4371</v>
      </c>
      <c r="H792" s="44" t="s">
        <v>9204</v>
      </c>
      <c r="I792" s="44" t="s">
        <v>4322</v>
      </c>
      <c r="J792" s="44" t="s">
        <v>9205</v>
      </c>
      <c r="K792" s="44"/>
      <c r="L792" s="46" t="s">
        <v>9206</v>
      </c>
      <c r="M792" s="44" t="s">
        <v>4419</v>
      </c>
      <c r="N792" s="44" t="s">
        <v>9207</v>
      </c>
      <c r="O792" s="44" t="s">
        <v>9208</v>
      </c>
    </row>
    <row r="793" spans="1:15" ht="12.75" customHeight="1" x14ac:dyDescent="0.2">
      <c r="A793" s="44" t="s">
        <v>9141</v>
      </c>
      <c r="B793" s="44" t="s">
        <v>4317</v>
      </c>
      <c r="C793" s="44"/>
      <c r="D793" s="44" t="s">
        <v>9210</v>
      </c>
      <c r="E793" s="45">
        <v>2</v>
      </c>
      <c r="F793" s="44" t="s">
        <v>4330</v>
      </c>
      <c r="G793" s="44" t="s">
        <v>4320</v>
      </c>
      <c r="H793" s="44" t="s">
        <v>9211</v>
      </c>
      <c r="I793" s="44" t="s">
        <v>4322</v>
      </c>
      <c r="J793" s="44" t="s">
        <v>9212</v>
      </c>
      <c r="K793" s="44"/>
      <c r="L793" s="46" t="s">
        <v>4472</v>
      </c>
      <c r="M793" s="44" t="s">
        <v>9213</v>
      </c>
      <c r="N793" s="44" t="s">
        <v>9214</v>
      </c>
      <c r="O793" s="44" t="s">
        <v>9215</v>
      </c>
    </row>
    <row r="794" spans="1:15" ht="12.75" customHeight="1" x14ac:dyDescent="0.2">
      <c r="A794" s="44" t="s">
        <v>9149</v>
      </c>
      <c r="B794" s="44" t="s">
        <v>4317</v>
      </c>
      <c r="C794" s="44"/>
      <c r="D794" s="44" t="s">
        <v>9117</v>
      </c>
      <c r="E794" s="45">
        <v>2</v>
      </c>
      <c r="F794" s="44" t="s">
        <v>4330</v>
      </c>
      <c r="G794" s="44" t="s">
        <v>4320</v>
      </c>
      <c r="H794" s="44" t="s">
        <v>6821</v>
      </c>
      <c r="I794" s="44" t="s">
        <v>6003</v>
      </c>
      <c r="J794" s="44" t="s">
        <v>1068</v>
      </c>
      <c r="K794" s="44"/>
      <c r="L794" s="46" t="s">
        <v>9217</v>
      </c>
      <c r="M794" s="44" t="s">
        <v>9119</v>
      </c>
      <c r="N794" s="44" t="s">
        <v>4325</v>
      </c>
      <c r="O794" s="44" t="s">
        <v>9121</v>
      </c>
    </row>
    <row r="795" spans="1:15" ht="12.75" customHeight="1" x14ac:dyDescent="0.2">
      <c r="A795" s="44" t="s">
        <v>9153</v>
      </c>
      <c r="B795" s="44" t="s">
        <v>4317</v>
      </c>
      <c r="C795" s="44"/>
      <c r="D795" s="44" t="s">
        <v>8978</v>
      </c>
      <c r="E795" s="45">
        <v>2</v>
      </c>
      <c r="F795" s="44" t="s">
        <v>4330</v>
      </c>
      <c r="G795" s="44" t="s">
        <v>4371</v>
      </c>
      <c r="H795" s="44" t="s">
        <v>9219</v>
      </c>
      <c r="I795" s="44" t="s">
        <v>8506</v>
      </c>
      <c r="J795" s="44" t="s">
        <v>1068</v>
      </c>
      <c r="K795" s="44"/>
      <c r="L795" s="46" t="s">
        <v>9220</v>
      </c>
      <c r="M795" s="44" t="s">
        <v>9221</v>
      </c>
      <c r="N795" s="44" t="s">
        <v>9222</v>
      </c>
      <c r="O795" s="44" t="s">
        <v>9223</v>
      </c>
    </row>
    <row r="796" spans="1:15" ht="12.75" customHeight="1" x14ac:dyDescent="0.2">
      <c r="A796" s="44" t="s">
        <v>9160</v>
      </c>
      <c r="B796" s="44" t="s">
        <v>4317</v>
      </c>
      <c r="C796" s="44"/>
      <c r="D796" s="44" t="s">
        <v>9186</v>
      </c>
      <c r="E796" s="45">
        <v>3</v>
      </c>
      <c r="F796" s="44" t="s">
        <v>4319</v>
      </c>
      <c r="G796" s="44" t="s">
        <v>4550</v>
      </c>
      <c r="H796" s="44" t="s">
        <v>9225</v>
      </c>
      <c r="I796" s="44" t="s">
        <v>7762</v>
      </c>
      <c r="J796" s="44" t="s">
        <v>1068</v>
      </c>
      <c r="K796" s="44"/>
      <c r="L796" s="46" t="s">
        <v>7278</v>
      </c>
      <c r="M796" s="44" t="s">
        <v>4593</v>
      </c>
      <c r="N796" s="44" t="s">
        <v>9189</v>
      </c>
      <c r="O796" s="44" t="s">
        <v>9190</v>
      </c>
    </row>
    <row r="797" spans="1:15" ht="12.75" customHeight="1" x14ac:dyDescent="0.2">
      <c r="A797" s="44" t="s">
        <v>9167</v>
      </c>
      <c r="B797" s="44" t="s">
        <v>4317</v>
      </c>
      <c r="C797" s="44"/>
      <c r="D797" s="44" t="s">
        <v>9227</v>
      </c>
      <c r="E797" s="45">
        <v>2</v>
      </c>
      <c r="F797" s="44" t="s">
        <v>4330</v>
      </c>
      <c r="G797" s="44" t="s">
        <v>4371</v>
      </c>
      <c r="H797" s="44" t="s">
        <v>9228</v>
      </c>
      <c r="I797" s="44" t="s">
        <v>9229</v>
      </c>
      <c r="J797" s="44" t="s">
        <v>1068</v>
      </c>
      <c r="K797" s="44"/>
      <c r="L797" s="46" t="s">
        <v>9230</v>
      </c>
      <c r="M797" s="44" t="s">
        <v>9231</v>
      </c>
      <c r="N797" s="44" t="s">
        <v>9232</v>
      </c>
      <c r="O797" s="44" t="s">
        <v>9233</v>
      </c>
    </row>
    <row r="798" spans="1:15" ht="12.75" customHeight="1" x14ac:dyDescent="0.2">
      <c r="A798" s="44" t="s">
        <v>9173</v>
      </c>
      <c r="B798" s="44" t="s">
        <v>4317</v>
      </c>
      <c r="C798" s="44"/>
      <c r="D798" s="44" t="s">
        <v>9235</v>
      </c>
      <c r="E798" s="45">
        <v>2</v>
      </c>
      <c r="F798" s="44" t="s">
        <v>4330</v>
      </c>
      <c r="G798" s="44" t="s">
        <v>4371</v>
      </c>
      <c r="H798" s="44" t="s">
        <v>9236</v>
      </c>
      <c r="I798" s="44" t="s">
        <v>8440</v>
      </c>
      <c r="J798" s="44" t="s">
        <v>9237</v>
      </c>
      <c r="K798" s="44"/>
      <c r="L798" s="46" t="s">
        <v>9238</v>
      </c>
      <c r="M798" s="44" t="s">
        <v>9239</v>
      </c>
      <c r="N798" s="44" t="s">
        <v>9240</v>
      </c>
      <c r="O798" s="44" t="s">
        <v>9241</v>
      </c>
    </row>
    <row r="799" spans="1:15" ht="12.75" customHeight="1" x14ac:dyDescent="0.2">
      <c r="A799" s="44" t="s">
        <v>9180</v>
      </c>
      <c r="B799" s="44" t="s">
        <v>4317</v>
      </c>
      <c r="C799" s="44"/>
      <c r="D799" s="44" t="s">
        <v>9243</v>
      </c>
      <c r="E799" s="45">
        <v>2</v>
      </c>
      <c r="F799" s="44" t="s">
        <v>4330</v>
      </c>
      <c r="G799" s="44" t="s">
        <v>4320</v>
      </c>
      <c r="H799" s="44" t="s">
        <v>9244</v>
      </c>
      <c r="I799" s="44" t="s">
        <v>4348</v>
      </c>
      <c r="J799" s="44" t="s">
        <v>1068</v>
      </c>
      <c r="K799" s="44"/>
      <c r="L799" s="46" t="s">
        <v>9245</v>
      </c>
      <c r="M799" s="44" t="s">
        <v>4325</v>
      </c>
      <c r="N799" s="44" t="s">
        <v>3867</v>
      </c>
      <c r="O799" s="44" t="s">
        <v>9246</v>
      </c>
    </row>
    <row r="800" spans="1:15" ht="12.75" customHeight="1" x14ac:dyDescent="0.2">
      <c r="A800" s="44" t="s">
        <v>9183</v>
      </c>
      <c r="B800" s="44" t="s">
        <v>4317</v>
      </c>
      <c r="C800" s="44"/>
      <c r="D800" s="44" t="s">
        <v>9248</v>
      </c>
      <c r="E800" s="45">
        <v>2</v>
      </c>
      <c r="F800" s="44" t="s">
        <v>4330</v>
      </c>
      <c r="G800" s="44" t="s">
        <v>4371</v>
      </c>
      <c r="H800" s="44" t="s">
        <v>9249</v>
      </c>
      <c r="I800" s="44" t="s">
        <v>4322</v>
      </c>
      <c r="J800" s="44" t="s">
        <v>9250</v>
      </c>
      <c r="K800" s="44"/>
      <c r="L800" s="46" t="s">
        <v>9251</v>
      </c>
      <c r="M800" s="44" t="s">
        <v>4325</v>
      </c>
      <c r="N800" s="44" t="s">
        <v>9252</v>
      </c>
      <c r="O800" s="44" t="s">
        <v>9253</v>
      </c>
    </row>
    <row r="801" spans="1:15" ht="12.75" customHeight="1" x14ac:dyDescent="0.2">
      <c r="A801" s="44" t="s">
        <v>9185</v>
      </c>
      <c r="B801" s="44" t="s">
        <v>4317</v>
      </c>
      <c r="C801" s="44"/>
      <c r="D801" s="44" t="s">
        <v>9243</v>
      </c>
      <c r="E801" s="45">
        <v>2</v>
      </c>
      <c r="F801" s="44" t="s">
        <v>4330</v>
      </c>
      <c r="G801" s="44" t="s">
        <v>4320</v>
      </c>
      <c r="H801" s="44" t="s">
        <v>9255</v>
      </c>
      <c r="I801" s="44" t="s">
        <v>4487</v>
      </c>
      <c r="J801" s="44" t="s">
        <v>1068</v>
      </c>
      <c r="K801" s="44"/>
      <c r="L801" s="46" t="s">
        <v>9256</v>
      </c>
      <c r="M801" s="44" t="s">
        <v>4325</v>
      </c>
      <c r="N801" s="44" t="s">
        <v>3867</v>
      </c>
      <c r="O801" s="44" t="s">
        <v>9246</v>
      </c>
    </row>
    <row r="802" spans="1:15" ht="12.75" customHeight="1" x14ac:dyDescent="0.2">
      <c r="A802" s="44" t="s">
        <v>9191</v>
      </c>
      <c r="B802" s="44" t="s">
        <v>4317</v>
      </c>
      <c r="C802" s="44"/>
      <c r="D802" s="44" t="s">
        <v>9258</v>
      </c>
      <c r="E802" s="45">
        <v>2</v>
      </c>
      <c r="F802" s="44" t="s">
        <v>4330</v>
      </c>
      <c r="G802" s="44" t="s">
        <v>4371</v>
      </c>
      <c r="H802" s="44" t="s">
        <v>9259</v>
      </c>
      <c r="I802" s="44" t="s">
        <v>4322</v>
      </c>
      <c r="J802" s="44" t="s">
        <v>9260</v>
      </c>
      <c r="K802" s="44"/>
      <c r="L802" s="46" t="s">
        <v>9261</v>
      </c>
      <c r="M802" s="44" t="s">
        <v>4325</v>
      </c>
      <c r="N802" s="44" t="s">
        <v>9262</v>
      </c>
      <c r="O802" s="44" t="s">
        <v>9263</v>
      </c>
    </row>
    <row r="803" spans="1:15" ht="12.75" customHeight="1" x14ac:dyDescent="0.2">
      <c r="A803" s="44" t="s">
        <v>9199</v>
      </c>
      <c r="B803" s="44" t="s">
        <v>4317</v>
      </c>
      <c r="C803" s="44"/>
      <c r="D803" s="44" t="s">
        <v>9265</v>
      </c>
      <c r="E803" s="45">
        <v>2</v>
      </c>
      <c r="F803" s="44" t="s">
        <v>4330</v>
      </c>
      <c r="G803" s="44" t="s">
        <v>4320</v>
      </c>
      <c r="H803" s="44" t="s">
        <v>9266</v>
      </c>
      <c r="I803" s="44" t="s">
        <v>9267</v>
      </c>
      <c r="J803" s="44" t="s">
        <v>9268</v>
      </c>
      <c r="K803" s="44"/>
      <c r="L803" s="46" t="s">
        <v>9269</v>
      </c>
      <c r="M803" s="44" t="s">
        <v>9270</v>
      </c>
      <c r="N803" s="44" t="s">
        <v>9271</v>
      </c>
      <c r="O803" s="44" t="s">
        <v>9272</v>
      </c>
    </row>
    <row r="804" spans="1:15" ht="12.75" customHeight="1" x14ac:dyDescent="0.2">
      <c r="A804" s="44" t="s">
        <v>9202</v>
      </c>
      <c r="B804" s="44" t="s">
        <v>4317</v>
      </c>
      <c r="C804" s="44"/>
      <c r="D804" s="44" t="s">
        <v>6096</v>
      </c>
      <c r="E804" s="45">
        <v>2</v>
      </c>
      <c r="F804" s="44" t="s">
        <v>4330</v>
      </c>
      <c r="G804" s="44" t="s">
        <v>4320</v>
      </c>
      <c r="H804" s="44" t="s">
        <v>9274</v>
      </c>
      <c r="I804" s="44" t="s">
        <v>9275</v>
      </c>
      <c r="J804" s="44" t="s">
        <v>4384</v>
      </c>
      <c r="K804" s="44"/>
      <c r="L804" s="46" t="s">
        <v>9276</v>
      </c>
      <c r="M804" s="44" t="s">
        <v>9277</v>
      </c>
      <c r="N804" s="44" t="s">
        <v>9278</v>
      </c>
      <c r="O804" s="44" t="s">
        <v>9279</v>
      </c>
    </row>
    <row r="805" spans="1:15" ht="12.75" customHeight="1" x14ac:dyDescent="0.2">
      <c r="A805" s="44" t="s">
        <v>9209</v>
      </c>
      <c r="B805" s="44" t="s">
        <v>4317</v>
      </c>
      <c r="C805" s="44"/>
      <c r="D805" s="44" t="s">
        <v>9281</v>
      </c>
      <c r="E805" s="45">
        <v>2</v>
      </c>
      <c r="F805" s="44" t="s">
        <v>4330</v>
      </c>
      <c r="G805" s="44" t="s">
        <v>4371</v>
      </c>
      <c r="H805" s="44" t="s">
        <v>9282</v>
      </c>
      <c r="I805" s="44" t="s">
        <v>4322</v>
      </c>
      <c r="J805" s="44" t="s">
        <v>9283</v>
      </c>
      <c r="K805" s="44"/>
      <c r="L805" s="46" t="s">
        <v>9284</v>
      </c>
      <c r="M805" s="44" t="s">
        <v>9285</v>
      </c>
      <c r="N805" s="44" t="s">
        <v>9286</v>
      </c>
      <c r="O805" s="44" t="s">
        <v>9287</v>
      </c>
    </row>
    <row r="806" spans="1:15" ht="12.75" customHeight="1" x14ac:dyDescent="0.2">
      <c r="A806" s="44" t="s">
        <v>9216</v>
      </c>
      <c r="B806" s="44" t="s">
        <v>4317</v>
      </c>
      <c r="C806" s="44"/>
      <c r="D806" s="44" t="s">
        <v>9289</v>
      </c>
      <c r="E806" s="45">
        <v>3</v>
      </c>
      <c r="F806" s="44" t="s">
        <v>4330</v>
      </c>
      <c r="G806" s="44" t="s">
        <v>4320</v>
      </c>
      <c r="H806" s="44" t="s">
        <v>9290</v>
      </c>
      <c r="I806" s="44" t="s">
        <v>4487</v>
      </c>
      <c r="J806" s="44" t="s">
        <v>1068</v>
      </c>
      <c r="K806" s="44"/>
      <c r="L806" s="46" t="s">
        <v>9291</v>
      </c>
      <c r="M806" s="44" t="s">
        <v>4325</v>
      </c>
      <c r="N806" s="44" t="s">
        <v>9292</v>
      </c>
      <c r="O806" s="44" t="s">
        <v>9293</v>
      </c>
    </row>
    <row r="807" spans="1:15" ht="12.75" customHeight="1" x14ac:dyDescent="0.2">
      <c r="A807" s="44" t="s">
        <v>9218</v>
      </c>
      <c r="B807" s="44" t="s">
        <v>4317</v>
      </c>
      <c r="C807" s="44"/>
      <c r="D807" s="44" t="s">
        <v>9295</v>
      </c>
      <c r="E807" s="45">
        <v>2</v>
      </c>
      <c r="F807" s="44" t="s">
        <v>4330</v>
      </c>
      <c r="G807" s="44" t="s">
        <v>4371</v>
      </c>
      <c r="H807" s="44" t="s">
        <v>9296</v>
      </c>
      <c r="I807" s="44" t="s">
        <v>4756</v>
      </c>
      <c r="J807" s="44" t="s">
        <v>9297</v>
      </c>
      <c r="K807" s="44"/>
      <c r="L807" s="46" t="s">
        <v>9298</v>
      </c>
      <c r="M807" s="44" t="s">
        <v>4325</v>
      </c>
      <c r="N807" s="44" t="s">
        <v>9299</v>
      </c>
      <c r="O807" s="44" t="s">
        <v>9300</v>
      </c>
    </row>
    <row r="808" spans="1:15" ht="12.75" customHeight="1" x14ac:dyDescent="0.2">
      <c r="A808" s="44" t="s">
        <v>9224</v>
      </c>
      <c r="B808" s="44" t="s">
        <v>4317</v>
      </c>
      <c r="C808" s="44"/>
      <c r="D808" s="44" t="s">
        <v>9302</v>
      </c>
      <c r="E808" s="45">
        <v>2</v>
      </c>
      <c r="F808" s="44" t="s">
        <v>4330</v>
      </c>
      <c r="G808" s="44" t="s">
        <v>4371</v>
      </c>
      <c r="H808" s="44" t="s">
        <v>9303</v>
      </c>
      <c r="I808" s="44" t="s">
        <v>9304</v>
      </c>
      <c r="J808" s="44" t="s">
        <v>1068</v>
      </c>
      <c r="K808" s="44"/>
      <c r="L808" s="46" t="s">
        <v>9305</v>
      </c>
      <c r="M808" s="44" t="s">
        <v>9306</v>
      </c>
      <c r="N808" s="44" t="s">
        <v>9307</v>
      </c>
      <c r="O808" s="44" t="s">
        <v>9308</v>
      </c>
    </row>
    <row r="809" spans="1:15" ht="12.75" customHeight="1" x14ac:dyDescent="0.2">
      <c r="A809" s="44" t="s">
        <v>9226</v>
      </c>
      <c r="B809" s="44" t="s">
        <v>4317</v>
      </c>
      <c r="C809" s="44"/>
      <c r="D809" s="44" t="s">
        <v>9310</v>
      </c>
      <c r="E809" s="45">
        <v>2</v>
      </c>
      <c r="F809" s="44" t="s">
        <v>4330</v>
      </c>
      <c r="G809" s="44" t="s">
        <v>4320</v>
      </c>
      <c r="H809" s="44" t="s">
        <v>9311</v>
      </c>
      <c r="I809" s="44" t="s">
        <v>6003</v>
      </c>
      <c r="J809" s="44" t="s">
        <v>1068</v>
      </c>
      <c r="K809" s="44"/>
      <c r="L809" s="46" t="s">
        <v>9312</v>
      </c>
      <c r="M809" s="44" t="s">
        <v>4325</v>
      </c>
      <c r="N809" s="44" t="s">
        <v>9313</v>
      </c>
      <c r="O809" s="44" t="s">
        <v>9314</v>
      </c>
    </row>
    <row r="810" spans="1:15" ht="12.75" customHeight="1" x14ac:dyDescent="0.2">
      <c r="A810" s="44" t="s">
        <v>9234</v>
      </c>
      <c r="B810" s="44" t="s">
        <v>4317</v>
      </c>
      <c r="C810" s="44"/>
      <c r="D810" s="44" t="s">
        <v>9316</v>
      </c>
      <c r="E810" s="45">
        <v>2</v>
      </c>
      <c r="F810" s="44" t="s">
        <v>4330</v>
      </c>
      <c r="G810" s="44" t="s">
        <v>4371</v>
      </c>
      <c r="H810" s="44" t="s">
        <v>9317</v>
      </c>
      <c r="I810" s="44" t="s">
        <v>9318</v>
      </c>
      <c r="J810" s="44" t="s">
        <v>5810</v>
      </c>
      <c r="K810" s="44"/>
      <c r="L810" s="46" t="s">
        <v>9319</v>
      </c>
      <c r="M810" s="44" t="s">
        <v>4419</v>
      </c>
      <c r="N810" s="44" t="s">
        <v>6142</v>
      </c>
      <c r="O810" s="44" t="s">
        <v>9320</v>
      </c>
    </row>
    <row r="811" spans="1:15" ht="12.75" customHeight="1" x14ac:dyDescent="0.2">
      <c r="A811" s="44" t="s">
        <v>9242</v>
      </c>
      <c r="B811" s="44" t="s">
        <v>4317</v>
      </c>
      <c r="C811" s="44"/>
      <c r="D811" s="44" t="s">
        <v>9322</v>
      </c>
      <c r="E811" s="45">
        <v>2</v>
      </c>
      <c r="F811" s="44" t="s">
        <v>4330</v>
      </c>
      <c r="G811" s="44" t="s">
        <v>4550</v>
      </c>
      <c r="H811" s="44" t="s">
        <v>9323</v>
      </c>
      <c r="I811" s="44" t="s">
        <v>6501</v>
      </c>
      <c r="J811" s="44" t="s">
        <v>9324</v>
      </c>
      <c r="K811" s="44"/>
      <c r="L811" s="46" t="s">
        <v>9325</v>
      </c>
      <c r="M811" s="44" t="s">
        <v>9326</v>
      </c>
      <c r="N811" s="44" t="s">
        <v>9327</v>
      </c>
      <c r="O811" s="44" t="s">
        <v>9328</v>
      </c>
    </row>
    <row r="812" spans="1:15" ht="12.75" customHeight="1" x14ac:dyDescent="0.2">
      <c r="A812" s="44" t="s">
        <v>9247</v>
      </c>
      <c r="B812" s="44" t="s">
        <v>4317</v>
      </c>
      <c r="C812" s="44"/>
      <c r="D812" s="44" t="s">
        <v>6442</v>
      </c>
      <c r="E812" s="45">
        <v>2</v>
      </c>
      <c r="F812" s="44" t="s">
        <v>4330</v>
      </c>
      <c r="G812" s="44" t="s">
        <v>4371</v>
      </c>
      <c r="H812" s="44" t="s">
        <v>9330</v>
      </c>
      <c r="I812" s="44" t="s">
        <v>8278</v>
      </c>
      <c r="J812" s="44" t="s">
        <v>9331</v>
      </c>
      <c r="K812" s="44"/>
      <c r="L812" s="46" t="s">
        <v>9332</v>
      </c>
      <c r="M812" s="44" t="s">
        <v>9333</v>
      </c>
      <c r="N812" s="44" t="s">
        <v>6446</v>
      </c>
      <c r="O812" s="44" t="s">
        <v>6447</v>
      </c>
    </row>
    <row r="813" spans="1:15" ht="12.75" customHeight="1" x14ac:dyDescent="0.2">
      <c r="A813" s="44" t="s">
        <v>9254</v>
      </c>
      <c r="B813" s="44" t="s">
        <v>4317</v>
      </c>
      <c r="C813" s="44"/>
      <c r="D813" s="44" t="s">
        <v>9335</v>
      </c>
      <c r="E813" s="45">
        <v>3</v>
      </c>
      <c r="F813" s="44" t="s">
        <v>4330</v>
      </c>
      <c r="G813" s="44" t="s">
        <v>4320</v>
      </c>
      <c r="H813" s="44" t="s">
        <v>9336</v>
      </c>
      <c r="I813" s="44" t="s">
        <v>4322</v>
      </c>
      <c r="J813" s="44" t="s">
        <v>9337</v>
      </c>
      <c r="K813" s="44"/>
      <c r="L813" s="46" t="s">
        <v>9338</v>
      </c>
      <c r="M813" s="44" t="s">
        <v>4419</v>
      </c>
      <c r="N813" s="44" t="s">
        <v>9339</v>
      </c>
      <c r="O813" s="44" t="s">
        <v>9340</v>
      </c>
    </row>
    <row r="814" spans="1:15" ht="12.75" customHeight="1" x14ac:dyDescent="0.2">
      <c r="A814" s="44" t="s">
        <v>9257</v>
      </c>
      <c r="B814" s="44" t="s">
        <v>4317</v>
      </c>
      <c r="C814" s="44"/>
      <c r="D814" s="44" t="s">
        <v>9342</v>
      </c>
      <c r="E814" s="45">
        <v>2</v>
      </c>
      <c r="F814" s="44" t="s">
        <v>4330</v>
      </c>
      <c r="G814" s="44" t="s">
        <v>4371</v>
      </c>
      <c r="H814" s="44" t="s">
        <v>9343</v>
      </c>
      <c r="I814" s="44" t="s">
        <v>4322</v>
      </c>
      <c r="J814" s="44" t="s">
        <v>9344</v>
      </c>
      <c r="K814" s="44"/>
      <c r="L814" s="46" t="s">
        <v>9345</v>
      </c>
      <c r="M814" s="44" t="s">
        <v>9346</v>
      </c>
      <c r="N814" s="44" t="s">
        <v>9347</v>
      </c>
      <c r="O814" s="44" t="s">
        <v>9348</v>
      </c>
    </row>
    <row r="815" spans="1:15" ht="12.75" customHeight="1" x14ac:dyDescent="0.2">
      <c r="A815" s="44" t="s">
        <v>9264</v>
      </c>
      <c r="B815" s="44" t="s">
        <v>4317</v>
      </c>
      <c r="C815" s="44"/>
      <c r="D815" s="44" t="s">
        <v>9350</v>
      </c>
      <c r="E815" s="45">
        <v>2</v>
      </c>
      <c r="F815" s="44" t="s">
        <v>4330</v>
      </c>
      <c r="G815" s="44" t="s">
        <v>4371</v>
      </c>
      <c r="H815" s="44" t="s">
        <v>9351</v>
      </c>
      <c r="I815" s="44" t="s">
        <v>7754</v>
      </c>
      <c r="J815" s="44" t="s">
        <v>1068</v>
      </c>
      <c r="K815" s="44"/>
      <c r="L815" s="46" t="s">
        <v>9352</v>
      </c>
      <c r="M815" s="44" t="s">
        <v>8189</v>
      </c>
      <c r="N815" s="44" t="s">
        <v>9353</v>
      </c>
      <c r="O815" s="44" t="s">
        <v>9354</v>
      </c>
    </row>
    <row r="816" spans="1:15" ht="12.75" customHeight="1" x14ac:dyDescent="0.2">
      <c r="A816" s="44" t="s">
        <v>9273</v>
      </c>
      <c r="B816" s="44" t="s">
        <v>4317</v>
      </c>
      <c r="C816" s="44"/>
      <c r="D816" s="44" t="s">
        <v>9356</v>
      </c>
      <c r="E816" s="45">
        <v>2</v>
      </c>
      <c r="F816" s="44" t="s">
        <v>4330</v>
      </c>
      <c r="G816" s="44" t="s">
        <v>4371</v>
      </c>
      <c r="H816" s="44" t="s">
        <v>9357</v>
      </c>
      <c r="I816" s="44" t="s">
        <v>4639</v>
      </c>
      <c r="J816" s="44" t="s">
        <v>9358</v>
      </c>
      <c r="K816" s="44"/>
      <c r="L816" s="46" t="s">
        <v>9359</v>
      </c>
      <c r="M816" s="44" t="s">
        <v>4325</v>
      </c>
      <c r="N816" s="44" t="s">
        <v>9360</v>
      </c>
      <c r="O816" s="44" t="s">
        <v>9361</v>
      </c>
    </row>
    <row r="817" spans="1:15" ht="12.75" customHeight="1" x14ac:dyDescent="0.2">
      <c r="A817" s="44" t="s">
        <v>9280</v>
      </c>
      <c r="B817" s="44" t="s">
        <v>4317</v>
      </c>
      <c r="C817" s="44"/>
      <c r="D817" s="44" t="s">
        <v>9363</v>
      </c>
      <c r="E817" s="45">
        <v>2</v>
      </c>
      <c r="F817" s="44" t="s">
        <v>4330</v>
      </c>
      <c r="G817" s="44" t="s">
        <v>4320</v>
      </c>
      <c r="H817" s="44" t="s">
        <v>9364</v>
      </c>
      <c r="I817" s="44" t="s">
        <v>4952</v>
      </c>
      <c r="J817" s="44" t="s">
        <v>1068</v>
      </c>
      <c r="K817" s="44"/>
      <c r="L817" s="46" t="s">
        <v>9365</v>
      </c>
      <c r="M817" s="44" t="s">
        <v>4325</v>
      </c>
      <c r="N817" s="44" t="s">
        <v>9366</v>
      </c>
      <c r="O817" s="44" t="s">
        <v>9367</v>
      </c>
    </row>
    <row r="818" spans="1:15" ht="12.75" customHeight="1" x14ac:dyDescent="0.2">
      <c r="A818" s="44" t="s">
        <v>9288</v>
      </c>
      <c r="B818" s="44" t="s">
        <v>4317</v>
      </c>
      <c r="C818" s="44"/>
      <c r="D818" s="44" t="s">
        <v>9369</v>
      </c>
      <c r="E818" s="45">
        <v>2</v>
      </c>
      <c r="F818" s="44" t="s">
        <v>4330</v>
      </c>
      <c r="G818" s="44" t="s">
        <v>4320</v>
      </c>
      <c r="H818" s="44" t="s">
        <v>9370</v>
      </c>
      <c r="I818" s="44" t="s">
        <v>4322</v>
      </c>
      <c r="J818" s="44" t="s">
        <v>1068</v>
      </c>
      <c r="K818" s="44"/>
      <c r="L818" s="46" t="s">
        <v>4472</v>
      </c>
      <c r="M818" s="44" t="s">
        <v>4325</v>
      </c>
      <c r="N818" s="44" t="s">
        <v>9371</v>
      </c>
      <c r="O818" s="44" t="s">
        <v>9372</v>
      </c>
    </row>
    <row r="819" spans="1:15" ht="12.75" customHeight="1" x14ac:dyDescent="0.2">
      <c r="A819" s="44" t="s">
        <v>9294</v>
      </c>
      <c r="B819" s="44" t="s">
        <v>4317</v>
      </c>
      <c r="C819" s="44"/>
      <c r="D819" s="44" t="s">
        <v>9363</v>
      </c>
      <c r="E819" s="45">
        <v>2</v>
      </c>
      <c r="F819" s="44" t="s">
        <v>4330</v>
      </c>
      <c r="G819" s="44" t="s">
        <v>4320</v>
      </c>
      <c r="H819" s="44" t="s">
        <v>9374</v>
      </c>
      <c r="I819" s="44" t="s">
        <v>5124</v>
      </c>
      <c r="J819" s="44" t="s">
        <v>1068</v>
      </c>
      <c r="K819" s="44"/>
      <c r="L819" s="46" t="s">
        <v>9375</v>
      </c>
      <c r="M819" s="44" t="s">
        <v>4325</v>
      </c>
      <c r="N819" s="44" t="s">
        <v>9366</v>
      </c>
      <c r="O819" s="44" t="s">
        <v>9367</v>
      </c>
    </row>
    <row r="820" spans="1:15" ht="12.75" customHeight="1" x14ac:dyDescent="0.2">
      <c r="A820" s="44" t="s">
        <v>9301</v>
      </c>
      <c r="B820" s="44" t="s">
        <v>4317</v>
      </c>
      <c r="C820" s="44"/>
      <c r="D820" s="44" t="s">
        <v>9377</v>
      </c>
      <c r="E820" s="45">
        <v>2</v>
      </c>
      <c r="F820" s="44" t="s">
        <v>4330</v>
      </c>
      <c r="G820" s="44" t="s">
        <v>4371</v>
      </c>
      <c r="H820" s="44" t="s">
        <v>9378</v>
      </c>
      <c r="I820" s="44" t="s">
        <v>9379</v>
      </c>
      <c r="J820" s="44" t="s">
        <v>1068</v>
      </c>
      <c r="K820" s="44"/>
      <c r="L820" s="46" t="s">
        <v>9380</v>
      </c>
      <c r="M820" s="44" t="s">
        <v>9381</v>
      </c>
      <c r="N820" s="44" t="s">
        <v>8612</v>
      </c>
      <c r="O820" s="44" t="s">
        <v>9382</v>
      </c>
    </row>
    <row r="821" spans="1:15" ht="12.75" customHeight="1" x14ac:dyDescent="0.2">
      <c r="A821" s="44" t="s">
        <v>9309</v>
      </c>
      <c r="B821" s="44" t="s">
        <v>4317</v>
      </c>
      <c r="C821" s="44"/>
      <c r="D821" s="44" t="s">
        <v>9384</v>
      </c>
      <c r="E821" s="45">
        <v>2</v>
      </c>
      <c r="F821" s="44" t="s">
        <v>4330</v>
      </c>
      <c r="G821" s="44" t="s">
        <v>4320</v>
      </c>
      <c r="H821" s="44" t="s">
        <v>9385</v>
      </c>
      <c r="I821" s="44" t="s">
        <v>4322</v>
      </c>
      <c r="J821" s="44" t="s">
        <v>9386</v>
      </c>
      <c r="K821" s="44"/>
      <c r="L821" s="46" t="s">
        <v>9387</v>
      </c>
      <c r="M821" s="44" t="s">
        <v>4325</v>
      </c>
      <c r="N821" s="44" t="s">
        <v>9388</v>
      </c>
      <c r="O821" s="44" t="s">
        <v>9389</v>
      </c>
    </row>
    <row r="822" spans="1:15" ht="12.75" customHeight="1" x14ac:dyDescent="0.2">
      <c r="A822" s="44" t="s">
        <v>9315</v>
      </c>
      <c r="B822" s="44" t="s">
        <v>4317</v>
      </c>
      <c r="C822" s="44"/>
      <c r="D822" s="44" t="s">
        <v>9391</v>
      </c>
      <c r="E822" s="45">
        <v>2</v>
      </c>
      <c r="F822" s="44" t="s">
        <v>4330</v>
      </c>
      <c r="G822" s="44" t="s">
        <v>4550</v>
      </c>
      <c r="H822" s="44" t="s">
        <v>9392</v>
      </c>
      <c r="I822" s="44" t="s">
        <v>6674</v>
      </c>
      <c r="J822" s="44" t="s">
        <v>1068</v>
      </c>
      <c r="K822" s="44"/>
      <c r="L822" s="46" t="s">
        <v>9393</v>
      </c>
      <c r="M822" s="44" t="s">
        <v>9394</v>
      </c>
      <c r="N822" s="44" t="s">
        <v>9395</v>
      </c>
      <c r="O822" s="44" t="s">
        <v>9396</v>
      </c>
    </row>
    <row r="823" spans="1:15" ht="12.75" customHeight="1" x14ac:dyDescent="0.2">
      <c r="A823" s="44" t="s">
        <v>9321</v>
      </c>
      <c r="B823" s="44" t="s">
        <v>4317</v>
      </c>
      <c r="C823" s="44"/>
      <c r="D823" s="44" t="s">
        <v>9363</v>
      </c>
      <c r="E823" s="45">
        <v>2</v>
      </c>
      <c r="F823" s="44" t="s">
        <v>4330</v>
      </c>
      <c r="G823" s="44" t="s">
        <v>4320</v>
      </c>
      <c r="H823" s="44" t="s">
        <v>9398</v>
      </c>
      <c r="I823" s="44" t="s">
        <v>6003</v>
      </c>
      <c r="J823" s="44" t="s">
        <v>1068</v>
      </c>
      <c r="K823" s="44"/>
      <c r="L823" s="46" t="s">
        <v>9399</v>
      </c>
      <c r="M823" s="44" t="s">
        <v>4325</v>
      </c>
      <c r="N823" s="44" t="s">
        <v>9366</v>
      </c>
      <c r="O823" s="44" t="s">
        <v>9367</v>
      </c>
    </row>
    <row r="824" spans="1:15" ht="12.75" customHeight="1" x14ac:dyDescent="0.2">
      <c r="A824" s="44" t="s">
        <v>9329</v>
      </c>
      <c r="B824" s="44" t="s">
        <v>4317</v>
      </c>
      <c r="C824" s="44"/>
      <c r="D824" s="44" t="s">
        <v>7449</v>
      </c>
      <c r="E824" s="45">
        <v>2</v>
      </c>
      <c r="F824" s="44" t="s">
        <v>4330</v>
      </c>
      <c r="G824" s="44" t="s">
        <v>4371</v>
      </c>
      <c r="H824" s="44" t="s">
        <v>9401</v>
      </c>
      <c r="I824" s="44" t="s">
        <v>9402</v>
      </c>
      <c r="J824" s="44" t="s">
        <v>6329</v>
      </c>
      <c r="K824" s="44"/>
      <c r="L824" s="46" t="s">
        <v>9403</v>
      </c>
      <c r="M824" s="44" t="s">
        <v>7454</v>
      </c>
      <c r="N824" s="44" t="s">
        <v>9404</v>
      </c>
      <c r="O824" s="44" t="s">
        <v>9405</v>
      </c>
    </row>
    <row r="825" spans="1:15" ht="12.75" customHeight="1" x14ac:dyDescent="0.2">
      <c r="A825" s="44" t="s">
        <v>9334</v>
      </c>
      <c r="B825" s="44" t="s">
        <v>4317</v>
      </c>
      <c r="C825" s="44"/>
      <c r="D825" s="44" t="s">
        <v>9407</v>
      </c>
      <c r="E825" s="45">
        <v>2</v>
      </c>
      <c r="F825" s="44" t="s">
        <v>4330</v>
      </c>
      <c r="G825" s="44" t="s">
        <v>4320</v>
      </c>
      <c r="H825" s="44" t="s">
        <v>9408</v>
      </c>
      <c r="I825" s="44" t="s">
        <v>7210</v>
      </c>
      <c r="J825" s="44" t="s">
        <v>1068</v>
      </c>
      <c r="K825" s="44"/>
      <c r="L825" s="46" t="s">
        <v>9409</v>
      </c>
      <c r="M825" s="44" t="s">
        <v>9410</v>
      </c>
      <c r="N825" s="44" t="s">
        <v>9411</v>
      </c>
      <c r="O825" s="44" t="s">
        <v>9412</v>
      </c>
    </row>
    <row r="826" spans="1:15" ht="12.75" customHeight="1" x14ac:dyDescent="0.2">
      <c r="A826" s="44" t="s">
        <v>9341</v>
      </c>
      <c r="B826" s="44" t="s">
        <v>4317</v>
      </c>
      <c r="C826" s="44"/>
      <c r="D826" s="44" t="s">
        <v>9414</v>
      </c>
      <c r="E826" s="45">
        <v>3</v>
      </c>
      <c r="F826" s="44" t="s">
        <v>4330</v>
      </c>
      <c r="G826" s="44" t="s">
        <v>4320</v>
      </c>
      <c r="H826" s="44" t="s">
        <v>9415</v>
      </c>
      <c r="I826" s="44" t="s">
        <v>4487</v>
      </c>
      <c r="J826" s="44" t="s">
        <v>1068</v>
      </c>
      <c r="K826" s="44"/>
      <c r="L826" s="46" t="s">
        <v>9416</v>
      </c>
      <c r="M826" s="44" t="s">
        <v>4325</v>
      </c>
      <c r="N826" s="44" t="s">
        <v>9417</v>
      </c>
      <c r="O826" s="44" t="s">
        <v>9418</v>
      </c>
    </row>
    <row r="827" spans="1:15" ht="12.75" customHeight="1" x14ac:dyDescent="0.2">
      <c r="A827" s="44" t="s">
        <v>9349</v>
      </c>
      <c r="B827" s="44" t="s">
        <v>4317</v>
      </c>
      <c r="C827" s="44"/>
      <c r="D827" s="44" t="s">
        <v>9420</v>
      </c>
      <c r="E827" s="45">
        <v>2</v>
      </c>
      <c r="F827" s="44" t="s">
        <v>4330</v>
      </c>
      <c r="G827" s="44" t="s">
        <v>4550</v>
      </c>
      <c r="H827" s="44" t="s">
        <v>9421</v>
      </c>
      <c r="I827" s="44" t="s">
        <v>4322</v>
      </c>
      <c r="J827" s="44" t="s">
        <v>9422</v>
      </c>
      <c r="K827" s="44"/>
      <c r="L827" s="46" t="s">
        <v>9423</v>
      </c>
      <c r="M827" s="44" t="s">
        <v>4325</v>
      </c>
      <c r="N827" s="44" t="s">
        <v>9424</v>
      </c>
      <c r="O827" s="44" t="s">
        <v>9425</v>
      </c>
    </row>
    <row r="828" spans="1:15" ht="12.75" customHeight="1" x14ac:dyDescent="0.2">
      <c r="A828" s="44" t="s">
        <v>9355</v>
      </c>
      <c r="B828" s="44" t="s">
        <v>4317</v>
      </c>
      <c r="C828" s="44"/>
      <c r="D828" s="44" t="s">
        <v>9427</v>
      </c>
      <c r="E828" s="45">
        <v>2</v>
      </c>
      <c r="F828" s="44" t="s">
        <v>4330</v>
      </c>
      <c r="G828" s="44" t="s">
        <v>4320</v>
      </c>
      <c r="H828" s="44" t="s">
        <v>9428</v>
      </c>
      <c r="I828" s="44" t="s">
        <v>4487</v>
      </c>
      <c r="J828" s="44" t="s">
        <v>1068</v>
      </c>
      <c r="K828" s="44"/>
      <c r="L828" s="46" t="s">
        <v>9429</v>
      </c>
      <c r="M828" s="44" t="s">
        <v>9430</v>
      </c>
      <c r="N828" s="44" t="s">
        <v>9431</v>
      </c>
      <c r="O828" s="44" t="s">
        <v>9432</v>
      </c>
    </row>
    <row r="829" spans="1:15" ht="12.75" customHeight="1" x14ac:dyDescent="0.2">
      <c r="A829" s="44" t="s">
        <v>9362</v>
      </c>
      <c r="B829" s="44" t="s">
        <v>4317</v>
      </c>
      <c r="C829" s="44"/>
      <c r="D829" s="44" t="s">
        <v>9434</v>
      </c>
      <c r="E829" s="45">
        <v>2</v>
      </c>
      <c r="F829" s="44" t="s">
        <v>4330</v>
      </c>
      <c r="G829" s="44" t="s">
        <v>4320</v>
      </c>
      <c r="H829" s="44" t="s">
        <v>9435</v>
      </c>
      <c r="I829" s="44" t="s">
        <v>9436</v>
      </c>
      <c r="J829" s="44" t="s">
        <v>1068</v>
      </c>
      <c r="K829" s="44"/>
      <c r="L829" s="46" t="s">
        <v>9437</v>
      </c>
      <c r="M829" s="44" t="s">
        <v>9438</v>
      </c>
      <c r="N829" s="44" t="s">
        <v>9439</v>
      </c>
      <c r="O829" s="44" t="s">
        <v>9440</v>
      </c>
    </row>
    <row r="830" spans="1:15" ht="12.75" customHeight="1" x14ac:dyDescent="0.2">
      <c r="A830" s="44" t="s">
        <v>9368</v>
      </c>
      <c r="B830" s="44" t="s">
        <v>4317</v>
      </c>
      <c r="C830" s="44"/>
      <c r="D830" s="44" t="s">
        <v>9442</v>
      </c>
      <c r="E830" s="45">
        <v>2</v>
      </c>
      <c r="F830" s="44" t="s">
        <v>4330</v>
      </c>
      <c r="G830" s="44" t="s">
        <v>4320</v>
      </c>
      <c r="H830" s="44" t="s">
        <v>9443</v>
      </c>
      <c r="I830" s="44" t="s">
        <v>4387</v>
      </c>
      <c r="J830" s="44" t="s">
        <v>1068</v>
      </c>
      <c r="K830" s="44"/>
      <c r="L830" s="46" t="s">
        <v>9444</v>
      </c>
      <c r="M830" s="44" t="s">
        <v>5054</v>
      </c>
      <c r="N830" s="44" t="s">
        <v>9445</v>
      </c>
      <c r="O830" s="44" t="s">
        <v>9446</v>
      </c>
    </row>
    <row r="831" spans="1:15" ht="12.75" customHeight="1" x14ac:dyDescent="0.2">
      <c r="A831" s="44" t="s">
        <v>9373</v>
      </c>
      <c r="B831" s="44" t="s">
        <v>4317</v>
      </c>
      <c r="C831" s="44"/>
      <c r="D831" s="44" t="s">
        <v>9442</v>
      </c>
      <c r="E831" s="45">
        <v>2</v>
      </c>
      <c r="F831" s="44" t="s">
        <v>4330</v>
      </c>
      <c r="G831" s="44" t="s">
        <v>4320</v>
      </c>
      <c r="H831" s="44" t="s">
        <v>9448</v>
      </c>
      <c r="I831" s="44" t="s">
        <v>4348</v>
      </c>
      <c r="J831" s="44" t="s">
        <v>1068</v>
      </c>
      <c r="K831" s="44"/>
      <c r="L831" s="46" t="s">
        <v>9449</v>
      </c>
      <c r="M831" s="44" t="s">
        <v>5054</v>
      </c>
      <c r="N831" s="44" t="s">
        <v>9445</v>
      </c>
      <c r="O831" s="44" t="s">
        <v>9446</v>
      </c>
    </row>
    <row r="832" spans="1:15" ht="12.75" customHeight="1" x14ac:dyDescent="0.2">
      <c r="A832" s="44" t="s">
        <v>9376</v>
      </c>
      <c r="B832" s="44" t="s">
        <v>4317</v>
      </c>
      <c r="C832" s="44"/>
      <c r="D832" s="44" t="s">
        <v>9451</v>
      </c>
      <c r="E832" s="45">
        <v>2</v>
      </c>
      <c r="F832" s="44" t="s">
        <v>4330</v>
      </c>
      <c r="G832" s="44" t="s">
        <v>4371</v>
      </c>
      <c r="H832" s="44" t="s">
        <v>9452</v>
      </c>
      <c r="I832" s="44" t="s">
        <v>4322</v>
      </c>
      <c r="J832" s="44" t="s">
        <v>9453</v>
      </c>
      <c r="K832" s="44"/>
      <c r="L832" s="46" t="s">
        <v>9454</v>
      </c>
      <c r="M832" s="44" t="s">
        <v>4325</v>
      </c>
      <c r="N832" s="44" t="s">
        <v>7764</v>
      </c>
      <c r="O832" s="44" t="s">
        <v>9455</v>
      </c>
    </row>
    <row r="833" spans="1:15" ht="12.75" customHeight="1" x14ac:dyDescent="0.2">
      <c r="A833" s="44" t="s">
        <v>9383</v>
      </c>
      <c r="B833" s="44" t="s">
        <v>4317</v>
      </c>
      <c r="C833" s="44"/>
      <c r="D833" s="44" t="s">
        <v>9442</v>
      </c>
      <c r="E833" s="45">
        <v>2</v>
      </c>
      <c r="F833" s="44" t="s">
        <v>4330</v>
      </c>
      <c r="G833" s="44" t="s">
        <v>4320</v>
      </c>
      <c r="H833" s="44" t="s">
        <v>9457</v>
      </c>
      <c r="I833" s="44" t="s">
        <v>4487</v>
      </c>
      <c r="J833" s="44" t="s">
        <v>1068</v>
      </c>
      <c r="K833" s="44"/>
      <c r="L833" s="46" t="s">
        <v>9458</v>
      </c>
      <c r="M833" s="44" t="s">
        <v>5054</v>
      </c>
      <c r="N833" s="44" t="s">
        <v>9445</v>
      </c>
      <c r="O833" s="44" t="s">
        <v>9446</v>
      </c>
    </row>
    <row r="834" spans="1:15" ht="12.75" customHeight="1" x14ac:dyDescent="0.2">
      <c r="A834" s="44" t="s">
        <v>9390</v>
      </c>
      <c r="B834" s="44" t="s">
        <v>4317</v>
      </c>
      <c r="C834" s="44"/>
      <c r="D834" s="44" t="s">
        <v>9460</v>
      </c>
      <c r="E834" s="45">
        <v>2</v>
      </c>
      <c r="F834" s="44" t="s">
        <v>4330</v>
      </c>
      <c r="G834" s="44" t="s">
        <v>4320</v>
      </c>
      <c r="H834" s="44" t="s">
        <v>9461</v>
      </c>
      <c r="I834" s="44" t="s">
        <v>4801</v>
      </c>
      <c r="J834" s="44" t="s">
        <v>1068</v>
      </c>
      <c r="K834" s="44"/>
      <c r="L834" s="46" t="s">
        <v>9462</v>
      </c>
      <c r="M834" s="44" t="s">
        <v>9463</v>
      </c>
      <c r="N834" s="44" t="s">
        <v>9464</v>
      </c>
      <c r="O834" s="44" t="s">
        <v>9465</v>
      </c>
    </row>
    <row r="835" spans="1:15" ht="12.75" customHeight="1" x14ac:dyDescent="0.2">
      <c r="A835" s="44" t="s">
        <v>9397</v>
      </c>
      <c r="B835" s="44" t="s">
        <v>4317</v>
      </c>
      <c r="C835" s="44"/>
      <c r="D835" s="44" t="s">
        <v>9467</v>
      </c>
      <c r="E835" s="45">
        <v>2</v>
      </c>
      <c r="F835" s="44" t="s">
        <v>4330</v>
      </c>
      <c r="G835" s="44" t="s">
        <v>4320</v>
      </c>
      <c r="H835" s="44" t="s">
        <v>5377</v>
      </c>
      <c r="I835" s="44" t="s">
        <v>4487</v>
      </c>
      <c r="J835" s="44" t="s">
        <v>1068</v>
      </c>
      <c r="K835" s="44"/>
      <c r="L835" s="46" t="s">
        <v>9468</v>
      </c>
      <c r="M835" s="44" t="s">
        <v>4325</v>
      </c>
      <c r="N835" s="44" t="s">
        <v>8421</v>
      </c>
      <c r="O835" s="44" t="s">
        <v>9469</v>
      </c>
    </row>
    <row r="836" spans="1:15" ht="12.75" customHeight="1" x14ac:dyDescent="0.2">
      <c r="A836" s="44" t="s">
        <v>9400</v>
      </c>
      <c r="B836" s="44" t="s">
        <v>4317</v>
      </c>
      <c r="C836" s="44"/>
      <c r="D836" s="44" t="s">
        <v>9460</v>
      </c>
      <c r="E836" s="45">
        <v>2</v>
      </c>
      <c r="F836" s="44" t="s">
        <v>4330</v>
      </c>
      <c r="G836" s="44" t="s">
        <v>4320</v>
      </c>
      <c r="H836" s="44" t="s">
        <v>9471</v>
      </c>
      <c r="I836" s="44" t="s">
        <v>4779</v>
      </c>
      <c r="J836" s="44" t="s">
        <v>1068</v>
      </c>
      <c r="K836" s="44"/>
      <c r="L836" s="46" t="s">
        <v>9472</v>
      </c>
      <c r="M836" s="44" t="s">
        <v>9463</v>
      </c>
      <c r="N836" s="44" t="s">
        <v>9464</v>
      </c>
      <c r="O836" s="44" t="s">
        <v>9465</v>
      </c>
    </row>
    <row r="837" spans="1:15" ht="12.75" customHeight="1" x14ac:dyDescent="0.2">
      <c r="A837" s="44" t="s">
        <v>9406</v>
      </c>
      <c r="B837" s="44" t="s">
        <v>4317</v>
      </c>
      <c r="C837" s="44"/>
      <c r="D837" s="44" t="s">
        <v>9474</v>
      </c>
      <c r="E837" s="45">
        <v>2</v>
      </c>
      <c r="F837" s="44" t="s">
        <v>4330</v>
      </c>
      <c r="G837" s="44" t="s">
        <v>4320</v>
      </c>
      <c r="H837" s="44" t="s">
        <v>9475</v>
      </c>
      <c r="I837" s="44" t="s">
        <v>4487</v>
      </c>
      <c r="J837" s="44" t="s">
        <v>1068</v>
      </c>
      <c r="K837" s="44"/>
      <c r="L837" s="46" t="s">
        <v>9476</v>
      </c>
      <c r="M837" s="44" t="s">
        <v>4325</v>
      </c>
      <c r="N837" s="44" t="s">
        <v>8602</v>
      </c>
      <c r="O837" s="44" t="s">
        <v>9477</v>
      </c>
    </row>
    <row r="838" spans="1:15" ht="12.75" customHeight="1" x14ac:dyDescent="0.2">
      <c r="A838" s="44" t="s">
        <v>9413</v>
      </c>
      <c r="B838" s="44" t="s">
        <v>4317</v>
      </c>
      <c r="C838" s="44"/>
      <c r="D838" s="44" t="s">
        <v>8946</v>
      </c>
      <c r="E838" s="45">
        <v>2</v>
      </c>
      <c r="F838" s="44" t="s">
        <v>4330</v>
      </c>
      <c r="G838" s="44" t="s">
        <v>4371</v>
      </c>
      <c r="H838" s="44" t="s">
        <v>8947</v>
      </c>
      <c r="I838" s="44" t="s">
        <v>4322</v>
      </c>
      <c r="J838" s="44" t="s">
        <v>8948</v>
      </c>
      <c r="K838" s="44"/>
      <c r="L838" s="46" t="s">
        <v>8949</v>
      </c>
      <c r="M838" s="44" t="s">
        <v>4325</v>
      </c>
      <c r="N838" s="44" t="s">
        <v>8950</v>
      </c>
      <c r="O838" s="44" t="s">
        <v>8951</v>
      </c>
    </row>
    <row r="839" spans="1:15" ht="12.75" customHeight="1" x14ac:dyDescent="0.2">
      <c r="A839" s="44" t="s">
        <v>9419</v>
      </c>
      <c r="B839" s="44" t="s">
        <v>4317</v>
      </c>
      <c r="C839" s="44"/>
      <c r="D839" s="44" t="s">
        <v>9480</v>
      </c>
      <c r="E839" s="45">
        <v>3</v>
      </c>
      <c r="F839" s="44" t="s">
        <v>4330</v>
      </c>
      <c r="G839" s="44" t="s">
        <v>4320</v>
      </c>
      <c r="H839" s="44" t="s">
        <v>9481</v>
      </c>
      <c r="I839" s="44" t="s">
        <v>5035</v>
      </c>
      <c r="J839" s="44" t="s">
        <v>1068</v>
      </c>
      <c r="K839" s="44"/>
      <c r="L839" s="46" t="s">
        <v>9482</v>
      </c>
      <c r="M839" s="44" t="s">
        <v>4325</v>
      </c>
      <c r="N839" s="44" t="s">
        <v>9483</v>
      </c>
      <c r="O839" s="44" t="s">
        <v>9484</v>
      </c>
    </row>
    <row r="840" spans="1:15" ht="12.75" customHeight="1" x14ac:dyDescent="0.2">
      <c r="A840" s="44" t="s">
        <v>9426</v>
      </c>
      <c r="B840" s="44" t="s">
        <v>4317</v>
      </c>
      <c r="C840" s="44"/>
      <c r="D840" s="44" t="s">
        <v>9486</v>
      </c>
      <c r="E840" s="45">
        <v>2</v>
      </c>
      <c r="F840" s="44" t="s">
        <v>4330</v>
      </c>
      <c r="G840" s="44" t="s">
        <v>4371</v>
      </c>
      <c r="H840" s="44" t="s">
        <v>9487</v>
      </c>
      <c r="I840" s="44" t="s">
        <v>8115</v>
      </c>
      <c r="J840" s="44" t="s">
        <v>5032</v>
      </c>
      <c r="K840" s="44"/>
      <c r="L840" s="46" t="s">
        <v>9488</v>
      </c>
      <c r="M840" s="44" t="s">
        <v>9489</v>
      </c>
      <c r="N840" s="44" t="s">
        <v>9490</v>
      </c>
      <c r="O840" s="44" t="s">
        <v>9491</v>
      </c>
    </row>
    <row r="841" spans="1:15" ht="12.75" customHeight="1" x14ac:dyDescent="0.2">
      <c r="A841" s="44" t="s">
        <v>9433</v>
      </c>
      <c r="B841" s="44" t="s">
        <v>4317</v>
      </c>
      <c r="C841" s="44"/>
      <c r="D841" s="44" t="s">
        <v>9493</v>
      </c>
      <c r="E841" s="45">
        <v>2</v>
      </c>
      <c r="F841" s="44" t="s">
        <v>4330</v>
      </c>
      <c r="G841" s="44" t="s">
        <v>4320</v>
      </c>
      <c r="H841" s="44" t="s">
        <v>9494</v>
      </c>
      <c r="I841" s="44" t="s">
        <v>4322</v>
      </c>
      <c r="J841" s="44" t="s">
        <v>1068</v>
      </c>
      <c r="K841" s="44"/>
      <c r="L841" s="46" t="s">
        <v>4472</v>
      </c>
      <c r="M841" s="44" t="s">
        <v>4325</v>
      </c>
      <c r="N841" s="44" t="s">
        <v>9495</v>
      </c>
      <c r="O841" s="44" t="s">
        <v>9496</v>
      </c>
    </row>
    <row r="842" spans="1:15" ht="12.75" customHeight="1" x14ac:dyDescent="0.2">
      <c r="A842" s="44" t="s">
        <v>9441</v>
      </c>
      <c r="B842" s="44" t="s">
        <v>4317</v>
      </c>
      <c r="C842" s="44"/>
      <c r="D842" s="44" t="s">
        <v>9498</v>
      </c>
      <c r="E842" s="45">
        <v>2</v>
      </c>
      <c r="F842" s="44" t="s">
        <v>4330</v>
      </c>
      <c r="G842" s="44" t="s">
        <v>4320</v>
      </c>
      <c r="H842" s="44" t="s">
        <v>9499</v>
      </c>
      <c r="I842" s="44" t="s">
        <v>4487</v>
      </c>
      <c r="J842" s="44" t="s">
        <v>1068</v>
      </c>
      <c r="K842" s="44"/>
      <c r="L842" s="46" t="s">
        <v>9500</v>
      </c>
      <c r="M842" s="44" t="s">
        <v>9501</v>
      </c>
      <c r="N842" s="44" t="s">
        <v>9502</v>
      </c>
      <c r="O842" s="44" t="s">
        <v>9503</v>
      </c>
    </row>
    <row r="843" spans="1:15" ht="12.75" customHeight="1" x14ac:dyDescent="0.2">
      <c r="A843" s="44" t="s">
        <v>9447</v>
      </c>
      <c r="B843" s="44" t="s">
        <v>4317</v>
      </c>
      <c r="C843" s="44"/>
      <c r="D843" s="44" t="s">
        <v>9505</v>
      </c>
      <c r="E843" s="45">
        <v>2</v>
      </c>
      <c r="F843" s="44" t="s">
        <v>4330</v>
      </c>
      <c r="G843" s="44" t="s">
        <v>4371</v>
      </c>
      <c r="H843" s="44" t="s">
        <v>9506</v>
      </c>
      <c r="I843" s="44" t="s">
        <v>9507</v>
      </c>
      <c r="J843" s="44" t="s">
        <v>1068</v>
      </c>
      <c r="K843" s="44"/>
      <c r="L843" s="46" t="s">
        <v>9508</v>
      </c>
      <c r="M843" s="44" t="s">
        <v>9509</v>
      </c>
      <c r="N843" s="44" t="s">
        <v>9510</v>
      </c>
      <c r="O843" s="44" t="s">
        <v>9511</v>
      </c>
    </row>
    <row r="844" spans="1:15" ht="12.75" customHeight="1" x14ac:dyDescent="0.2">
      <c r="A844" s="44" t="s">
        <v>9450</v>
      </c>
      <c r="B844" s="44" t="s">
        <v>4317</v>
      </c>
      <c r="C844" s="44"/>
      <c r="D844" s="44" t="s">
        <v>9513</v>
      </c>
      <c r="E844" s="45">
        <v>2</v>
      </c>
      <c r="F844" s="44" t="s">
        <v>4330</v>
      </c>
      <c r="G844" s="44" t="s">
        <v>4320</v>
      </c>
      <c r="H844" s="44" t="s">
        <v>5377</v>
      </c>
      <c r="I844" s="44" t="s">
        <v>4801</v>
      </c>
      <c r="J844" s="44" t="s">
        <v>1068</v>
      </c>
      <c r="K844" s="44"/>
      <c r="L844" s="46" t="s">
        <v>9514</v>
      </c>
      <c r="M844" s="44" t="s">
        <v>9515</v>
      </c>
      <c r="N844" s="44" t="s">
        <v>4947</v>
      </c>
      <c r="O844" s="44" t="s">
        <v>9516</v>
      </c>
    </row>
    <row r="845" spans="1:15" ht="12.75" customHeight="1" x14ac:dyDescent="0.2">
      <c r="A845" s="44" t="s">
        <v>9456</v>
      </c>
      <c r="B845" s="44" t="s">
        <v>4317</v>
      </c>
      <c r="C845" s="44"/>
      <c r="D845" s="44" t="s">
        <v>9518</v>
      </c>
      <c r="E845" s="45">
        <v>2</v>
      </c>
      <c r="F845" s="44" t="s">
        <v>4330</v>
      </c>
      <c r="G845" s="44" t="s">
        <v>4320</v>
      </c>
      <c r="H845" s="44" t="s">
        <v>9519</v>
      </c>
      <c r="I845" s="44" t="s">
        <v>4322</v>
      </c>
      <c r="J845" s="44" t="s">
        <v>9520</v>
      </c>
      <c r="K845" s="44"/>
      <c r="L845" s="46" t="s">
        <v>4472</v>
      </c>
      <c r="M845" s="44" t="s">
        <v>4325</v>
      </c>
      <c r="N845" s="44" t="s">
        <v>9521</v>
      </c>
      <c r="O845" s="44" t="s">
        <v>9522</v>
      </c>
    </row>
    <row r="846" spans="1:15" ht="12.75" customHeight="1" x14ac:dyDescent="0.2">
      <c r="A846" s="44" t="s">
        <v>9459</v>
      </c>
      <c r="B846" s="44" t="s">
        <v>4317</v>
      </c>
      <c r="C846" s="44"/>
      <c r="D846" s="44" t="s">
        <v>9524</v>
      </c>
      <c r="E846" s="45">
        <v>2</v>
      </c>
      <c r="F846" s="44" t="s">
        <v>4330</v>
      </c>
      <c r="G846" s="44" t="s">
        <v>4320</v>
      </c>
      <c r="H846" s="44" t="s">
        <v>9525</v>
      </c>
      <c r="I846" s="44" t="s">
        <v>4322</v>
      </c>
      <c r="J846" s="44" t="s">
        <v>9526</v>
      </c>
      <c r="K846" s="44"/>
      <c r="L846" s="46" t="s">
        <v>9527</v>
      </c>
      <c r="M846" s="44" t="s">
        <v>4325</v>
      </c>
      <c r="N846" s="44" t="s">
        <v>9528</v>
      </c>
      <c r="O846" s="44" t="s">
        <v>9529</v>
      </c>
    </row>
    <row r="847" spans="1:15" ht="12.75" customHeight="1" x14ac:dyDescent="0.2">
      <c r="A847" s="44" t="s">
        <v>9466</v>
      </c>
      <c r="B847" s="44" t="s">
        <v>4317</v>
      </c>
      <c r="C847" s="44"/>
      <c r="D847" s="44" t="s">
        <v>9531</v>
      </c>
      <c r="E847" s="45">
        <v>2</v>
      </c>
      <c r="F847" s="44" t="s">
        <v>4330</v>
      </c>
      <c r="G847" s="44" t="s">
        <v>4371</v>
      </c>
      <c r="H847" s="44" t="s">
        <v>9532</v>
      </c>
      <c r="I847" s="44" t="s">
        <v>4322</v>
      </c>
      <c r="J847" s="44" t="s">
        <v>9533</v>
      </c>
      <c r="K847" s="44"/>
      <c r="L847" s="46" t="s">
        <v>9534</v>
      </c>
      <c r="M847" s="44" t="s">
        <v>4325</v>
      </c>
      <c r="N847" s="44" t="s">
        <v>9535</v>
      </c>
      <c r="O847" s="44" t="s">
        <v>9536</v>
      </c>
    </row>
    <row r="848" spans="1:15" ht="12.75" customHeight="1" x14ac:dyDescent="0.2">
      <c r="A848" s="44" t="s">
        <v>9470</v>
      </c>
      <c r="B848" s="44" t="s">
        <v>4317</v>
      </c>
      <c r="C848" s="44"/>
      <c r="D848" s="44" t="s">
        <v>6357</v>
      </c>
      <c r="E848" s="45">
        <v>2</v>
      </c>
      <c r="F848" s="44" t="s">
        <v>4330</v>
      </c>
      <c r="G848" s="44" t="s">
        <v>4371</v>
      </c>
      <c r="H848" s="44" t="s">
        <v>9538</v>
      </c>
      <c r="I848" s="44" t="s">
        <v>4322</v>
      </c>
      <c r="J848" s="44" t="s">
        <v>9539</v>
      </c>
      <c r="K848" s="44"/>
      <c r="L848" s="46" t="s">
        <v>9540</v>
      </c>
      <c r="M848" s="44" t="s">
        <v>4325</v>
      </c>
      <c r="N848" s="44" t="s">
        <v>6361</v>
      </c>
      <c r="O848" s="44" t="s">
        <v>6362</v>
      </c>
    </row>
    <row r="849" spans="1:15" ht="12.75" customHeight="1" x14ac:dyDescent="0.2">
      <c r="A849" s="44" t="s">
        <v>9473</v>
      </c>
      <c r="B849" s="44" t="s">
        <v>4317</v>
      </c>
      <c r="C849" s="44"/>
      <c r="D849" s="44" t="s">
        <v>9542</v>
      </c>
      <c r="E849" s="45">
        <v>3</v>
      </c>
      <c r="F849" s="44" t="s">
        <v>4330</v>
      </c>
      <c r="G849" s="44" t="s">
        <v>4320</v>
      </c>
      <c r="H849" s="44" t="s">
        <v>9543</v>
      </c>
      <c r="I849" s="44" t="s">
        <v>4322</v>
      </c>
      <c r="J849" s="44" t="s">
        <v>9544</v>
      </c>
      <c r="K849" s="44"/>
      <c r="L849" s="46" t="s">
        <v>9545</v>
      </c>
      <c r="M849" s="44" t="s">
        <v>9546</v>
      </c>
      <c r="N849" s="44" t="s">
        <v>9547</v>
      </c>
      <c r="O849" s="44" t="s">
        <v>9548</v>
      </c>
    </row>
    <row r="850" spans="1:15" ht="12.75" customHeight="1" x14ac:dyDescent="0.2">
      <c r="A850" s="44" t="s">
        <v>9478</v>
      </c>
      <c r="B850" s="44" t="s">
        <v>4317</v>
      </c>
      <c r="C850" s="44"/>
      <c r="D850" s="44" t="s">
        <v>9550</v>
      </c>
      <c r="E850" s="45">
        <v>2</v>
      </c>
      <c r="F850" s="44" t="s">
        <v>4330</v>
      </c>
      <c r="G850" s="44" t="s">
        <v>4320</v>
      </c>
      <c r="H850" s="44" t="s">
        <v>9551</v>
      </c>
      <c r="I850" s="44" t="s">
        <v>9552</v>
      </c>
      <c r="J850" s="44" t="s">
        <v>8103</v>
      </c>
      <c r="K850" s="44"/>
      <c r="L850" s="46" t="s">
        <v>9553</v>
      </c>
      <c r="M850" s="44" t="s">
        <v>5473</v>
      </c>
      <c r="N850" s="44" t="s">
        <v>9554</v>
      </c>
      <c r="O850" s="44" t="s">
        <v>9555</v>
      </c>
    </row>
    <row r="851" spans="1:15" ht="12.75" customHeight="1" x14ac:dyDescent="0.2">
      <c r="A851" s="44" t="s">
        <v>9479</v>
      </c>
      <c r="B851" s="44" t="s">
        <v>4317</v>
      </c>
      <c r="C851" s="44"/>
      <c r="D851" s="44" t="s">
        <v>9557</v>
      </c>
      <c r="E851" s="45">
        <v>2</v>
      </c>
      <c r="F851" s="44" t="s">
        <v>4330</v>
      </c>
      <c r="G851" s="44" t="s">
        <v>4371</v>
      </c>
      <c r="H851" s="44" t="s">
        <v>9558</v>
      </c>
      <c r="I851" s="44" t="s">
        <v>9559</v>
      </c>
      <c r="J851" s="44" t="s">
        <v>1068</v>
      </c>
      <c r="K851" s="44"/>
      <c r="L851" s="46" t="s">
        <v>9560</v>
      </c>
      <c r="M851" s="44" t="s">
        <v>9561</v>
      </c>
      <c r="N851" s="44" t="s">
        <v>9562</v>
      </c>
      <c r="O851" s="44" t="s">
        <v>9563</v>
      </c>
    </row>
    <row r="852" spans="1:15" ht="12.75" customHeight="1" x14ac:dyDescent="0.2">
      <c r="A852" s="44" t="s">
        <v>9485</v>
      </c>
      <c r="B852" s="44" t="s">
        <v>4317</v>
      </c>
      <c r="C852" s="44"/>
      <c r="D852" s="44" t="s">
        <v>9565</v>
      </c>
      <c r="E852" s="45">
        <v>2</v>
      </c>
      <c r="F852" s="44" t="s">
        <v>4330</v>
      </c>
      <c r="G852" s="44" t="s">
        <v>4550</v>
      </c>
      <c r="H852" s="44" t="s">
        <v>9566</v>
      </c>
      <c r="I852" s="44" t="s">
        <v>9567</v>
      </c>
      <c r="J852" s="44" t="s">
        <v>4328</v>
      </c>
      <c r="K852" s="44"/>
      <c r="L852" s="46" t="s">
        <v>4404</v>
      </c>
      <c r="M852" s="44" t="s">
        <v>9568</v>
      </c>
      <c r="N852" s="44" t="s">
        <v>9569</v>
      </c>
      <c r="O852" s="44" t="s">
        <v>9570</v>
      </c>
    </row>
    <row r="853" spans="1:15" ht="12.75" customHeight="1" x14ac:dyDescent="0.2">
      <c r="A853" s="44" t="s">
        <v>9492</v>
      </c>
      <c r="B853" s="44" t="s">
        <v>4317</v>
      </c>
      <c r="C853" s="44"/>
      <c r="D853" s="44" t="s">
        <v>9572</v>
      </c>
      <c r="E853" s="45">
        <v>2</v>
      </c>
      <c r="F853" s="44" t="s">
        <v>4330</v>
      </c>
      <c r="G853" s="44" t="s">
        <v>4371</v>
      </c>
      <c r="H853" s="44" t="s">
        <v>9573</v>
      </c>
      <c r="I853" s="44" t="s">
        <v>4322</v>
      </c>
      <c r="J853" s="44" t="s">
        <v>9574</v>
      </c>
      <c r="K853" s="44"/>
      <c r="L853" s="46" t="s">
        <v>9575</v>
      </c>
      <c r="M853" s="44" t="s">
        <v>9576</v>
      </c>
      <c r="N853" s="44" t="s">
        <v>9577</v>
      </c>
      <c r="O853" s="44" t="s">
        <v>9578</v>
      </c>
    </row>
    <row r="854" spans="1:15" ht="12.75" customHeight="1" x14ac:dyDescent="0.2">
      <c r="A854" s="44" t="s">
        <v>9497</v>
      </c>
      <c r="B854" s="44" t="s">
        <v>4317</v>
      </c>
      <c r="C854" s="44"/>
      <c r="D854" s="44" t="s">
        <v>9580</v>
      </c>
      <c r="E854" s="45">
        <v>2</v>
      </c>
      <c r="F854" s="44" t="s">
        <v>4330</v>
      </c>
      <c r="G854" s="44" t="s">
        <v>4371</v>
      </c>
      <c r="H854" s="44" t="s">
        <v>9581</v>
      </c>
      <c r="I854" s="44" t="s">
        <v>4322</v>
      </c>
      <c r="J854" s="44" t="s">
        <v>5757</v>
      </c>
      <c r="K854" s="44"/>
      <c r="L854" s="46" t="s">
        <v>4472</v>
      </c>
      <c r="M854" s="44" t="s">
        <v>9582</v>
      </c>
      <c r="N854" s="44" t="s">
        <v>9583</v>
      </c>
      <c r="O854" s="44" t="s">
        <v>9584</v>
      </c>
    </row>
    <row r="855" spans="1:15" ht="12.75" customHeight="1" x14ac:dyDescent="0.2">
      <c r="A855" s="44" t="s">
        <v>9504</v>
      </c>
      <c r="B855" s="44" t="s">
        <v>4317</v>
      </c>
      <c r="C855" s="44"/>
      <c r="D855" s="44" t="s">
        <v>9586</v>
      </c>
      <c r="E855" s="45">
        <v>2</v>
      </c>
      <c r="F855" s="44" t="s">
        <v>4330</v>
      </c>
      <c r="G855" s="44" t="s">
        <v>4320</v>
      </c>
      <c r="H855" s="44" t="s">
        <v>9587</v>
      </c>
      <c r="I855" s="44" t="s">
        <v>4387</v>
      </c>
      <c r="J855" s="44" t="s">
        <v>1068</v>
      </c>
      <c r="K855" s="44"/>
      <c r="L855" s="46" t="s">
        <v>6308</v>
      </c>
      <c r="M855" s="44" t="s">
        <v>9588</v>
      </c>
      <c r="N855" s="44" t="s">
        <v>9589</v>
      </c>
      <c r="O855" s="44" t="s">
        <v>9590</v>
      </c>
    </row>
    <row r="856" spans="1:15" ht="12.75" customHeight="1" x14ac:dyDescent="0.2">
      <c r="A856" s="44" t="s">
        <v>9512</v>
      </c>
      <c r="B856" s="44" t="s">
        <v>4317</v>
      </c>
      <c r="C856" s="44"/>
      <c r="D856" s="44" t="s">
        <v>7240</v>
      </c>
      <c r="E856" s="45">
        <v>2</v>
      </c>
      <c r="F856" s="44" t="s">
        <v>4330</v>
      </c>
      <c r="G856" s="44" t="s">
        <v>4371</v>
      </c>
      <c r="H856" s="44" t="s">
        <v>9592</v>
      </c>
      <c r="I856" s="44" t="s">
        <v>6093</v>
      </c>
      <c r="J856" s="44" t="s">
        <v>1068</v>
      </c>
      <c r="K856" s="44"/>
      <c r="L856" s="46" t="s">
        <v>9593</v>
      </c>
      <c r="M856" s="44" t="s">
        <v>9594</v>
      </c>
      <c r="N856" s="44" t="s">
        <v>9595</v>
      </c>
      <c r="O856" s="44" t="s">
        <v>9596</v>
      </c>
    </row>
    <row r="857" spans="1:15" ht="12.75" customHeight="1" x14ac:dyDescent="0.2">
      <c r="A857" s="44" t="s">
        <v>9517</v>
      </c>
      <c r="B857" s="44" t="s">
        <v>4317</v>
      </c>
      <c r="C857" s="44"/>
      <c r="D857" s="44" t="s">
        <v>9598</v>
      </c>
      <c r="E857" s="45">
        <v>2</v>
      </c>
      <c r="F857" s="44" t="s">
        <v>4330</v>
      </c>
      <c r="G857" s="44" t="s">
        <v>4320</v>
      </c>
      <c r="H857" s="44" t="s">
        <v>9599</v>
      </c>
      <c r="I857" s="44" t="s">
        <v>4322</v>
      </c>
      <c r="J857" s="44" t="s">
        <v>1068</v>
      </c>
      <c r="K857" s="44"/>
      <c r="L857" s="46" t="s">
        <v>4472</v>
      </c>
      <c r="M857" s="44" t="s">
        <v>9600</v>
      </c>
      <c r="N857" s="44" t="s">
        <v>9601</v>
      </c>
      <c r="O857" s="44" t="s">
        <v>9602</v>
      </c>
    </row>
    <row r="858" spans="1:15" ht="12.75" customHeight="1" x14ac:dyDescent="0.2">
      <c r="A858" s="44" t="s">
        <v>9523</v>
      </c>
      <c r="B858" s="44" t="s">
        <v>4317</v>
      </c>
      <c r="C858" s="44"/>
      <c r="D858" s="44" t="s">
        <v>9604</v>
      </c>
      <c r="E858" s="45">
        <v>2</v>
      </c>
      <c r="F858" s="44" t="s">
        <v>4330</v>
      </c>
      <c r="G858" s="44" t="s">
        <v>4371</v>
      </c>
      <c r="H858" s="44" t="s">
        <v>9605</v>
      </c>
      <c r="I858" s="44" t="s">
        <v>4322</v>
      </c>
      <c r="J858" s="44" t="s">
        <v>9606</v>
      </c>
      <c r="K858" s="44"/>
      <c r="L858" s="46" t="s">
        <v>9607</v>
      </c>
      <c r="M858" s="44" t="s">
        <v>4325</v>
      </c>
      <c r="N858" s="44" t="s">
        <v>9608</v>
      </c>
      <c r="O858" s="44" t="s">
        <v>9609</v>
      </c>
    </row>
    <row r="859" spans="1:15" ht="12.75" customHeight="1" x14ac:dyDescent="0.2">
      <c r="A859" s="44" t="s">
        <v>9530</v>
      </c>
      <c r="B859" s="44" t="s">
        <v>4317</v>
      </c>
      <c r="C859" s="44"/>
      <c r="D859" s="44" t="s">
        <v>9611</v>
      </c>
      <c r="E859" s="45">
        <v>2</v>
      </c>
      <c r="F859" s="44" t="s">
        <v>4330</v>
      </c>
      <c r="G859" s="44" t="s">
        <v>4320</v>
      </c>
      <c r="H859" s="44" t="s">
        <v>9612</v>
      </c>
      <c r="I859" s="44" t="s">
        <v>4322</v>
      </c>
      <c r="J859" s="44" t="s">
        <v>9613</v>
      </c>
      <c r="K859" s="44"/>
      <c r="L859" s="46" t="s">
        <v>9614</v>
      </c>
      <c r="M859" s="44" t="s">
        <v>4325</v>
      </c>
      <c r="N859" s="44" t="s">
        <v>2504</v>
      </c>
      <c r="O859" s="44" t="s">
        <v>9615</v>
      </c>
    </row>
    <row r="860" spans="1:15" ht="12.75" customHeight="1" x14ac:dyDescent="0.2">
      <c r="A860" s="44" t="s">
        <v>9537</v>
      </c>
      <c r="B860" s="44" t="s">
        <v>4317</v>
      </c>
      <c r="C860" s="44"/>
      <c r="D860" s="44" t="s">
        <v>9617</v>
      </c>
      <c r="E860" s="45">
        <v>2</v>
      </c>
      <c r="F860" s="44" t="s">
        <v>4330</v>
      </c>
      <c r="G860" s="44" t="s">
        <v>4371</v>
      </c>
      <c r="H860" s="44" t="s">
        <v>9618</v>
      </c>
      <c r="I860" s="44" t="s">
        <v>4322</v>
      </c>
      <c r="J860" s="44" t="s">
        <v>9619</v>
      </c>
      <c r="K860" s="44"/>
      <c r="L860" s="46" t="s">
        <v>9620</v>
      </c>
      <c r="M860" s="44" t="s">
        <v>4325</v>
      </c>
      <c r="N860" s="44" t="s">
        <v>9621</v>
      </c>
      <c r="O860" s="44" t="s">
        <v>9622</v>
      </c>
    </row>
    <row r="861" spans="1:15" ht="12.75" customHeight="1" x14ac:dyDescent="0.2">
      <c r="A861" s="44" t="s">
        <v>9541</v>
      </c>
      <c r="B861" s="44" t="s">
        <v>4317</v>
      </c>
      <c r="C861" s="44"/>
      <c r="D861" s="44" t="s">
        <v>9624</v>
      </c>
      <c r="E861" s="45">
        <v>2</v>
      </c>
      <c r="F861" s="44" t="s">
        <v>4330</v>
      </c>
      <c r="G861" s="44" t="s">
        <v>4320</v>
      </c>
      <c r="H861" s="44" t="s">
        <v>9625</v>
      </c>
      <c r="I861" s="44" t="s">
        <v>4322</v>
      </c>
      <c r="J861" s="44" t="s">
        <v>9626</v>
      </c>
      <c r="K861" s="44"/>
      <c r="L861" s="46" t="s">
        <v>9627</v>
      </c>
      <c r="M861" s="44" t="s">
        <v>9628</v>
      </c>
      <c r="N861" s="44" t="s">
        <v>9629</v>
      </c>
      <c r="O861" s="44" t="s">
        <v>9630</v>
      </c>
    </row>
    <row r="862" spans="1:15" ht="12.75" customHeight="1" x14ac:dyDescent="0.2">
      <c r="A862" s="44" t="s">
        <v>9549</v>
      </c>
      <c r="B862" s="44" t="s">
        <v>4317</v>
      </c>
      <c r="C862" s="44"/>
      <c r="D862" s="44" t="s">
        <v>7458</v>
      </c>
      <c r="E862" s="45">
        <v>2</v>
      </c>
      <c r="F862" s="44" t="s">
        <v>4330</v>
      </c>
      <c r="G862" s="44" t="s">
        <v>4371</v>
      </c>
      <c r="H862" s="44" t="s">
        <v>9632</v>
      </c>
      <c r="I862" s="44" t="s">
        <v>9633</v>
      </c>
      <c r="J862" s="44" t="s">
        <v>1068</v>
      </c>
      <c r="K862" s="44"/>
      <c r="L862" s="46" t="s">
        <v>8021</v>
      </c>
      <c r="M862" s="44" t="s">
        <v>9634</v>
      </c>
      <c r="N862" s="44" t="s">
        <v>9635</v>
      </c>
      <c r="O862" s="44" t="s">
        <v>9636</v>
      </c>
    </row>
    <row r="863" spans="1:15" ht="12.75" customHeight="1" x14ac:dyDescent="0.2">
      <c r="A863" s="44" t="s">
        <v>9556</v>
      </c>
      <c r="B863" s="44" t="s">
        <v>4317</v>
      </c>
      <c r="C863" s="44"/>
      <c r="D863" s="44" t="s">
        <v>9638</v>
      </c>
      <c r="E863" s="45">
        <v>2</v>
      </c>
      <c r="F863" s="44" t="s">
        <v>4330</v>
      </c>
      <c r="G863" s="44" t="s">
        <v>4320</v>
      </c>
      <c r="H863" s="44" t="s">
        <v>9639</v>
      </c>
      <c r="I863" s="44" t="s">
        <v>4322</v>
      </c>
      <c r="J863" s="44" t="s">
        <v>1068</v>
      </c>
      <c r="K863" s="44"/>
      <c r="L863" s="46" t="s">
        <v>4472</v>
      </c>
      <c r="M863" s="44" t="s">
        <v>9640</v>
      </c>
      <c r="N863" s="44" t="s">
        <v>9641</v>
      </c>
      <c r="O863" s="44" t="s">
        <v>9642</v>
      </c>
    </row>
    <row r="864" spans="1:15" ht="12.75" customHeight="1" x14ac:dyDescent="0.2">
      <c r="A864" s="44" t="s">
        <v>9564</v>
      </c>
      <c r="B864" s="44" t="s">
        <v>4317</v>
      </c>
      <c r="C864" s="44"/>
      <c r="D864" s="44" t="s">
        <v>9644</v>
      </c>
      <c r="E864" s="45">
        <v>2</v>
      </c>
      <c r="F864" s="44" t="s">
        <v>4330</v>
      </c>
      <c r="G864" s="44" t="s">
        <v>4320</v>
      </c>
      <c r="H864" s="44" t="s">
        <v>9645</v>
      </c>
      <c r="I864" s="44" t="s">
        <v>4639</v>
      </c>
      <c r="J864" s="44" t="s">
        <v>9646</v>
      </c>
      <c r="K864" s="44"/>
      <c r="L864" s="46" t="s">
        <v>9647</v>
      </c>
      <c r="M864" s="44" t="s">
        <v>9648</v>
      </c>
      <c r="N864" s="44" t="s">
        <v>9649</v>
      </c>
      <c r="O864" s="44" t="s">
        <v>9650</v>
      </c>
    </row>
    <row r="865" spans="1:15" ht="12.75" customHeight="1" x14ac:dyDescent="0.2">
      <c r="A865" s="44" t="s">
        <v>9571</v>
      </c>
      <c r="B865" s="44" t="s">
        <v>4317</v>
      </c>
      <c r="C865" s="44"/>
      <c r="D865" s="44" t="s">
        <v>9586</v>
      </c>
      <c r="E865" s="45">
        <v>2</v>
      </c>
      <c r="F865" s="44" t="s">
        <v>4330</v>
      </c>
      <c r="G865" s="44" t="s">
        <v>4320</v>
      </c>
      <c r="H865" s="44" t="s">
        <v>9652</v>
      </c>
      <c r="I865" s="44" t="s">
        <v>4348</v>
      </c>
      <c r="J865" s="44" t="s">
        <v>1068</v>
      </c>
      <c r="K865" s="44"/>
      <c r="L865" s="46" t="s">
        <v>9653</v>
      </c>
      <c r="M865" s="44" t="s">
        <v>9588</v>
      </c>
      <c r="N865" s="44" t="s">
        <v>9589</v>
      </c>
      <c r="O865" s="44" t="s">
        <v>9590</v>
      </c>
    </row>
    <row r="866" spans="1:15" ht="12.75" customHeight="1" x14ac:dyDescent="0.2">
      <c r="A866" s="44" t="s">
        <v>9579</v>
      </c>
      <c r="B866" s="44" t="s">
        <v>4317</v>
      </c>
      <c r="C866" s="44"/>
      <c r="D866" s="44" t="s">
        <v>9655</v>
      </c>
      <c r="E866" s="45">
        <v>2</v>
      </c>
      <c r="F866" s="44" t="s">
        <v>4330</v>
      </c>
      <c r="G866" s="44" t="s">
        <v>4371</v>
      </c>
      <c r="H866" s="44" t="s">
        <v>9656</v>
      </c>
      <c r="I866" s="44" t="s">
        <v>4487</v>
      </c>
      <c r="J866" s="44" t="s">
        <v>5583</v>
      </c>
      <c r="K866" s="44"/>
      <c r="L866" s="46" t="s">
        <v>9657</v>
      </c>
      <c r="M866" s="44" t="s">
        <v>9658</v>
      </c>
      <c r="N866" s="44" t="s">
        <v>6025</v>
      </c>
      <c r="O866" s="44" t="s">
        <v>9659</v>
      </c>
    </row>
    <row r="867" spans="1:15" ht="12.75" customHeight="1" x14ac:dyDescent="0.2">
      <c r="A867" s="44" t="s">
        <v>9585</v>
      </c>
      <c r="B867" s="44" t="s">
        <v>4317</v>
      </c>
      <c r="C867" s="44"/>
      <c r="D867" s="44" t="s">
        <v>9661</v>
      </c>
      <c r="E867" s="45">
        <v>2</v>
      </c>
      <c r="F867" s="44" t="s">
        <v>4330</v>
      </c>
      <c r="G867" s="44" t="s">
        <v>4320</v>
      </c>
      <c r="H867" s="44" t="s">
        <v>9662</v>
      </c>
      <c r="I867" s="44" t="s">
        <v>4322</v>
      </c>
      <c r="J867" s="44" t="s">
        <v>9663</v>
      </c>
      <c r="K867" s="44"/>
      <c r="L867" s="46" t="s">
        <v>9664</v>
      </c>
      <c r="M867" s="44" t="s">
        <v>4325</v>
      </c>
      <c r="N867" s="44" t="s">
        <v>9665</v>
      </c>
      <c r="O867" s="44" t="s">
        <v>9666</v>
      </c>
    </row>
    <row r="868" spans="1:15" ht="12.75" customHeight="1" x14ac:dyDescent="0.2">
      <c r="A868" s="44" t="s">
        <v>9591</v>
      </c>
      <c r="B868" s="44" t="s">
        <v>4317</v>
      </c>
      <c r="C868" s="44"/>
      <c r="D868" s="44" t="s">
        <v>4859</v>
      </c>
      <c r="E868" s="45">
        <v>2</v>
      </c>
      <c r="F868" s="44" t="s">
        <v>4330</v>
      </c>
      <c r="G868" s="44" t="s">
        <v>4371</v>
      </c>
      <c r="H868" s="44" t="s">
        <v>9668</v>
      </c>
      <c r="I868" s="44" t="s">
        <v>9669</v>
      </c>
      <c r="J868" s="44" t="s">
        <v>1068</v>
      </c>
      <c r="K868" s="44"/>
      <c r="L868" s="46" t="s">
        <v>9670</v>
      </c>
      <c r="M868" s="44" t="s">
        <v>4862</v>
      </c>
      <c r="N868" s="44" t="s">
        <v>9671</v>
      </c>
      <c r="O868" s="44" t="s">
        <v>9672</v>
      </c>
    </row>
    <row r="869" spans="1:15" ht="12.75" customHeight="1" x14ac:dyDescent="0.2">
      <c r="A869" s="44" t="s">
        <v>9597</v>
      </c>
      <c r="B869" s="44" t="s">
        <v>4317</v>
      </c>
      <c r="C869" s="44"/>
      <c r="D869" s="44" t="s">
        <v>9674</v>
      </c>
      <c r="E869" s="45">
        <v>3</v>
      </c>
      <c r="F869" s="44" t="s">
        <v>4330</v>
      </c>
      <c r="G869" s="44" t="s">
        <v>4320</v>
      </c>
      <c r="H869" s="44" t="s">
        <v>9675</v>
      </c>
      <c r="I869" s="44" t="s">
        <v>7242</v>
      </c>
      <c r="J869" s="44" t="s">
        <v>1068</v>
      </c>
      <c r="K869" s="44"/>
      <c r="L869" s="46" t="s">
        <v>9676</v>
      </c>
      <c r="M869" s="44" t="s">
        <v>9677</v>
      </c>
      <c r="N869" s="44" t="s">
        <v>9678</v>
      </c>
      <c r="O869" s="44" t="s">
        <v>9679</v>
      </c>
    </row>
    <row r="870" spans="1:15" ht="12.75" customHeight="1" x14ac:dyDescent="0.2">
      <c r="A870" s="44" t="s">
        <v>9603</v>
      </c>
      <c r="B870" s="44" t="s">
        <v>4317</v>
      </c>
      <c r="C870" s="44"/>
      <c r="D870" s="44" t="s">
        <v>9681</v>
      </c>
      <c r="E870" s="45">
        <v>2</v>
      </c>
      <c r="F870" s="44" t="s">
        <v>4330</v>
      </c>
      <c r="G870" s="44" t="s">
        <v>4371</v>
      </c>
      <c r="H870" s="44" t="s">
        <v>9682</v>
      </c>
      <c r="I870" s="44" t="s">
        <v>7385</v>
      </c>
      <c r="J870" s="44" t="s">
        <v>1068</v>
      </c>
      <c r="K870" s="44"/>
      <c r="L870" s="46" t="s">
        <v>9683</v>
      </c>
      <c r="M870" s="44" t="s">
        <v>9684</v>
      </c>
      <c r="N870" s="44" t="s">
        <v>9685</v>
      </c>
      <c r="O870" s="44" t="s">
        <v>9686</v>
      </c>
    </row>
    <row r="871" spans="1:15" ht="12.75" customHeight="1" x14ac:dyDescent="0.2">
      <c r="A871" s="44" t="s">
        <v>9610</v>
      </c>
      <c r="B871" s="44" t="s">
        <v>4317</v>
      </c>
      <c r="C871" s="44"/>
      <c r="D871" s="44" t="s">
        <v>9688</v>
      </c>
      <c r="E871" s="45">
        <v>2</v>
      </c>
      <c r="F871" s="44" t="s">
        <v>4330</v>
      </c>
      <c r="G871" s="44" t="s">
        <v>4320</v>
      </c>
      <c r="H871" s="44" t="s">
        <v>9689</v>
      </c>
      <c r="I871" s="44" t="s">
        <v>4322</v>
      </c>
      <c r="J871" s="44" t="s">
        <v>9690</v>
      </c>
      <c r="K871" s="44"/>
      <c r="L871" s="46" t="s">
        <v>9691</v>
      </c>
      <c r="M871" s="44" t="s">
        <v>4325</v>
      </c>
      <c r="N871" s="44" t="s">
        <v>9692</v>
      </c>
      <c r="O871" s="44" t="s">
        <v>9693</v>
      </c>
    </row>
    <row r="872" spans="1:15" ht="12.75" customHeight="1" x14ac:dyDescent="0.2">
      <c r="A872" s="44" t="s">
        <v>9616</v>
      </c>
      <c r="B872" s="44" t="s">
        <v>4317</v>
      </c>
      <c r="C872" s="44"/>
      <c r="D872" s="44" t="s">
        <v>9695</v>
      </c>
      <c r="E872" s="45">
        <v>3</v>
      </c>
      <c r="F872" s="44" t="s">
        <v>4330</v>
      </c>
      <c r="G872" s="44" t="s">
        <v>4320</v>
      </c>
      <c r="H872" s="44" t="s">
        <v>9696</v>
      </c>
      <c r="I872" s="44" t="s">
        <v>4322</v>
      </c>
      <c r="J872" s="44" t="s">
        <v>9697</v>
      </c>
      <c r="K872" s="44"/>
      <c r="L872" s="46" t="s">
        <v>9698</v>
      </c>
      <c r="M872" s="44" t="s">
        <v>9699</v>
      </c>
      <c r="N872" s="44" t="s">
        <v>9700</v>
      </c>
      <c r="O872" s="44" t="s">
        <v>9701</v>
      </c>
    </row>
    <row r="873" spans="1:15" ht="12.75" customHeight="1" x14ac:dyDescent="0.2">
      <c r="A873" s="44" t="s">
        <v>9623</v>
      </c>
      <c r="B873" s="44" t="s">
        <v>4317</v>
      </c>
      <c r="C873" s="44"/>
      <c r="D873" s="44" t="s">
        <v>9703</v>
      </c>
      <c r="E873" s="45">
        <v>2</v>
      </c>
      <c r="F873" s="44" t="s">
        <v>4330</v>
      </c>
      <c r="G873" s="44" t="s">
        <v>4371</v>
      </c>
      <c r="H873" s="44" t="s">
        <v>9704</v>
      </c>
      <c r="I873" s="44" t="s">
        <v>4322</v>
      </c>
      <c r="J873" s="44" t="s">
        <v>9705</v>
      </c>
      <c r="K873" s="44"/>
      <c r="L873" s="46" t="s">
        <v>9706</v>
      </c>
      <c r="M873" s="44" t="s">
        <v>4419</v>
      </c>
      <c r="N873" s="44" t="s">
        <v>9707</v>
      </c>
      <c r="O873" s="44" t="s">
        <v>9708</v>
      </c>
    </row>
    <row r="874" spans="1:15" ht="12.75" customHeight="1" x14ac:dyDescent="0.2">
      <c r="A874" s="44" t="s">
        <v>9631</v>
      </c>
      <c r="B874" s="44" t="s">
        <v>4317</v>
      </c>
      <c r="C874" s="44"/>
      <c r="D874" s="44" t="s">
        <v>9710</v>
      </c>
      <c r="E874" s="45">
        <v>3</v>
      </c>
      <c r="F874" s="44" t="s">
        <v>4330</v>
      </c>
      <c r="G874" s="44" t="s">
        <v>4320</v>
      </c>
      <c r="H874" s="44" t="s">
        <v>9711</v>
      </c>
      <c r="I874" s="44" t="s">
        <v>4322</v>
      </c>
      <c r="J874" s="44" t="s">
        <v>9712</v>
      </c>
      <c r="K874" s="44"/>
      <c r="L874" s="46" t="s">
        <v>9713</v>
      </c>
      <c r="M874" s="44" t="s">
        <v>4325</v>
      </c>
      <c r="N874" s="44" t="s">
        <v>9714</v>
      </c>
      <c r="O874" s="44" t="s">
        <v>9715</v>
      </c>
    </row>
    <row r="875" spans="1:15" ht="12.75" customHeight="1" x14ac:dyDescent="0.2">
      <c r="A875" s="44" t="s">
        <v>9637</v>
      </c>
      <c r="B875" s="44" t="s">
        <v>4317</v>
      </c>
      <c r="C875" s="44"/>
      <c r="D875" s="44" t="s">
        <v>9717</v>
      </c>
      <c r="E875" s="45">
        <v>2</v>
      </c>
      <c r="F875" s="44" t="s">
        <v>4330</v>
      </c>
      <c r="G875" s="44" t="s">
        <v>4371</v>
      </c>
      <c r="H875" s="44" t="s">
        <v>9718</v>
      </c>
      <c r="I875" s="44" t="s">
        <v>4771</v>
      </c>
      <c r="J875" s="44" t="s">
        <v>9719</v>
      </c>
      <c r="K875" s="44"/>
      <c r="L875" s="46" t="s">
        <v>9720</v>
      </c>
      <c r="M875" s="44" t="s">
        <v>4325</v>
      </c>
      <c r="N875" s="44" t="s">
        <v>9721</v>
      </c>
      <c r="O875" s="44" t="s">
        <v>9722</v>
      </c>
    </row>
    <row r="876" spans="1:15" ht="12.75" customHeight="1" x14ac:dyDescent="0.2">
      <c r="A876" s="44" t="s">
        <v>9643</v>
      </c>
      <c r="B876" s="44" t="s">
        <v>4317</v>
      </c>
      <c r="C876" s="44"/>
      <c r="D876" s="44" t="s">
        <v>9724</v>
      </c>
      <c r="E876" s="45">
        <v>2</v>
      </c>
      <c r="F876" s="44" t="s">
        <v>4330</v>
      </c>
      <c r="G876" s="44" t="s">
        <v>4371</v>
      </c>
      <c r="H876" s="44" t="s">
        <v>9725</v>
      </c>
      <c r="I876" s="44" t="s">
        <v>9726</v>
      </c>
      <c r="J876" s="44" t="s">
        <v>5606</v>
      </c>
      <c r="K876" s="44"/>
      <c r="L876" s="46" t="s">
        <v>9727</v>
      </c>
      <c r="M876" s="44" t="s">
        <v>4419</v>
      </c>
      <c r="N876" s="44" t="s">
        <v>9728</v>
      </c>
      <c r="O876" s="44" t="s">
        <v>9729</v>
      </c>
    </row>
    <row r="877" spans="1:15" ht="12.75" customHeight="1" x14ac:dyDescent="0.2">
      <c r="A877" s="44" t="s">
        <v>9651</v>
      </c>
      <c r="B877" s="44" t="s">
        <v>4317</v>
      </c>
      <c r="C877" s="44"/>
      <c r="D877" s="44" t="s">
        <v>6389</v>
      </c>
      <c r="E877" s="45">
        <v>2</v>
      </c>
      <c r="F877" s="44" t="s">
        <v>4330</v>
      </c>
      <c r="G877" s="44" t="s">
        <v>4371</v>
      </c>
      <c r="H877" s="44" t="s">
        <v>9731</v>
      </c>
      <c r="I877" s="44" t="s">
        <v>9732</v>
      </c>
      <c r="J877" s="44" t="s">
        <v>1068</v>
      </c>
      <c r="K877" s="44"/>
      <c r="L877" s="46" t="s">
        <v>9733</v>
      </c>
      <c r="M877" s="44" t="s">
        <v>6393</v>
      </c>
      <c r="N877" s="44" t="s">
        <v>6394</v>
      </c>
      <c r="O877" s="44" t="s">
        <v>6395</v>
      </c>
    </row>
    <row r="878" spans="1:15" ht="12.75" customHeight="1" x14ac:dyDescent="0.2">
      <c r="A878" s="44" t="s">
        <v>9654</v>
      </c>
      <c r="B878" s="44" t="s">
        <v>4317</v>
      </c>
      <c r="C878" s="44"/>
      <c r="D878" s="44" t="s">
        <v>5584</v>
      </c>
      <c r="E878" s="45">
        <v>2</v>
      </c>
      <c r="F878" s="44" t="s">
        <v>4330</v>
      </c>
      <c r="G878" s="44" t="s">
        <v>4320</v>
      </c>
      <c r="H878" s="44" t="s">
        <v>9735</v>
      </c>
      <c r="I878" s="44" t="s">
        <v>9736</v>
      </c>
      <c r="J878" s="44" t="s">
        <v>4361</v>
      </c>
      <c r="K878" s="44"/>
      <c r="L878" s="46" t="s">
        <v>9737</v>
      </c>
      <c r="M878" s="44" t="s">
        <v>9738</v>
      </c>
      <c r="N878" s="44" t="s">
        <v>9739</v>
      </c>
      <c r="O878" s="44" t="s">
        <v>9740</v>
      </c>
    </row>
    <row r="879" spans="1:15" ht="12.75" customHeight="1" x14ac:dyDescent="0.2">
      <c r="A879" s="44" t="s">
        <v>9660</v>
      </c>
      <c r="B879" s="44" t="s">
        <v>4317</v>
      </c>
      <c r="C879" s="44"/>
      <c r="D879" s="44" t="s">
        <v>9742</v>
      </c>
      <c r="E879" s="45">
        <v>2</v>
      </c>
      <c r="F879" s="44" t="s">
        <v>4330</v>
      </c>
      <c r="G879" s="44" t="s">
        <v>4320</v>
      </c>
      <c r="H879" s="44" t="s">
        <v>9743</v>
      </c>
      <c r="I879" s="44" t="s">
        <v>7242</v>
      </c>
      <c r="J879" s="44" t="s">
        <v>1068</v>
      </c>
      <c r="K879" s="44"/>
      <c r="L879" s="46" t="s">
        <v>9744</v>
      </c>
      <c r="M879" s="44" t="s">
        <v>9745</v>
      </c>
      <c r="N879" s="44" t="s">
        <v>9746</v>
      </c>
      <c r="O879" s="44" t="s">
        <v>9747</v>
      </c>
    </row>
    <row r="880" spans="1:15" ht="12.75" customHeight="1" x14ac:dyDescent="0.2">
      <c r="A880" s="44" t="s">
        <v>9667</v>
      </c>
      <c r="B880" s="44" t="s">
        <v>4317</v>
      </c>
      <c r="C880" s="44"/>
      <c r="D880" s="44" t="s">
        <v>9749</v>
      </c>
      <c r="E880" s="45">
        <v>2</v>
      </c>
      <c r="F880" s="44" t="s">
        <v>4330</v>
      </c>
      <c r="G880" s="44" t="s">
        <v>4371</v>
      </c>
      <c r="H880" s="44" t="s">
        <v>9750</v>
      </c>
      <c r="I880" s="44" t="s">
        <v>4410</v>
      </c>
      <c r="J880" s="44" t="s">
        <v>1068</v>
      </c>
      <c r="K880" s="44"/>
      <c r="L880" s="46" t="s">
        <v>9751</v>
      </c>
      <c r="M880" s="44" t="s">
        <v>9752</v>
      </c>
      <c r="N880" s="44" t="s">
        <v>9753</v>
      </c>
      <c r="O880" s="44" t="s">
        <v>9754</v>
      </c>
    </row>
    <row r="881" spans="1:15" ht="12.75" customHeight="1" x14ac:dyDescent="0.2">
      <c r="A881" s="44" t="s">
        <v>9673</v>
      </c>
      <c r="B881" s="44" t="s">
        <v>4317</v>
      </c>
      <c r="C881" s="44"/>
      <c r="D881" s="44" t="s">
        <v>8446</v>
      </c>
      <c r="E881" s="45">
        <v>2</v>
      </c>
      <c r="F881" s="44" t="s">
        <v>4330</v>
      </c>
      <c r="G881" s="44" t="s">
        <v>4320</v>
      </c>
      <c r="H881" s="44" t="s">
        <v>9756</v>
      </c>
      <c r="I881" s="44" t="s">
        <v>4487</v>
      </c>
      <c r="J881" s="44" t="s">
        <v>1068</v>
      </c>
      <c r="K881" s="44"/>
      <c r="L881" s="46" t="s">
        <v>9757</v>
      </c>
      <c r="M881" s="44" t="s">
        <v>8450</v>
      </c>
      <c r="N881" s="44" t="s">
        <v>8451</v>
      </c>
      <c r="O881" s="44" t="s">
        <v>8452</v>
      </c>
    </row>
    <row r="882" spans="1:15" ht="12.75" customHeight="1" x14ac:dyDescent="0.2">
      <c r="A882" s="44" t="s">
        <v>9680</v>
      </c>
      <c r="B882" s="44" t="s">
        <v>4317</v>
      </c>
      <c r="C882" s="44"/>
      <c r="D882" s="44" t="s">
        <v>5387</v>
      </c>
      <c r="E882" s="45">
        <v>2</v>
      </c>
      <c r="F882" s="44" t="s">
        <v>4330</v>
      </c>
      <c r="G882" s="44" t="s">
        <v>4320</v>
      </c>
      <c r="H882" s="44" t="s">
        <v>9759</v>
      </c>
      <c r="I882" s="44" t="s">
        <v>4322</v>
      </c>
      <c r="J882" s="44" t="s">
        <v>9760</v>
      </c>
      <c r="K882" s="44"/>
      <c r="L882" s="46" t="s">
        <v>9761</v>
      </c>
      <c r="M882" s="44" t="s">
        <v>4325</v>
      </c>
      <c r="N882" s="44" t="s">
        <v>5391</v>
      </c>
      <c r="O882" s="44" t="s">
        <v>5392</v>
      </c>
    </row>
    <row r="883" spans="1:15" ht="12.75" customHeight="1" x14ac:dyDescent="0.2">
      <c r="A883" s="44" t="s">
        <v>9687</v>
      </c>
      <c r="B883" s="44" t="s">
        <v>4317</v>
      </c>
      <c r="C883" s="44"/>
      <c r="D883" s="44" t="s">
        <v>9763</v>
      </c>
      <c r="E883" s="45">
        <v>3</v>
      </c>
      <c r="F883" s="44" t="s">
        <v>4330</v>
      </c>
      <c r="G883" s="44" t="s">
        <v>4320</v>
      </c>
      <c r="H883" s="44" t="s">
        <v>9764</v>
      </c>
      <c r="I883" s="44" t="s">
        <v>4801</v>
      </c>
      <c r="J883" s="44" t="s">
        <v>1068</v>
      </c>
      <c r="K883" s="44"/>
      <c r="L883" s="46" t="s">
        <v>9765</v>
      </c>
      <c r="M883" s="44" t="s">
        <v>9766</v>
      </c>
      <c r="N883" s="44" t="s">
        <v>9767</v>
      </c>
      <c r="O883" s="44" t="s">
        <v>9768</v>
      </c>
    </row>
    <row r="884" spans="1:15" ht="12.75" customHeight="1" x14ac:dyDescent="0.2">
      <c r="A884" s="44" t="s">
        <v>9694</v>
      </c>
      <c r="B884" s="44" t="s">
        <v>4317</v>
      </c>
      <c r="C884" s="44"/>
      <c r="D884" s="44" t="s">
        <v>9770</v>
      </c>
      <c r="E884" s="45">
        <v>2</v>
      </c>
      <c r="F884" s="44" t="s">
        <v>4330</v>
      </c>
      <c r="G884" s="44" t="s">
        <v>4320</v>
      </c>
      <c r="H884" s="44" t="s">
        <v>9771</v>
      </c>
      <c r="I884" s="44" t="s">
        <v>4487</v>
      </c>
      <c r="J884" s="44" t="s">
        <v>1068</v>
      </c>
      <c r="K884" s="44"/>
      <c r="L884" s="46" t="s">
        <v>9772</v>
      </c>
      <c r="M884" s="44" t="s">
        <v>4325</v>
      </c>
      <c r="N884" s="44" t="s">
        <v>6270</v>
      </c>
      <c r="O884" s="44" t="s">
        <v>9773</v>
      </c>
    </row>
    <row r="885" spans="1:15" ht="12.75" customHeight="1" x14ac:dyDescent="0.2">
      <c r="A885" s="44" t="s">
        <v>9702</v>
      </c>
      <c r="B885" s="44" t="s">
        <v>4317</v>
      </c>
      <c r="C885" s="44"/>
      <c r="D885" s="44" t="s">
        <v>9775</v>
      </c>
      <c r="E885" s="45">
        <v>3</v>
      </c>
      <c r="F885" s="44" t="s">
        <v>4330</v>
      </c>
      <c r="G885" s="44" t="s">
        <v>4606</v>
      </c>
      <c r="H885" s="44" t="s">
        <v>9776</v>
      </c>
      <c r="I885" s="44" t="s">
        <v>4348</v>
      </c>
      <c r="J885" s="44" t="s">
        <v>1068</v>
      </c>
      <c r="K885" s="44"/>
      <c r="L885" s="46" t="s">
        <v>9777</v>
      </c>
      <c r="M885" s="44" t="s">
        <v>4325</v>
      </c>
      <c r="N885" s="44" t="s">
        <v>9778</v>
      </c>
      <c r="O885" s="44" t="s">
        <v>9779</v>
      </c>
    </row>
    <row r="886" spans="1:15" ht="12.75" customHeight="1" x14ac:dyDescent="0.2">
      <c r="A886" s="44" t="s">
        <v>9709</v>
      </c>
      <c r="B886" s="44" t="s">
        <v>4317</v>
      </c>
      <c r="C886" s="44"/>
      <c r="D886" s="44" t="s">
        <v>9356</v>
      </c>
      <c r="E886" s="45">
        <v>2</v>
      </c>
      <c r="F886" s="44" t="s">
        <v>4330</v>
      </c>
      <c r="G886" s="44" t="s">
        <v>4320</v>
      </c>
      <c r="H886" s="44" t="s">
        <v>9357</v>
      </c>
      <c r="I886" s="44" t="s">
        <v>4639</v>
      </c>
      <c r="J886" s="44" t="s">
        <v>9358</v>
      </c>
      <c r="K886" s="44"/>
      <c r="L886" s="46" t="s">
        <v>9359</v>
      </c>
      <c r="M886" s="44" t="s">
        <v>4325</v>
      </c>
      <c r="N886" s="44" t="s">
        <v>9360</v>
      </c>
      <c r="O886" s="44" t="s">
        <v>9361</v>
      </c>
    </row>
    <row r="887" spans="1:15" ht="12.75" customHeight="1" x14ac:dyDescent="0.2">
      <c r="A887" s="44" t="s">
        <v>9716</v>
      </c>
      <c r="B887" s="44" t="s">
        <v>4317</v>
      </c>
      <c r="C887" s="44"/>
      <c r="D887" s="44" t="s">
        <v>9586</v>
      </c>
      <c r="E887" s="45">
        <v>2</v>
      </c>
      <c r="F887" s="44" t="s">
        <v>4330</v>
      </c>
      <c r="G887" s="44" t="s">
        <v>4320</v>
      </c>
      <c r="H887" s="44" t="s">
        <v>9782</v>
      </c>
      <c r="I887" s="44" t="s">
        <v>4410</v>
      </c>
      <c r="J887" s="44" t="s">
        <v>1068</v>
      </c>
      <c r="K887" s="44"/>
      <c r="L887" s="46" t="s">
        <v>9783</v>
      </c>
      <c r="M887" s="44" t="s">
        <v>9588</v>
      </c>
      <c r="N887" s="44" t="s">
        <v>9589</v>
      </c>
      <c r="O887" s="44" t="s">
        <v>9590</v>
      </c>
    </row>
    <row r="888" spans="1:15" ht="12.75" customHeight="1" x14ac:dyDescent="0.2">
      <c r="A888" s="44" t="s">
        <v>9723</v>
      </c>
      <c r="B888" s="44" t="s">
        <v>4317</v>
      </c>
      <c r="C888" s="44"/>
      <c r="D888" s="44" t="s">
        <v>9785</v>
      </c>
      <c r="E888" s="45">
        <v>3</v>
      </c>
      <c r="F888" s="44" t="s">
        <v>4330</v>
      </c>
      <c r="G888" s="44" t="s">
        <v>4371</v>
      </c>
      <c r="H888" s="44" t="s">
        <v>9786</v>
      </c>
      <c r="I888" s="44" t="s">
        <v>4322</v>
      </c>
      <c r="J888" s="44" t="s">
        <v>5371</v>
      </c>
      <c r="K888" s="44"/>
      <c r="L888" s="46" t="s">
        <v>9787</v>
      </c>
      <c r="M888" s="44" t="s">
        <v>4325</v>
      </c>
      <c r="N888" s="44" t="s">
        <v>9788</v>
      </c>
      <c r="O888" s="44" t="s">
        <v>9789</v>
      </c>
    </row>
    <row r="889" spans="1:15" ht="12.75" customHeight="1" x14ac:dyDescent="0.2">
      <c r="A889" s="44" t="s">
        <v>9730</v>
      </c>
      <c r="B889" s="44" t="s">
        <v>4317</v>
      </c>
      <c r="C889" s="44"/>
      <c r="D889" s="44" t="s">
        <v>9791</v>
      </c>
      <c r="E889" s="45">
        <v>2</v>
      </c>
      <c r="F889" s="44" t="s">
        <v>4330</v>
      </c>
      <c r="G889" s="44" t="s">
        <v>4371</v>
      </c>
      <c r="H889" s="44" t="s">
        <v>9792</v>
      </c>
      <c r="I889" s="44" t="s">
        <v>4322</v>
      </c>
      <c r="J889" s="44" t="s">
        <v>9793</v>
      </c>
      <c r="K889" s="44"/>
      <c r="L889" s="46" t="s">
        <v>4472</v>
      </c>
      <c r="M889" s="44" t="s">
        <v>4325</v>
      </c>
      <c r="N889" s="44" t="s">
        <v>9794</v>
      </c>
      <c r="O889" s="44" t="s">
        <v>9795</v>
      </c>
    </row>
    <row r="890" spans="1:15" ht="12.75" customHeight="1" x14ac:dyDescent="0.2">
      <c r="A890" s="44" t="s">
        <v>9734</v>
      </c>
      <c r="B890" s="44" t="s">
        <v>4317</v>
      </c>
      <c r="C890" s="44"/>
      <c r="D890" s="44" t="s">
        <v>9617</v>
      </c>
      <c r="E890" s="45">
        <v>2</v>
      </c>
      <c r="F890" s="44" t="s">
        <v>4330</v>
      </c>
      <c r="G890" s="44" t="s">
        <v>4371</v>
      </c>
      <c r="H890" s="44" t="s">
        <v>9618</v>
      </c>
      <c r="I890" s="44" t="s">
        <v>4322</v>
      </c>
      <c r="J890" s="44" t="s">
        <v>9619</v>
      </c>
      <c r="K890" s="44"/>
      <c r="L890" s="46" t="s">
        <v>9620</v>
      </c>
      <c r="M890" s="44" t="s">
        <v>4325</v>
      </c>
      <c r="N890" s="44" t="s">
        <v>9621</v>
      </c>
      <c r="O890" s="44" t="s">
        <v>9622</v>
      </c>
    </row>
    <row r="891" spans="1:15" ht="12.75" customHeight="1" x14ac:dyDescent="0.2">
      <c r="A891" s="44" t="s">
        <v>9741</v>
      </c>
      <c r="B891" s="44" t="s">
        <v>4317</v>
      </c>
      <c r="C891" s="44"/>
      <c r="D891" s="44" t="s">
        <v>9798</v>
      </c>
      <c r="E891" s="45">
        <v>2</v>
      </c>
      <c r="F891" s="44" t="s">
        <v>4319</v>
      </c>
      <c r="G891" s="44" t="s">
        <v>4550</v>
      </c>
      <c r="H891" s="44" t="s">
        <v>9799</v>
      </c>
      <c r="I891" s="44" t="s">
        <v>9800</v>
      </c>
      <c r="J891" s="44" t="s">
        <v>630</v>
      </c>
      <c r="K891" s="44"/>
      <c r="L891" s="46" t="s">
        <v>9801</v>
      </c>
      <c r="M891" s="44" t="s">
        <v>9802</v>
      </c>
      <c r="N891" s="44" t="s">
        <v>9803</v>
      </c>
      <c r="O891" s="44" t="s">
        <v>9804</v>
      </c>
    </row>
    <row r="892" spans="1:15" ht="12.75" customHeight="1" x14ac:dyDescent="0.2">
      <c r="A892" s="44" t="s">
        <v>9748</v>
      </c>
      <c r="B892" s="44" t="s">
        <v>4317</v>
      </c>
      <c r="C892" s="44"/>
      <c r="D892" s="44" t="s">
        <v>9806</v>
      </c>
      <c r="E892" s="45">
        <v>2</v>
      </c>
      <c r="F892" s="44" t="s">
        <v>4330</v>
      </c>
      <c r="G892" s="44" t="s">
        <v>4371</v>
      </c>
      <c r="H892" s="44" t="s">
        <v>9807</v>
      </c>
      <c r="I892" s="44" t="s">
        <v>5131</v>
      </c>
      <c r="J892" s="44" t="s">
        <v>1068</v>
      </c>
      <c r="K892" s="44"/>
      <c r="L892" s="46" t="s">
        <v>9808</v>
      </c>
      <c r="M892" s="44" t="s">
        <v>6353</v>
      </c>
      <c r="N892" s="44" t="s">
        <v>9809</v>
      </c>
      <c r="O892" s="44" t="s">
        <v>9810</v>
      </c>
    </row>
    <row r="893" spans="1:15" ht="12.75" customHeight="1" x14ac:dyDescent="0.2">
      <c r="A893" s="44" t="s">
        <v>9755</v>
      </c>
      <c r="B893" s="44" t="s">
        <v>4317</v>
      </c>
      <c r="C893" s="44"/>
      <c r="D893" s="44" t="s">
        <v>9812</v>
      </c>
      <c r="E893" s="45">
        <v>3</v>
      </c>
      <c r="F893" s="44" t="s">
        <v>4330</v>
      </c>
      <c r="G893" s="44" t="s">
        <v>4320</v>
      </c>
      <c r="H893" s="44" t="s">
        <v>9813</v>
      </c>
      <c r="I893" s="44" t="s">
        <v>4322</v>
      </c>
      <c r="J893" s="44" t="s">
        <v>9814</v>
      </c>
      <c r="K893" s="44"/>
      <c r="L893" s="46" t="s">
        <v>9815</v>
      </c>
      <c r="M893" s="44" t="s">
        <v>4325</v>
      </c>
      <c r="N893" s="44" t="s">
        <v>9816</v>
      </c>
      <c r="O893" s="44" t="s">
        <v>9817</v>
      </c>
    </row>
    <row r="894" spans="1:15" ht="12.75" customHeight="1" x14ac:dyDescent="0.2">
      <c r="A894" s="44" t="s">
        <v>9758</v>
      </c>
      <c r="B894" s="44" t="s">
        <v>4317</v>
      </c>
      <c r="C894" s="44"/>
      <c r="D894" s="44" t="s">
        <v>9819</v>
      </c>
      <c r="E894" s="45">
        <v>2</v>
      </c>
      <c r="F894" s="44" t="s">
        <v>4330</v>
      </c>
      <c r="G894" s="44" t="s">
        <v>4371</v>
      </c>
      <c r="H894" s="44" t="s">
        <v>9820</v>
      </c>
      <c r="I894" s="44" t="s">
        <v>7318</v>
      </c>
      <c r="J894" s="44" t="s">
        <v>1068</v>
      </c>
      <c r="K894" s="44"/>
      <c r="L894" s="46" t="s">
        <v>8255</v>
      </c>
      <c r="M894" s="44" t="s">
        <v>4818</v>
      </c>
      <c r="N894" s="44" t="s">
        <v>9821</v>
      </c>
      <c r="O894" s="44" t="s">
        <v>9822</v>
      </c>
    </row>
    <row r="895" spans="1:15" ht="12.75" customHeight="1" x14ac:dyDescent="0.2">
      <c r="A895" s="44" t="s">
        <v>9762</v>
      </c>
      <c r="B895" s="44" t="s">
        <v>4317</v>
      </c>
      <c r="C895" s="44"/>
      <c r="D895" s="44" t="s">
        <v>9824</v>
      </c>
      <c r="E895" s="45">
        <v>2</v>
      </c>
      <c r="F895" s="44" t="s">
        <v>4330</v>
      </c>
      <c r="G895" s="44" t="s">
        <v>4320</v>
      </c>
      <c r="H895" s="44" t="s">
        <v>9825</v>
      </c>
      <c r="I895" s="44" t="s">
        <v>9826</v>
      </c>
      <c r="J895" s="44" t="s">
        <v>1068</v>
      </c>
      <c r="K895" s="44"/>
      <c r="L895" s="46" t="s">
        <v>6930</v>
      </c>
      <c r="M895" s="44" t="s">
        <v>9827</v>
      </c>
      <c r="N895" s="44" t="s">
        <v>9828</v>
      </c>
      <c r="O895" s="44" t="s">
        <v>9829</v>
      </c>
    </row>
    <row r="896" spans="1:15" ht="12.75" customHeight="1" x14ac:dyDescent="0.2">
      <c r="A896" s="44" t="s">
        <v>9769</v>
      </c>
      <c r="B896" s="44" t="s">
        <v>4317</v>
      </c>
      <c r="C896" s="44"/>
      <c r="D896" s="44" t="s">
        <v>6682</v>
      </c>
      <c r="E896" s="45">
        <v>2</v>
      </c>
      <c r="F896" s="44" t="s">
        <v>4330</v>
      </c>
      <c r="G896" s="44" t="s">
        <v>4320</v>
      </c>
      <c r="H896" s="44" t="s">
        <v>9831</v>
      </c>
      <c r="I896" s="44" t="s">
        <v>6674</v>
      </c>
      <c r="J896" s="44" t="s">
        <v>1068</v>
      </c>
      <c r="K896" s="44"/>
      <c r="L896" s="46" t="s">
        <v>9832</v>
      </c>
      <c r="M896" s="44" t="s">
        <v>9833</v>
      </c>
      <c r="N896" s="44" t="s">
        <v>9834</v>
      </c>
      <c r="O896" s="44" t="s">
        <v>9835</v>
      </c>
    </row>
    <row r="897" spans="1:15" ht="12.75" customHeight="1" x14ac:dyDescent="0.2">
      <c r="A897" s="44" t="s">
        <v>9774</v>
      </c>
      <c r="B897" s="44" t="s">
        <v>4317</v>
      </c>
      <c r="C897" s="44"/>
      <c r="D897" s="44" t="s">
        <v>9837</v>
      </c>
      <c r="E897" s="45">
        <v>2</v>
      </c>
      <c r="F897" s="44" t="s">
        <v>4330</v>
      </c>
      <c r="G897" s="44" t="s">
        <v>4320</v>
      </c>
      <c r="H897" s="44" t="s">
        <v>9838</v>
      </c>
      <c r="I897" s="44" t="s">
        <v>5355</v>
      </c>
      <c r="J897" s="44" t="s">
        <v>9839</v>
      </c>
      <c r="K897" s="44"/>
      <c r="L897" s="46" t="s">
        <v>4341</v>
      </c>
      <c r="M897" s="44" t="s">
        <v>9840</v>
      </c>
      <c r="N897" s="44" t="s">
        <v>9841</v>
      </c>
      <c r="O897" s="44" t="s">
        <v>9842</v>
      </c>
    </row>
    <row r="898" spans="1:15" ht="12.75" customHeight="1" x14ac:dyDescent="0.2">
      <c r="A898" s="44" t="s">
        <v>9780</v>
      </c>
      <c r="B898" s="44" t="s">
        <v>4317</v>
      </c>
      <c r="C898" s="44"/>
      <c r="D898" s="44" t="s">
        <v>9844</v>
      </c>
      <c r="E898" s="45">
        <v>2</v>
      </c>
      <c r="F898" s="44" t="s">
        <v>4330</v>
      </c>
      <c r="G898" s="44" t="s">
        <v>4320</v>
      </c>
      <c r="H898" s="44" t="s">
        <v>9845</v>
      </c>
      <c r="I898" s="44" t="s">
        <v>4771</v>
      </c>
      <c r="J898" s="44" t="s">
        <v>9846</v>
      </c>
      <c r="K898" s="44"/>
      <c r="L898" s="46" t="s">
        <v>9847</v>
      </c>
      <c r="M898" s="44" t="s">
        <v>9848</v>
      </c>
      <c r="N898" s="44" t="s">
        <v>9849</v>
      </c>
      <c r="O898" s="44" t="s">
        <v>9850</v>
      </c>
    </row>
    <row r="899" spans="1:15" ht="12.75" customHeight="1" x14ac:dyDescent="0.2">
      <c r="A899" s="44" t="s">
        <v>9781</v>
      </c>
      <c r="B899" s="44" t="s">
        <v>4317</v>
      </c>
      <c r="C899" s="44"/>
      <c r="D899" s="44" t="s">
        <v>6832</v>
      </c>
      <c r="E899" s="45">
        <v>2</v>
      </c>
      <c r="F899" s="44" t="s">
        <v>4330</v>
      </c>
      <c r="G899" s="44" t="s">
        <v>4320</v>
      </c>
      <c r="H899" s="44" t="s">
        <v>9852</v>
      </c>
      <c r="I899" s="44" t="s">
        <v>4348</v>
      </c>
      <c r="J899" s="44" t="s">
        <v>1068</v>
      </c>
      <c r="K899" s="44"/>
      <c r="L899" s="46" t="s">
        <v>9853</v>
      </c>
      <c r="M899" s="44" t="s">
        <v>4325</v>
      </c>
      <c r="N899" s="44" t="s">
        <v>4325</v>
      </c>
      <c r="O899" s="44" t="s">
        <v>6836</v>
      </c>
    </row>
    <row r="900" spans="1:15" ht="12.75" customHeight="1" x14ac:dyDescent="0.2">
      <c r="A900" s="44" t="s">
        <v>9784</v>
      </c>
      <c r="B900" s="44" t="s">
        <v>4317</v>
      </c>
      <c r="C900" s="44"/>
      <c r="D900" s="44" t="s">
        <v>9824</v>
      </c>
      <c r="E900" s="45">
        <v>2</v>
      </c>
      <c r="F900" s="44" t="s">
        <v>4330</v>
      </c>
      <c r="G900" s="44" t="s">
        <v>4320</v>
      </c>
      <c r="H900" s="44" t="s">
        <v>9855</v>
      </c>
      <c r="I900" s="44" t="s">
        <v>9856</v>
      </c>
      <c r="J900" s="44" t="s">
        <v>1068</v>
      </c>
      <c r="K900" s="44"/>
      <c r="L900" s="46" t="s">
        <v>9857</v>
      </c>
      <c r="M900" s="44" t="s">
        <v>9827</v>
      </c>
      <c r="N900" s="44" t="s">
        <v>9828</v>
      </c>
      <c r="O900" s="44" t="s">
        <v>9829</v>
      </c>
    </row>
    <row r="901" spans="1:15" ht="12.75" customHeight="1" x14ac:dyDescent="0.2">
      <c r="A901" s="44" t="s">
        <v>9790</v>
      </c>
      <c r="B901" s="44" t="s">
        <v>4317</v>
      </c>
      <c r="C901" s="44"/>
      <c r="D901" s="44" t="s">
        <v>6832</v>
      </c>
      <c r="E901" s="45">
        <v>2</v>
      </c>
      <c r="F901" s="44" t="s">
        <v>4330</v>
      </c>
      <c r="G901" s="44" t="s">
        <v>4320</v>
      </c>
      <c r="H901" s="44" t="s">
        <v>9859</v>
      </c>
      <c r="I901" s="44" t="s">
        <v>4487</v>
      </c>
      <c r="J901" s="44" t="s">
        <v>1068</v>
      </c>
      <c r="K901" s="44"/>
      <c r="L901" s="46" t="s">
        <v>9860</v>
      </c>
      <c r="M901" s="44" t="s">
        <v>4325</v>
      </c>
      <c r="N901" s="44" t="s">
        <v>4325</v>
      </c>
      <c r="O901" s="44" t="s">
        <v>6836</v>
      </c>
    </row>
    <row r="902" spans="1:15" ht="12.75" customHeight="1" x14ac:dyDescent="0.2">
      <c r="A902" s="44" t="s">
        <v>9796</v>
      </c>
      <c r="B902" s="44" t="s">
        <v>4317</v>
      </c>
      <c r="C902" s="44"/>
      <c r="D902" s="44" t="s">
        <v>9862</v>
      </c>
      <c r="E902" s="45">
        <v>2</v>
      </c>
      <c r="F902" s="44" t="s">
        <v>4330</v>
      </c>
      <c r="G902" s="44" t="s">
        <v>4320</v>
      </c>
      <c r="H902" s="44" t="s">
        <v>9863</v>
      </c>
      <c r="I902" s="44" t="s">
        <v>4322</v>
      </c>
      <c r="J902" s="44" t="s">
        <v>9864</v>
      </c>
      <c r="K902" s="44"/>
      <c r="L902" s="46" t="s">
        <v>9865</v>
      </c>
      <c r="M902" s="44" t="s">
        <v>4325</v>
      </c>
      <c r="N902" s="44" t="s">
        <v>9866</v>
      </c>
      <c r="O902" s="44" t="s">
        <v>9867</v>
      </c>
    </row>
    <row r="903" spans="1:15" ht="12.75" customHeight="1" x14ac:dyDescent="0.2">
      <c r="A903" s="44" t="s">
        <v>9797</v>
      </c>
      <c r="B903" s="44" t="s">
        <v>4317</v>
      </c>
      <c r="C903" s="44"/>
      <c r="D903" s="44" t="s">
        <v>9869</v>
      </c>
      <c r="E903" s="45">
        <v>2</v>
      </c>
      <c r="F903" s="44" t="s">
        <v>4330</v>
      </c>
      <c r="G903" s="44" t="s">
        <v>4320</v>
      </c>
      <c r="H903" s="44" t="s">
        <v>9870</v>
      </c>
      <c r="I903" s="44" t="s">
        <v>9871</v>
      </c>
      <c r="J903" s="44" t="s">
        <v>5502</v>
      </c>
      <c r="K903" s="44"/>
      <c r="L903" s="46" t="s">
        <v>9872</v>
      </c>
      <c r="M903" s="44" t="s">
        <v>9873</v>
      </c>
      <c r="N903" s="44" t="s">
        <v>9874</v>
      </c>
      <c r="O903" s="44" t="s">
        <v>9875</v>
      </c>
    </row>
    <row r="904" spans="1:15" ht="12.75" customHeight="1" x14ac:dyDescent="0.2">
      <c r="A904" s="44" t="s">
        <v>9805</v>
      </c>
      <c r="B904" s="44" t="s">
        <v>4317</v>
      </c>
      <c r="C904" s="44"/>
      <c r="D904" s="44" t="s">
        <v>9877</v>
      </c>
      <c r="E904" s="45">
        <v>2</v>
      </c>
      <c r="F904" s="44" t="s">
        <v>4330</v>
      </c>
      <c r="G904" s="44" t="s">
        <v>4371</v>
      </c>
      <c r="H904" s="44" t="s">
        <v>9878</v>
      </c>
      <c r="I904" s="44" t="s">
        <v>4779</v>
      </c>
      <c r="J904" s="44" t="s">
        <v>1068</v>
      </c>
      <c r="K904" s="44"/>
      <c r="L904" s="46" t="s">
        <v>9879</v>
      </c>
      <c r="M904" s="44" t="s">
        <v>9880</v>
      </c>
      <c r="N904" s="44" t="s">
        <v>9881</v>
      </c>
      <c r="O904" s="44" t="s">
        <v>9882</v>
      </c>
    </row>
    <row r="905" spans="1:15" ht="12.75" customHeight="1" x14ac:dyDescent="0.2">
      <c r="A905" s="44" t="s">
        <v>9811</v>
      </c>
      <c r="B905" s="44" t="s">
        <v>4317</v>
      </c>
      <c r="C905" s="44"/>
      <c r="D905" s="44" t="s">
        <v>6070</v>
      </c>
      <c r="E905" s="45">
        <v>2</v>
      </c>
      <c r="F905" s="44" t="s">
        <v>4319</v>
      </c>
      <c r="G905" s="44" t="s">
        <v>4550</v>
      </c>
      <c r="H905" s="44" t="s">
        <v>9884</v>
      </c>
      <c r="I905" s="44" t="s">
        <v>9885</v>
      </c>
      <c r="J905" s="44"/>
      <c r="K905" s="44"/>
      <c r="L905" s="46" t="s">
        <v>9886</v>
      </c>
      <c r="M905" s="44"/>
      <c r="N905" s="44"/>
      <c r="O905" s="44"/>
    </row>
    <row r="906" spans="1:15" ht="12.75" customHeight="1" x14ac:dyDescent="0.2">
      <c r="A906" s="44" t="s">
        <v>9818</v>
      </c>
      <c r="B906" s="44" t="s">
        <v>4317</v>
      </c>
      <c r="C906" s="44"/>
      <c r="D906" s="44" t="s">
        <v>6070</v>
      </c>
      <c r="E906" s="45">
        <v>2</v>
      </c>
      <c r="F906" s="44" t="s">
        <v>4330</v>
      </c>
      <c r="G906" s="44" t="s">
        <v>4320</v>
      </c>
      <c r="H906" s="44" t="s">
        <v>9888</v>
      </c>
      <c r="I906" s="44" t="s">
        <v>9889</v>
      </c>
      <c r="J906" s="44"/>
      <c r="K906" s="44"/>
      <c r="L906" s="46" t="s">
        <v>9890</v>
      </c>
      <c r="M906" s="44"/>
      <c r="N906" s="44"/>
      <c r="O906" s="44"/>
    </row>
    <row r="907" spans="1:15" ht="12.75" customHeight="1" x14ac:dyDescent="0.2">
      <c r="A907" s="44" t="s">
        <v>9823</v>
      </c>
      <c r="B907" s="44" t="s">
        <v>4317</v>
      </c>
      <c r="C907" s="44"/>
      <c r="D907" s="44" t="s">
        <v>9892</v>
      </c>
      <c r="E907" s="45">
        <v>4</v>
      </c>
      <c r="F907" s="44" t="s">
        <v>4330</v>
      </c>
      <c r="G907" s="44" t="s">
        <v>4550</v>
      </c>
      <c r="H907" s="44" t="s">
        <v>9893</v>
      </c>
      <c r="I907" s="44" t="s">
        <v>4639</v>
      </c>
      <c r="J907" s="44" t="s">
        <v>4659</v>
      </c>
      <c r="K907" s="44"/>
      <c r="L907" s="46" t="s">
        <v>9894</v>
      </c>
      <c r="M907" s="44" t="s">
        <v>9895</v>
      </c>
      <c r="N907" s="44" t="s">
        <v>9896</v>
      </c>
      <c r="O907" s="44" t="s">
        <v>9897</v>
      </c>
    </row>
    <row r="908" spans="1:15" ht="12.75" customHeight="1" x14ac:dyDescent="0.2">
      <c r="A908" s="44" t="s">
        <v>9830</v>
      </c>
      <c r="B908" s="44" t="s">
        <v>4317</v>
      </c>
      <c r="C908" s="44"/>
      <c r="D908" s="44" t="s">
        <v>9899</v>
      </c>
      <c r="E908" s="45">
        <v>3</v>
      </c>
      <c r="F908" s="44" t="s">
        <v>4330</v>
      </c>
      <c r="G908" s="44" t="s">
        <v>4320</v>
      </c>
      <c r="H908" s="44" t="s">
        <v>9900</v>
      </c>
      <c r="I908" s="44" t="s">
        <v>4322</v>
      </c>
      <c r="J908" s="44" t="s">
        <v>9901</v>
      </c>
      <c r="K908" s="44"/>
      <c r="L908" s="46" t="s">
        <v>4472</v>
      </c>
      <c r="M908" s="44" t="s">
        <v>4325</v>
      </c>
      <c r="N908" s="44" t="s">
        <v>9902</v>
      </c>
      <c r="O908" s="44" t="s">
        <v>9903</v>
      </c>
    </row>
    <row r="909" spans="1:15" ht="12.75" customHeight="1" x14ac:dyDescent="0.2">
      <c r="A909" s="44" t="s">
        <v>9836</v>
      </c>
      <c r="B909" s="44" t="s">
        <v>4317</v>
      </c>
      <c r="C909" s="44"/>
      <c r="D909" s="44" t="s">
        <v>9905</v>
      </c>
      <c r="E909" s="45">
        <v>2</v>
      </c>
      <c r="F909" s="44" t="s">
        <v>4330</v>
      </c>
      <c r="G909" s="44" t="s">
        <v>4320</v>
      </c>
      <c r="H909" s="44" t="s">
        <v>9906</v>
      </c>
      <c r="I909" s="44" t="s">
        <v>4639</v>
      </c>
      <c r="J909" s="44" t="s">
        <v>1068</v>
      </c>
      <c r="K909" s="44"/>
      <c r="L909" s="46" t="s">
        <v>9907</v>
      </c>
      <c r="M909" s="44" t="s">
        <v>9908</v>
      </c>
      <c r="N909" s="44" t="s">
        <v>9909</v>
      </c>
      <c r="O909" s="44" t="s">
        <v>9910</v>
      </c>
    </row>
    <row r="910" spans="1:15" ht="12.75" customHeight="1" x14ac:dyDescent="0.2">
      <c r="A910" s="44" t="s">
        <v>9843</v>
      </c>
      <c r="B910" s="44" t="s">
        <v>4317</v>
      </c>
      <c r="C910" s="44"/>
      <c r="D910" s="44" t="s">
        <v>9812</v>
      </c>
      <c r="E910" s="45">
        <v>3</v>
      </c>
      <c r="F910" s="44" t="s">
        <v>4330</v>
      </c>
      <c r="G910" s="44" t="s">
        <v>4320</v>
      </c>
      <c r="H910" s="44" t="s">
        <v>9912</v>
      </c>
      <c r="I910" s="44" t="s">
        <v>4779</v>
      </c>
      <c r="J910" s="44" t="s">
        <v>1068</v>
      </c>
      <c r="K910" s="44"/>
      <c r="L910" s="46" t="s">
        <v>9913</v>
      </c>
      <c r="M910" s="44" t="s">
        <v>4325</v>
      </c>
      <c r="N910" s="44" t="s">
        <v>9816</v>
      </c>
      <c r="O910" s="44" t="s">
        <v>9817</v>
      </c>
    </row>
    <row r="911" spans="1:15" ht="12.75" customHeight="1" x14ac:dyDescent="0.2">
      <c r="A911" s="44" t="s">
        <v>9851</v>
      </c>
      <c r="B911" s="44" t="s">
        <v>4317</v>
      </c>
      <c r="C911" s="44"/>
      <c r="D911" s="44" t="s">
        <v>9775</v>
      </c>
      <c r="E911" s="45">
        <v>3</v>
      </c>
      <c r="F911" s="44" t="s">
        <v>4330</v>
      </c>
      <c r="G911" s="44" t="s">
        <v>4371</v>
      </c>
      <c r="H911" s="44" t="s">
        <v>9915</v>
      </c>
      <c r="I911" s="44" t="s">
        <v>4487</v>
      </c>
      <c r="J911" s="44" t="s">
        <v>1068</v>
      </c>
      <c r="K911" s="44"/>
      <c r="L911" s="46" t="s">
        <v>9916</v>
      </c>
      <c r="M911" s="44" t="s">
        <v>4325</v>
      </c>
      <c r="N911" s="44" t="s">
        <v>9778</v>
      </c>
      <c r="O911" s="44" t="s">
        <v>9779</v>
      </c>
    </row>
    <row r="912" spans="1:15" ht="12.75" customHeight="1" x14ac:dyDescent="0.2">
      <c r="A912" s="44" t="s">
        <v>9854</v>
      </c>
      <c r="B912" s="44" t="s">
        <v>4317</v>
      </c>
      <c r="C912" s="44"/>
      <c r="D912" s="44" t="s">
        <v>9918</v>
      </c>
      <c r="E912" s="45">
        <v>2</v>
      </c>
      <c r="F912" s="44" t="s">
        <v>4330</v>
      </c>
      <c r="G912" s="44" t="s">
        <v>4371</v>
      </c>
      <c r="H912" s="44" t="s">
        <v>9919</v>
      </c>
      <c r="I912" s="44" t="s">
        <v>4348</v>
      </c>
      <c r="J912" s="44" t="s">
        <v>1068</v>
      </c>
      <c r="K912" s="44"/>
      <c r="L912" s="46" t="s">
        <v>9920</v>
      </c>
      <c r="M912" s="44" t="s">
        <v>4325</v>
      </c>
      <c r="N912" s="44" t="s">
        <v>9921</v>
      </c>
      <c r="O912" s="44" t="s">
        <v>9922</v>
      </c>
    </row>
    <row r="913" spans="1:15" ht="12.75" customHeight="1" x14ac:dyDescent="0.2">
      <c r="A913" s="44" t="s">
        <v>9858</v>
      </c>
      <c r="B913" s="44" t="s">
        <v>4317</v>
      </c>
      <c r="C913" s="44"/>
      <c r="D913" s="44" t="s">
        <v>9812</v>
      </c>
      <c r="E913" s="45">
        <v>3</v>
      </c>
      <c r="F913" s="44" t="s">
        <v>4330</v>
      </c>
      <c r="G913" s="44" t="s">
        <v>4320</v>
      </c>
      <c r="H913" s="44" t="s">
        <v>9924</v>
      </c>
      <c r="I913" s="44" t="s">
        <v>5124</v>
      </c>
      <c r="J913" s="44" t="s">
        <v>1068</v>
      </c>
      <c r="K913" s="44"/>
      <c r="L913" s="46" t="s">
        <v>9925</v>
      </c>
      <c r="M913" s="44" t="s">
        <v>4325</v>
      </c>
      <c r="N913" s="44" t="s">
        <v>9816</v>
      </c>
      <c r="O913" s="44" t="s">
        <v>9817</v>
      </c>
    </row>
    <row r="914" spans="1:15" ht="12.75" customHeight="1" x14ac:dyDescent="0.2">
      <c r="A914" s="44" t="s">
        <v>9861</v>
      </c>
      <c r="B914" s="44" t="s">
        <v>4317</v>
      </c>
      <c r="C914" s="44"/>
      <c r="D914" s="44" t="s">
        <v>4727</v>
      </c>
      <c r="E914" s="45">
        <v>2</v>
      </c>
      <c r="F914" s="44" t="s">
        <v>4330</v>
      </c>
      <c r="G914" s="44" t="s">
        <v>4371</v>
      </c>
      <c r="H914" s="44" t="s">
        <v>9927</v>
      </c>
      <c r="I914" s="44" t="s">
        <v>9928</v>
      </c>
      <c r="J914" s="44" t="s">
        <v>1068</v>
      </c>
      <c r="K914" s="44"/>
      <c r="L914" s="46" t="s">
        <v>7522</v>
      </c>
      <c r="M914" s="44" t="s">
        <v>9929</v>
      </c>
      <c r="N914" s="44" t="s">
        <v>9930</v>
      </c>
      <c r="O914" s="44" t="s">
        <v>9931</v>
      </c>
    </row>
    <row r="915" spans="1:15" ht="12.75" customHeight="1" x14ac:dyDescent="0.2">
      <c r="A915" s="44" t="s">
        <v>9868</v>
      </c>
      <c r="B915" s="44" t="s">
        <v>4317</v>
      </c>
      <c r="C915" s="44"/>
      <c r="D915" s="44" t="s">
        <v>9812</v>
      </c>
      <c r="E915" s="45">
        <v>3</v>
      </c>
      <c r="F915" s="44" t="s">
        <v>4330</v>
      </c>
      <c r="G915" s="44" t="s">
        <v>4320</v>
      </c>
      <c r="H915" s="44" t="s">
        <v>9933</v>
      </c>
      <c r="I915" s="44" t="s">
        <v>4801</v>
      </c>
      <c r="J915" s="44" t="s">
        <v>1068</v>
      </c>
      <c r="K915" s="44"/>
      <c r="L915" s="46" t="s">
        <v>9934</v>
      </c>
      <c r="M915" s="44" t="s">
        <v>4325</v>
      </c>
      <c r="N915" s="44" t="s">
        <v>9816</v>
      </c>
      <c r="O915" s="44" t="s">
        <v>9817</v>
      </c>
    </row>
    <row r="916" spans="1:15" ht="12.75" customHeight="1" x14ac:dyDescent="0.2">
      <c r="A916" s="44" t="s">
        <v>9876</v>
      </c>
      <c r="B916" s="44" t="s">
        <v>4317</v>
      </c>
      <c r="C916" s="44"/>
      <c r="D916" s="44" t="s">
        <v>9936</v>
      </c>
      <c r="E916" s="45">
        <v>2</v>
      </c>
      <c r="F916" s="44" t="s">
        <v>4330</v>
      </c>
      <c r="G916" s="44" t="s">
        <v>4371</v>
      </c>
      <c r="H916" s="44" t="s">
        <v>9937</v>
      </c>
      <c r="I916" s="44" t="s">
        <v>9938</v>
      </c>
      <c r="J916" s="44" t="s">
        <v>1068</v>
      </c>
      <c r="K916" s="44"/>
      <c r="L916" s="46" t="s">
        <v>9939</v>
      </c>
      <c r="M916" s="44" t="s">
        <v>9940</v>
      </c>
      <c r="N916" s="44" t="s">
        <v>9941</v>
      </c>
      <c r="O916" s="44" t="s">
        <v>9942</v>
      </c>
    </row>
    <row r="917" spans="1:15" ht="12.75" customHeight="1" x14ac:dyDescent="0.2">
      <c r="A917" s="44" t="s">
        <v>9883</v>
      </c>
      <c r="B917" s="44" t="s">
        <v>4317</v>
      </c>
      <c r="C917" s="44"/>
      <c r="D917" s="44" t="s">
        <v>9944</v>
      </c>
      <c r="E917" s="45">
        <v>3</v>
      </c>
      <c r="F917" s="44" t="s">
        <v>4330</v>
      </c>
      <c r="G917" s="44" t="s">
        <v>4371</v>
      </c>
      <c r="H917" s="44" t="s">
        <v>9945</v>
      </c>
      <c r="I917" s="44" t="s">
        <v>9946</v>
      </c>
      <c r="J917" s="44" t="s">
        <v>1068</v>
      </c>
      <c r="K917" s="44"/>
      <c r="L917" s="46" t="s">
        <v>9947</v>
      </c>
      <c r="M917" s="44" t="s">
        <v>9948</v>
      </c>
      <c r="N917" s="44" t="s">
        <v>9948</v>
      </c>
      <c r="O917" s="44" t="s">
        <v>9949</v>
      </c>
    </row>
    <row r="918" spans="1:15" ht="12.75" customHeight="1" x14ac:dyDescent="0.2">
      <c r="A918" s="44" t="s">
        <v>9887</v>
      </c>
      <c r="B918" s="44" t="s">
        <v>4317</v>
      </c>
      <c r="C918" s="44"/>
      <c r="D918" s="44" t="s">
        <v>9951</v>
      </c>
      <c r="E918" s="45">
        <v>2</v>
      </c>
      <c r="F918" s="44" t="s">
        <v>4330</v>
      </c>
      <c r="G918" s="44" t="s">
        <v>4371</v>
      </c>
      <c r="H918" s="44" t="s">
        <v>9952</v>
      </c>
      <c r="I918" s="44" t="s">
        <v>5550</v>
      </c>
      <c r="J918" s="44" t="s">
        <v>9953</v>
      </c>
      <c r="K918" s="44"/>
      <c r="L918" s="46" t="s">
        <v>9954</v>
      </c>
      <c r="M918" s="44" t="s">
        <v>7068</v>
      </c>
      <c r="N918" s="44" t="s">
        <v>9955</v>
      </c>
      <c r="O918" s="44" t="s">
        <v>9956</v>
      </c>
    </row>
    <row r="919" spans="1:15" ht="12.75" customHeight="1" x14ac:dyDescent="0.2">
      <c r="A919" s="44" t="s">
        <v>9891</v>
      </c>
      <c r="B919" s="44" t="s">
        <v>4317</v>
      </c>
      <c r="C919" s="44"/>
      <c r="D919" s="44" t="s">
        <v>9958</v>
      </c>
      <c r="E919" s="45">
        <v>2</v>
      </c>
      <c r="F919" s="44" t="s">
        <v>4330</v>
      </c>
      <c r="G919" s="44" t="s">
        <v>4371</v>
      </c>
      <c r="H919" s="44" t="s">
        <v>9959</v>
      </c>
      <c r="I919" s="44" t="s">
        <v>7999</v>
      </c>
      <c r="J919" s="44" t="s">
        <v>1068</v>
      </c>
      <c r="K919" s="44"/>
      <c r="L919" s="46" t="s">
        <v>1204</v>
      </c>
      <c r="M919" s="44" t="s">
        <v>9960</v>
      </c>
      <c r="N919" s="44" t="s">
        <v>9961</v>
      </c>
      <c r="O919" s="44" t="s">
        <v>9962</v>
      </c>
    </row>
    <row r="920" spans="1:15" ht="12.75" customHeight="1" x14ac:dyDescent="0.2">
      <c r="A920" s="44" t="s">
        <v>9898</v>
      </c>
      <c r="B920" s="44" t="s">
        <v>4317</v>
      </c>
      <c r="C920" s="44"/>
      <c r="D920" s="44" t="s">
        <v>9964</v>
      </c>
      <c r="E920" s="45">
        <v>2</v>
      </c>
      <c r="F920" s="44" t="s">
        <v>4330</v>
      </c>
      <c r="G920" s="44" t="s">
        <v>4371</v>
      </c>
      <c r="H920" s="44" t="s">
        <v>9965</v>
      </c>
      <c r="I920" s="44" t="s">
        <v>4675</v>
      </c>
      <c r="J920" s="44" t="s">
        <v>5152</v>
      </c>
      <c r="K920" s="44"/>
      <c r="L920" s="46" t="s">
        <v>9966</v>
      </c>
      <c r="M920" s="44" t="s">
        <v>9967</v>
      </c>
      <c r="N920" s="44" t="s">
        <v>9968</v>
      </c>
      <c r="O920" s="44" t="s">
        <v>9969</v>
      </c>
    </row>
    <row r="921" spans="1:15" ht="12.75" customHeight="1" x14ac:dyDescent="0.2">
      <c r="A921" s="44" t="s">
        <v>9904</v>
      </c>
      <c r="B921" s="44" t="s">
        <v>4317</v>
      </c>
      <c r="C921" s="44"/>
      <c r="D921" s="44" t="s">
        <v>9918</v>
      </c>
      <c r="E921" s="45">
        <v>2</v>
      </c>
      <c r="F921" s="44" t="s">
        <v>4330</v>
      </c>
      <c r="G921" s="44" t="s">
        <v>4371</v>
      </c>
      <c r="H921" s="44" t="s">
        <v>9971</v>
      </c>
      <c r="I921" s="44" t="s">
        <v>4801</v>
      </c>
      <c r="J921" s="44" t="s">
        <v>1068</v>
      </c>
      <c r="K921" s="44"/>
      <c r="L921" s="46" t="s">
        <v>9972</v>
      </c>
      <c r="M921" s="44" t="s">
        <v>4325</v>
      </c>
      <c r="N921" s="44" t="s">
        <v>9921</v>
      </c>
      <c r="O921" s="44" t="s">
        <v>9922</v>
      </c>
    </row>
    <row r="922" spans="1:15" ht="12.75" customHeight="1" x14ac:dyDescent="0.2">
      <c r="A922" s="44" t="s">
        <v>9911</v>
      </c>
      <c r="B922" s="44" t="s">
        <v>4317</v>
      </c>
      <c r="C922" s="44"/>
      <c r="D922" s="44" t="s">
        <v>4784</v>
      </c>
      <c r="E922" s="45">
        <v>2</v>
      </c>
      <c r="F922" s="44" t="s">
        <v>4330</v>
      </c>
      <c r="G922" s="44" t="s">
        <v>4371</v>
      </c>
      <c r="H922" s="44" t="s">
        <v>9974</v>
      </c>
      <c r="I922" s="44" t="s">
        <v>9975</v>
      </c>
      <c r="J922" s="44" t="s">
        <v>1068</v>
      </c>
      <c r="K922" s="44"/>
      <c r="L922" s="46" t="s">
        <v>9976</v>
      </c>
      <c r="M922" s="44" t="s">
        <v>9977</v>
      </c>
      <c r="N922" s="44" t="s">
        <v>9978</v>
      </c>
      <c r="O922" s="44" t="s">
        <v>9979</v>
      </c>
    </row>
    <row r="923" spans="1:15" ht="12.75" customHeight="1" x14ac:dyDescent="0.2">
      <c r="A923" s="44" t="s">
        <v>9914</v>
      </c>
      <c r="B923" s="44" t="s">
        <v>4317</v>
      </c>
      <c r="C923" s="44"/>
      <c r="D923" s="44" t="s">
        <v>9981</v>
      </c>
      <c r="E923" s="45">
        <v>2</v>
      </c>
      <c r="F923" s="44" t="s">
        <v>4330</v>
      </c>
      <c r="G923" s="44" t="s">
        <v>4371</v>
      </c>
      <c r="H923" s="44" t="s">
        <v>9982</v>
      </c>
      <c r="I923" s="44" t="s">
        <v>4322</v>
      </c>
      <c r="J923" s="44" t="s">
        <v>1068</v>
      </c>
      <c r="K923" s="44"/>
      <c r="L923" s="46" t="s">
        <v>4472</v>
      </c>
      <c r="M923" s="44" t="s">
        <v>4325</v>
      </c>
      <c r="N923" s="44" t="s">
        <v>9983</v>
      </c>
      <c r="O923" s="44" t="s">
        <v>9984</v>
      </c>
    </row>
    <row r="924" spans="1:15" ht="12.75" customHeight="1" x14ac:dyDescent="0.2">
      <c r="A924" s="44" t="s">
        <v>9917</v>
      </c>
      <c r="B924" s="44" t="s">
        <v>4317</v>
      </c>
      <c r="C924" s="44"/>
      <c r="D924" s="44" t="s">
        <v>9986</v>
      </c>
      <c r="E924" s="45">
        <v>2</v>
      </c>
      <c r="F924" s="44" t="s">
        <v>4330</v>
      </c>
      <c r="G924" s="44" t="s">
        <v>4320</v>
      </c>
      <c r="H924" s="44" t="s">
        <v>9987</v>
      </c>
      <c r="I924" s="44" t="s">
        <v>4425</v>
      </c>
      <c r="J924" s="44" t="s">
        <v>1068</v>
      </c>
      <c r="K924" s="44"/>
      <c r="L924" s="46" t="s">
        <v>9988</v>
      </c>
      <c r="M924" s="44" t="s">
        <v>9989</v>
      </c>
      <c r="N924" s="44" t="s">
        <v>9990</v>
      </c>
      <c r="O924" s="44" t="s">
        <v>9991</v>
      </c>
    </row>
    <row r="925" spans="1:15" ht="12.75" customHeight="1" x14ac:dyDescent="0.2">
      <c r="A925" s="44" t="s">
        <v>9923</v>
      </c>
      <c r="B925" s="44" t="s">
        <v>4317</v>
      </c>
      <c r="C925" s="44"/>
      <c r="D925" s="44" t="s">
        <v>9993</v>
      </c>
      <c r="E925" s="45">
        <v>2</v>
      </c>
      <c r="F925" s="44" t="s">
        <v>4330</v>
      </c>
      <c r="G925" s="44" t="s">
        <v>4320</v>
      </c>
      <c r="H925" s="44" t="s">
        <v>9994</v>
      </c>
      <c r="I925" s="44" t="s">
        <v>4322</v>
      </c>
      <c r="J925" s="44" t="s">
        <v>9995</v>
      </c>
      <c r="K925" s="44"/>
      <c r="L925" s="46" t="s">
        <v>9996</v>
      </c>
      <c r="M925" s="44" t="s">
        <v>4325</v>
      </c>
      <c r="N925" s="44" t="s">
        <v>9997</v>
      </c>
      <c r="O925" s="44" t="s">
        <v>9998</v>
      </c>
    </row>
    <row r="926" spans="1:15" ht="12.75" customHeight="1" x14ac:dyDescent="0.2">
      <c r="A926" s="44" t="s">
        <v>9926</v>
      </c>
      <c r="B926" s="44" t="s">
        <v>4317</v>
      </c>
      <c r="C926" s="44"/>
      <c r="D926" s="44" t="s">
        <v>10000</v>
      </c>
      <c r="E926" s="45">
        <v>2</v>
      </c>
      <c r="F926" s="44" t="s">
        <v>4330</v>
      </c>
      <c r="G926" s="44" t="s">
        <v>4320</v>
      </c>
      <c r="H926" s="44" t="s">
        <v>10001</v>
      </c>
      <c r="I926" s="44" t="s">
        <v>4779</v>
      </c>
      <c r="J926" s="44" t="s">
        <v>1068</v>
      </c>
      <c r="K926" s="44"/>
      <c r="L926" s="46" t="s">
        <v>10002</v>
      </c>
      <c r="M926" s="44" t="s">
        <v>4325</v>
      </c>
      <c r="N926" s="44" t="s">
        <v>10003</v>
      </c>
      <c r="O926" s="44" t="s">
        <v>10004</v>
      </c>
    </row>
    <row r="927" spans="1:15" ht="12.75" customHeight="1" x14ac:dyDescent="0.2">
      <c r="A927" s="44" t="s">
        <v>9932</v>
      </c>
      <c r="B927" s="44" t="s">
        <v>4317</v>
      </c>
      <c r="C927" s="44"/>
      <c r="D927" s="44" t="s">
        <v>4439</v>
      </c>
      <c r="E927" s="45">
        <v>2</v>
      </c>
      <c r="F927" s="44" t="s">
        <v>4330</v>
      </c>
      <c r="G927" s="44" t="s">
        <v>4320</v>
      </c>
      <c r="H927" s="44" t="s">
        <v>10006</v>
      </c>
      <c r="I927" s="44" t="s">
        <v>6674</v>
      </c>
      <c r="J927" s="44" t="s">
        <v>8764</v>
      </c>
      <c r="K927" s="44"/>
      <c r="L927" s="46" t="s">
        <v>10007</v>
      </c>
      <c r="M927" s="44" t="s">
        <v>7183</v>
      </c>
      <c r="N927" s="44" t="s">
        <v>8831</v>
      </c>
      <c r="O927" s="44" t="s">
        <v>10008</v>
      </c>
    </row>
    <row r="928" spans="1:15" ht="12.75" customHeight="1" x14ac:dyDescent="0.2">
      <c r="A928" s="44" t="s">
        <v>9935</v>
      </c>
      <c r="B928" s="44" t="s">
        <v>4317</v>
      </c>
      <c r="C928" s="44"/>
      <c r="D928" s="44" t="s">
        <v>10000</v>
      </c>
      <c r="E928" s="45">
        <v>2</v>
      </c>
      <c r="F928" s="44" t="s">
        <v>4330</v>
      </c>
      <c r="G928" s="44" t="s">
        <v>4320</v>
      </c>
      <c r="H928" s="44" t="s">
        <v>10010</v>
      </c>
      <c r="I928" s="44" t="s">
        <v>5124</v>
      </c>
      <c r="J928" s="44" t="s">
        <v>1068</v>
      </c>
      <c r="K928" s="44"/>
      <c r="L928" s="46" t="s">
        <v>10011</v>
      </c>
      <c r="M928" s="44" t="s">
        <v>4325</v>
      </c>
      <c r="N928" s="44" t="s">
        <v>10003</v>
      </c>
      <c r="O928" s="44" t="s">
        <v>10004</v>
      </c>
    </row>
    <row r="929" spans="1:15" ht="12.75" customHeight="1" x14ac:dyDescent="0.2">
      <c r="A929" s="44" t="s">
        <v>9943</v>
      </c>
      <c r="B929" s="44" t="s">
        <v>4317</v>
      </c>
      <c r="C929" s="44"/>
      <c r="D929" s="44" t="s">
        <v>7785</v>
      </c>
      <c r="E929" s="45">
        <v>2</v>
      </c>
      <c r="F929" s="44" t="s">
        <v>4319</v>
      </c>
      <c r="G929" s="44" t="s">
        <v>4371</v>
      </c>
      <c r="H929" s="44" t="s">
        <v>10013</v>
      </c>
      <c r="I929" s="44" t="s">
        <v>10014</v>
      </c>
      <c r="J929" s="44" t="s">
        <v>1068</v>
      </c>
      <c r="K929" s="44"/>
      <c r="L929" s="46" t="s">
        <v>10015</v>
      </c>
      <c r="M929" s="44" t="s">
        <v>7789</v>
      </c>
      <c r="N929" s="44" t="s">
        <v>10016</v>
      </c>
      <c r="O929" s="44" t="s">
        <v>10017</v>
      </c>
    </row>
    <row r="930" spans="1:15" ht="12.75" customHeight="1" x14ac:dyDescent="0.2">
      <c r="A930" s="44" t="s">
        <v>9950</v>
      </c>
      <c r="B930" s="44" t="s">
        <v>4317</v>
      </c>
      <c r="C930" s="44"/>
      <c r="D930" s="44" t="s">
        <v>10019</v>
      </c>
      <c r="E930" s="45">
        <v>2</v>
      </c>
      <c r="F930" s="44" t="s">
        <v>4330</v>
      </c>
      <c r="G930" s="44" t="s">
        <v>4371</v>
      </c>
      <c r="H930" s="44" t="s">
        <v>10020</v>
      </c>
      <c r="I930" s="44" t="s">
        <v>4322</v>
      </c>
      <c r="J930" s="44" t="s">
        <v>6894</v>
      </c>
      <c r="K930" s="44"/>
      <c r="L930" s="46" t="s">
        <v>4472</v>
      </c>
      <c r="M930" s="44" t="s">
        <v>4325</v>
      </c>
      <c r="N930" s="44" t="s">
        <v>10021</v>
      </c>
      <c r="O930" s="44" t="s">
        <v>10022</v>
      </c>
    </row>
    <row r="931" spans="1:15" ht="12.75" customHeight="1" x14ac:dyDescent="0.2">
      <c r="A931" s="44" t="s">
        <v>9957</v>
      </c>
      <c r="B931" s="44" t="s">
        <v>4317</v>
      </c>
      <c r="C931" s="44"/>
      <c r="D931" s="44" t="s">
        <v>10024</v>
      </c>
      <c r="E931" s="45">
        <v>2</v>
      </c>
      <c r="F931" s="44" t="s">
        <v>4330</v>
      </c>
      <c r="G931" s="44" t="s">
        <v>4371</v>
      </c>
      <c r="H931" s="44" t="s">
        <v>10025</v>
      </c>
      <c r="I931" s="44" t="s">
        <v>10026</v>
      </c>
      <c r="J931" s="44" t="s">
        <v>1068</v>
      </c>
      <c r="K931" s="44"/>
      <c r="L931" s="46" t="s">
        <v>10027</v>
      </c>
      <c r="M931" s="44" t="s">
        <v>4325</v>
      </c>
      <c r="N931" s="44" t="s">
        <v>10028</v>
      </c>
      <c r="O931" s="44" t="s">
        <v>10029</v>
      </c>
    </row>
    <row r="932" spans="1:15" ht="12.75" customHeight="1" x14ac:dyDescent="0.2">
      <c r="A932" s="44" t="s">
        <v>9963</v>
      </c>
      <c r="B932" s="44" t="s">
        <v>4317</v>
      </c>
      <c r="C932" s="44"/>
      <c r="D932" s="44" t="s">
        <v>10031</v>
      </c>
      <c r="E932" s="45">
        <v>3</v>
      </c>
      <c r="F932" s="44" t="s">
        <v>4330</v>
      </c>
      <c r="G932" s="44" t="s">
        <v>4371</v>
      </c>
      <c r="H932" s="44" t="s">
        <v>10032</v>
      </c>
      <c r="I932" s="44" t="s">
        <v>4801</v>
      </c>
      <c r="J932" s="44" t="s">
        <v>1068</v>
      </c>
      <c r="K932" s="44"/>
      <c r="L932" s="46" t="s">
        <v>10033</v>
      </c>
      <c r="M932" s="44" t="s">
        <v>4325</v>
      </c>
      <c r="N932" s="44" t="s">
        <v>10034</v>
      </c>
      <c r="O932" s="44" t="s">
        <v>10035</v>
      </c>
    </row>
    <row r="933" spans="1:15" ht="12.75" customHeight="1" x14ac:dyDescent="0.2">
      <c r="A933" s="44" t="s">
        <v>9970</v>
      </c>
      <c r="B933" s="44" t="s">
        <v>4317</v>
      </c>
      <c r="C933" s="44"/>
      <c r="D933" s="44" t="s">
        <v>10037</v>
      </c>
      <c r="E933" s="45">
        <v>2</v>
      </c>
      <c r="F933" s="44" t="s">
        <v>4330</v>
      </c>
      <c r="G933" s="44" t="s">
        <v>4320</v>
      </c>
      <c r="H933" s="44" t="s">
        <v>10038</v>
      </c>
      <c r="I933" s="44" t="s">
        <v>4425</v>
      </c>
      <c r="J933" s="44" t="s">
        <v>1068</v>
      </c>
      <c r="K933" s="44"/>
      <c r="L933" s="46" t="s">
        <v>5720</v>
      </c>
      <c r="M933" s="44" t="s">
        <v>10039</v>
      </c>
      <c r="N933" s="44" t="s">
        <v>10040</v>
      </c>
      <c r="O933" s="44" t="s">
        <v>10041</v>
      </c>
    </row>
    <row r="934" spans="1:15" ht="12.75" customHeight="1" x14ac:dyDescent="0.2">
      <c r="A934" s="44" t="s">
        <v>9973</v>
      </c>
      <c r="B934" s="44" t="s">
        <v>4317</v>
      </c>
      <c r="C934" s="44"/>
      <c r="D934" s="44" t="s">
        <v>10000</v>
      </c>
      <c r="E934" s="45">
        <v>2</v>
      </c>
      <c r="F934" s="44" t="s">
        <v>4330</v>
      </c>
      <c r="G934" s="44" t="s">
        <v>4320</v>
      </c>
      <c r="H934" s="44" t="s">
        <v>10043</v>
      </c>
      <c r="I934" s="44" t="s">
        <v>5829</v>
      </c>
      <c r="J934" s="44" t="s">
        <v>1068</v>
      </c>
      <c r="K934" s="44"/>
      <c r="L934" s="46" t="s">
        <v>10044</v>
      </c>
      <c r="M934" s="44" t="s">
        <v>4325</v>
      </c>
      <c r="N934" s="44" t="s">
        <v>10003</v>
      </c>
      <c r="O934" s="44" t="s">
        <v>10004</v>
      </c>
    </row>
    <row r="935" spans="1:15" ht="12.75" customHeight="1" x14ac:dyDescent="0.2">
      <c r="A935" s="44" t="s">
        <v>9980</v>
      </c>
      <c r="B935" s="44" t="s">
        <v>4317</v>
      </c>
      <c r="C935" s="44"/>
      <c r="D935" s="44" t="s">
        <v>10046</v>
      </c>
      <c r="E935" s="45">
        <v>2</v>
      </c>
      <c r="F935" s="44" t="s">
        <v>4330</v>
      </c>
      <c r="G935" s="44" t="s">
        <v>4371</v>
      </c>
      <c r="H935" s="44" t="s">
        <v>10047</v>
      </c>
      <c r="I935" s="44" t="s">
        <v>10048</v>
      </c>
      <c r="J935" s="44" t="s">
        <v>1068</v>
      </c>
      <c r="K935" s="44"/>
      <c r="L935" s="46" t="s">
        <v>10049</v>
      </c>
      <c r="M935" s="44" t="s">
        <v>9634</v>
      </c>
      <c r="N935" s="44" t="s">
        <v>10050</v>
      </c>
      <c r="O935" s="44" t="s">
        <v>10051</v>
      </c>
    </row>
    <row r="936" spans="1:15" ht="12.75" customHeight="1" x14ac:dyDescent="0.2">
      <c r="A936" s="44" t="s">
        <v>9985</v>
      </c>
      <c r="B936" s="44" t="s">
        <v>4317</v>
      </c>
      <c r="C936" s="44"/>
      <c r="D936" s="44" t="s">
        <v>10053</v>
      </c>
      <c r="E936" s="45">
        <v>2</v>
      </c>
      <c r="F936" s="44" t="s">
        <v>4330</v>
      </c>
      <c r="G936" s="44" t="s">
        <v>4371</v>
      </c>
      <c r="H936" s="44" t="s">
        <v>10054</v>
      </c>
      <c r="I936" s="44" t="s">
        <v>9946</v>
      </c>
      <c r="J936" s="44" t="s">
        <v>5591</v>
      </c>
      <c r="K936" s="44"/>
      <c r="L936" s="46" t="s">
        <v>10055</v>
      </c>
      <c r="M936" s="44" t="s">
        <v>4419</v>
      </c>
      <c r="N936" s="44" t="s">
        <v>10056</v>
      </c>
      <c r="O936" s="44" t="s">
        <v>10057</v>
      </c>
    </row>
    <row r="937" spans="1:15" ht="12.75" customHeight="1" x14ac:dyDescent="0.2">
      <c r="A937" s="44" t="s">
        <v>9992</v>
      </c>
      <c r="B937" s="44" t="s">
        <v>4317</v>
      </c>
      <c r="C937" s="44"/>
      <c r="D937" s="44" t="s">
        <v>10059</v>
      </c>
      <c r="E937" s="45">
        <v>2</v>
      </c>
      <c r="F937" s="44" t="s">
        <v>4330</v>
      </c>
      <c r="G937" s="44" t="s">
        <v>4371</v>
      </c>
      <c r="H937" s="44" t="s">
        <v>10060</v>
      </c>
      <c r="I937" s="44" t="s">
        <v>4322</v>
      </c>
      <c r="J937" s="44" t="s">
        <v>8643</v>
      </c>
      <c r="K937" s="44"/>
      <c r="L937" s="46" t="s">
        <v>8644</v>
      </c>
      <c r="M937" s="44" t="s">
        <v>10061</v>
      </c>
      <c r="N937" s="44" t="s">
        <v>10062</v>
      </c>
      <c r="O937" s="44" t="s">
        <v>10063</v>
      </c>
    </row>
    <row r="938" spans="1:15" ht="12.75" customHeight="1" x14ac:dyDescent="0.2">
      <c r="A938" s="44" t="s">
        <v>9999</v>
      </c>
      <c r="B938" s="44" t="s">
        <v>4317</v>
      </c>
      <c r="C938" s="44"/>
      <c r="D938" s="44" t="s">
        <v>10065</v>
      </c>
      <c r="E938" s="45">
        <v>2</v>
      </c>
      <c r="F938" s="44" t="s">
        <v>4330</v>
      </c>
      <c r="G938" s="44" t="s">
        <v>4371</v>
      </c>
      <c r="H938" s="44" t="s">
        <v>10066</v>
      </c>
      <c r="I938" s="44" t="s">
        <v>4322</v>
      </c>
      <c r="J938" s="44" t="s">
        <v>10067</v>
      </c>
      <c r="K938" s="44"/>
      <c r="L938" s="46" t="s">
        <v>10068</v>
      </c>
      <c r="M938" s="44" t="s">
        <v>4325</v>
      </c>
      <c r="N938" s="44" t="s">
        <v>10069</v>
      </c>
      <c r="O938" s="44" t="s">
        <v>10070</v>
      </c>
    </row>
    <row r="939" spans="1:15" ht="12.75" customHeight="1" x14ac:dyDescent="0.2">
      <c r="A939" s="44" t="s">
        <v>10005</v>
      </c>
      <c r="B939" s="44" t="s">
        <v>4317</v>
      </c>
      <c r="C939" s="44"/>
      <c r="D939" s="44" t="s">
        <v>10072</v>
      </c>
      <c r="E939" s="45">
        <v>2</v>
      </c>
      <c r="F939" s="44" t="s">
        <v>4330</v>
      </c>
      <c r="G939" s="44" t="s">
        <v>4550</v>
      </c>
      <c r="H939" s="44" t="s">
        <v>10073</v>
      </c>
      <c r="I939" s="44" t="s">
        <v>7341</v>
      </c>
      <c r="J939" s="44" t="s">
        <v>1068</v>
      </c>
      <c r="K939" s="44"/>
      <c r="L939" s="46" t="s">
        <v>10074</v>
      </c>
      <c r="M939" s="44" t="s">
        <v>10075</v>
      </c>
      <c r="N939" s="44" t="s">
        <v>10076</v>
      </c>
      <c r="O939" s="44" t="s">
        <v>10077</v>
      </c>
    </row>
    <row r="940" spans="1:15" ht="12.75" customHeight="1" x14ac:dyDescent="0.2">
      <c r="A940" s="44" t="s">
        <v>10009</v>
      </c>
      <c r="B940" s="44" t="s">
        <v>4317</v>
      </c>
      <c r="C940" s="44"/>
      <c r="D940" s="44" t="s">
        <v>10079</v>
      </c>
      <c r="E940" s="45">
        <v>2</v>
      </c>
      <c r="F940" s="44" t="s">
        <v>4330</v>
      </c>
      <c r="G940" s="44" t="s">
        <v>4320</v>
      </c>
      <c r="H940" s="44" t="s">
        <v>10080</v>
      </c>
      <c r="I940" s="44" t="s">
        <v>4322</v>
      </c>
      <c r="J940" s="44" t="s">
        <v>10081</v>
      </c>
      <c r="K940" s="44"/>
      <c r="L940" s="46" t="s">
        <v>10082</v>
      </c>
      <c r="M940" s="44" t="s">
        <v>10083</v>
      </c>
      <c r="N940" s="44" t="s">
        <v>10084</v>
      </c>
      <c r="O940" s="44" t="s">
        <v>10085</v>
      </c>
    </row>
    <row r="941" spans="1:15" ht="12.75" customHeight="1" x14ac:dyDescent="0.2">
      <c r="A941" s="44" t="s">
        <v>10012</v>
      </c>
      <c r="B941" s="44" t="s">
        <v>4317</v>
      </c>
      <c r="C941" s="44"/>
      <c r="D941" s="44" t="s">
        <v>10086</v>
      </c>
      <c r="E941" s="45">
        <v>2</v>
      </c>
      <c r="F941" s="44" t="s">
        <v>4330</v>
      </c>
      <c r="G941" s="44" t="s">
        <v>4320</v>
      </c>
      <c r="H941" s="44" t="s">
        <v>10087</v>
      </c>
      <c r="I941" s="44" t="s">
        <v>4322</v>
      </c>
      <c r="J941" s="44" t="s">
        <v>6359</v>
      </c>
      <c r="K941" s="44"/>
      <c r="L941" s="46" t="s">
        <v>4472</v>
      </c>
      <c r="M941" s="44" t="s">
        <v>10088</v>
      </c>
      <c r="N941" s="44" t="s">
        <v>10089</v>
      </c>
      <c r="O941" s="44" t="s">
        <v>10090</v>
      </c>
    </row>
    <row r="942" spans="1:15" ht="12.75" customHeight="1" x14ac:dyDescent="0.2">
      <c r="A942" s="44" t="s">
        <v>10018</v>
      </c>
      <c r="B942" s="44" t="s">
        <v>4317</v>
      </c>
      <c r="C942" s="44"/>
      <c r="D942" s="44" t="s">
        <v>10092</v>
      </c>
      <c r="E942" s="45">
        <v>2</v>
      </c>
      <c r="F942" s="44" t="s">
        <v>4330</v>
      </c>
      <c r="G942" s="44" t="s">
        <v>4371</v>
      </c>
      <c r="H942" s="44" t="s">
        <v>10093</v>
      </c>
      <c r="I942" s="44" t="s">
        <v>4573</v>
      </c>
      <c r="J942" s="44" t="s">
        <v>10094</v>
      </c>
      <c r="K942" s="44"/>
      <c r="L942" s="46" t="s">
        <v>10095</v>
      </c>
      <c r="M942" s="44" t="s">
        <v>10096</v>
      </c>
      <c r="N942" s="44" t="s">
        <v>10097</v>
      </c>
      <c r="O942" s="44" t="s">
        <v>10098</v>
      </c>
    </row>
    <row r="943" spans="1:15" ht="12.75" customHeight="1" x14ac:dyDescent="0.2">
      <c r="A943" s="44" t="s">
        <v>10023</v>
      </c>
      <c r="B943" s="44" t="s">
        <v>4317</v>
      </c>
      <c r="C943" s="44"/>
      <c r="D943" s="44" t="s">
        <v>10031</v>
      </c>
      <c r="E943" s="45">
        <v>3</v>
      </c>
      <c r="F943" s="44" t="s">
        <v>4319</v>
      </c>
      <c r="G943" s="44" t="s">
        <v>4371</v>
      </c>
      <c r="H943" s="44" t="s">
        <v>10100</v>
      </c>
      <c r="I943" s="44" t="s">
        <v>4801</v>
      </c>
      <c r="J943" s="44" t="s">
        <v>1068</v>
      </c>
      <c r="K943" s="44"/>
      <c r="L943" s="46" t="s">
        <v>10033</v>
      </c>
      <c r="M943" s="44" t="s">
        <v>4325</v>
      </c>
      <c r="N943" s="44" t="s">
        <v>10034</v>
      </c>
      <c r="O943" s="44" t="s">
        <v>10035</v>
      </c>
    </row>
    <row r="944" spans="1:15" ht="12.75" customHeight="1" x14ac:dyDescent="0.2">
      <c r="A944" s="44" t="s">
        <v>10030</v>
      </c>
      <c r="B944" s="44" t="s">
        <v>4317</v>
      </c>
      <c r="C944" s="44"/>
      <c r="D944" s="44" t="s">
        <v>9106</v>
      </c>
      <c r="E944" s="45">
        <v>2</v>
      </c>
      <c r="F944" s="44" t="s">
        <v>4330</v>
      </c>
      <c r="G944" s="44" t="s">
        <v>4320</v>
      </c>
      <c r="H944" s="44" t="s">
        <v>10102</v>
      </c>
      <c r="I944" s="44" t="s">
        <v>4779</v>
      </c>
      <c r="J944" s="44" t="s">
        <v>1068</v>
      </c>
      <c r="K944" s="44"/>
      <c r="L944" s="46" t="s">
        <v>10103</v>
      </c>
      <c r="M944" s="44" t="s">
        <v>4325</v>
      </c>
      <c r="N944" s="44" t="s">
        <v>4452</v>
      </c>
      <c r="O944" s="44" t="s">
        <v>9108</v>
      </c>
    </row>
    <row r="945" spans="1:15" ht="12.75" customHeight="1" x14ac:dyDescent="0.2">
      <c r="A945" s="44" t="s">
        <v>10036</v>
      </c>
      <c r="B945" s="44" t="s">
        <v>4317</v>
      </c>
      <c r="C945" s="44"/>
      <c r="D945" s="44" t="s">
        <v>10105</v>
      </c>
      <c r="E945" s="45">
        <v>2</v>
      </c>
      <c r="F945" s="44" t="s">
        <v>4330</v>
      </c>
      <c r="G945" s="44" t="s">
        <v>4320</v>
      </c>
      <c r="H945" s="44" t="s">
        <v>10106</v>
      </c>
      <c r="I945" s="44" t="s">
        <v>4801</v>
      </c>
      <c r="J945" s="44" t="s">
        <v>1068</v>
      </c>
      <c r="K945" s="44"/>
      <c r="L945" s="46" t="s">
        <v>10107</v>
      </c>
      <c r="M945" s="44" t="s">
        <v>4325</v>
      </c>
      <c r="N945" s="44" t="s">
        <v>10108</v>
      </c>
      <c r="O945" s="44" t="s">
        <v>10109</v>
      </c>
    </row>
    <row r="946" spans="1:15" ht="12.75" customHeight="1" x14ac:dyDescent="0.2">
      <c r="A946" s="44" t="s">
        <v>10042</v>
      </c>
      <c r="B946" s="44" t="s">
        <v>4317</v>
      </c>
      <c r="C946" s="44"/>
      <c r="D946" s="44" t="s">
        <v>10111</v>
      </c>
      <c r="E946" s="45">
        <v>2</v>
      </c>
      <c r="F946" s="44" t="s">
        <v>4330</v>
      </c>
      <c r="G946" s="44" t="s">
        <v>4371</v>
      </c>
      <c r="H946" s="44" t="s">
        <v>10112</v>
      </c>
      <c r="I946" s="44" t="s">
        <v>4322</v>
      </c>
      <c r="J946" s="44" t="s">
        <v>10113</v>
      </c>
      <c r="K946" s="44"/>
      <c r="L946" s="46" t="s">
        <v>10114</v>
      </c>
      <c r="M946" s="44" t="s">
        <v>4325</v>
      </c>
      <c r="N946" s="44" t="s">
        <v>10115</v>
      </c>
      <c r="O946" s="44" t="s">
        <v>10116</v>
      </c>
    </row>
    <row r="947" spans="1:15" ht="12.75" customHeight="1" x14ac:dyDescent="0.2">
      <c r="A947" s="44" t="s">
        <v>10045</v>
      </c>
      <c r="B947" s="44" t="s">
        <v>4317</v>
      </c>
      <c r="C947" s="44"/>
      <c r="D947" s="44" t="s">
        <v>9106</v>
      </c>
      <c r="E947" s="45">
        <v>2</v>
      </c>
      <c r="F947" s="44" t="s">
        <v>4330</v>
      </c>
      <c r="G947" s="44" t="s">
        <v>4320</v>
      </c>
      <c r="H947" s="44" t="s">
        <v>10118</v>
      </c>
      <c r="I947" s="44" t="s">
        <v>5124</v>
      </c>
      <c r="J947" s="44" t="s">
        <v>1068</v>
      </c>
      <c r="K947" s="44"/>
      <c r="L947" s="46" t="s">
        <v>10119</v>
      </c>
      <c r="M947" s="44" t="s">
        <v>4325</v>
      </c>
      <c r="N947" s="44" t="s">
        <v>4452</v>
      </c>
      <c r="O947" s="44" t="s">
        <v>9108</v>
      </c>
    </row>
    <row r="948" spans="1:15" ht="12.75" customHeight="1" x14ac:dyDescent="0.2">
      <c r="A948" s="44" t="s">
        <v>10052</v>
      </c>
      <c r="B948" s="44" t="s">
        <v>4317</v>
      </c>
      <c r="C948" s="44"/>
      <c r="D948" s="44" t="s">
        <v>9106</v>
      </c>
      <c r="E948" s="45">
        <v>2</v>
      </c>
      <c r="F948" s="44" t="s">
        <v>4330</v>
      </c>
      <c r="G948" s="44" t="s">
        <v>4320</v>
      </c>
      <c r="H948" s="44" t="s">
        <v>10121</v>
      </c>
      <c r="I948" s="44" t="s">
        <v>4332</v>
      </c>
      <c r="J948" s="44" t="s">
        <v>1068</v>
      </c>
      <c r="K948" s="44"/>
      <c r="L948" s="46" t="s">
        <v>10122</v>
      </c>
      <c r="M948" s="44" t="s">
        <v>4325</v>
      </c>
      <c r="N948" s="44" t="s">
        <v>4452</v>
      </c>
      <c r="O948" s="44" t="s">
        <v>9108</v>
      </c>
    </row>
    <row r="949" spans="1:15" ht="12.75" customHeight="1" x14ac:dyDescent="0.2">
      <c r="A949" s="44" t="s">
        <v>10058</v>
      </c>
      <c r="B949" s="44" t="s">
        <v>4317</v>
      </c>
      <c r="C949" s="44"/>
      <c r="D949" s="44" t="s">
        <v>10124</v>
      </c>
      <c r="E949" s="45">
        <v>2</v>
      </c>
      <c r="F949" s="44" t="s">
        <v>4330</v>
      </c>
      <c r="G949" s="44" t="s">
        <v>4371</v>
      </c>
      <c r="H949" s="44" t="s">
        <v>10125</v>
      </c>
      <c r="I949" s="44" t="s">
        <v>7787</v>
      </c>
      <c r="J949" s="44" t="s">
        <v>1068</v>
      </c>
      <c r="K949" s="44"/>
      <c r="L949" s="46" t="s">
        <v>10126</v>
      </c>
      <c r="M949" s="44" t="s">
        <v>10127</v>
      </c>
      <c r="N949" s="44" t="s">
        <v>10128</v>
      </c>
      <c r="O949" s="44" t="s">
        <v>10129</v>
      </c>
    </row>
    <row r="950" spans="1:15" ht="12.75" customHeight="1" x14ac:dyDescent="0.2">
      <c r="A950" s="44" t="s">
        <v>10064</v>
      </c>
      <c r="B950" s="44" t="s">
        <v>4317</v>
      </c>
      <c r="C950" s="44"/>
      <c r="D950" s="44" t="s">
        <v>6096</v>
      </c>
      <c r="E950" s="45">
        <v>2</v>
      </c>
      <c r="F950" s="44" t="s">
        <v>4330</v>
      </c>
      <c r="G950" s="44" t="s">
        <v>4320</v>
      </c>
      <c r="H950" s="44" t="s">
        <v>10131</v>
      </c>
      <c r="I950" s="44" t="s">
        <v>10132</v>
      </c>
      <c r="J950" s="44" t="s">
        <v>1068</v>
      </c>
      <c r="K950" s="44"/>
      <c r="L950" s="46" t="s">
        <v>4341</v>
      </c>
      <c r="M950" s="44" t="s">
        <v>10133</v>
      </c>
      <c r="N950" s="44" t="s">
        <v>10134</v>
      </c>
      <c r="O950" s="44" t="s">
        <v>10135</v>
      </c>
    </row>
    <row r="951" spans="1:15" ht="12.75" customHeight="1" x14ac:dyDescent="0.2">
      <c r="A951" s="44" t="s">
        <v>10071</v>
      </c>
      <c r="B951" s="44" t="s">
        <v>4317</v>
      </c>
      <c r="C951" s="44"/>
      <c r="D951" s="44" t="s">
        <v>10137</v>
      </c>
      <c r="E951" s="45">
        <v>2</v>
      </c>
      <c r="F951" s="44" t="s">
        <v>4330</v>
      </c>
      <c r="G951" s="44" t="s">
        <v>4606</v>
      </c>
      <c r="H951" s="44" t="s">
        <v>10138</v>
      </c>
      <c r="I951" s="44" t="s">
        <v>10139</v>
      </c>
      <c r="J951" s="44" t="s">
        <v>1068</v>
      </c>
      <c r="K951" s="44"/>
      <c r="L951" s="46" t="s">
        <v>10140</v>
      </c>
      <c r="M951" s="44" t="s">
        <v>10141</v>
      </c>
      <c r="N951" s="44" t="s">
        <v>10142</v>
      </c>
      <c r="O951" s="44" t="s">
        <v>10143</v>
      </c>
    </row>
    <row r="952" spans="1:15" ht="12.75" customHeight="1" x14ac:dyDescent="0.2">
      <c r="A952" s="44" t="s">
        <v>10078</v>
      </c>
      <c r="B952" s="44" t="s">
        <v>4317</v>
      </c>
      <c r="C952" s="44"/>
      <c r="D952" s="44" t="s">
        <v>7406</v>
      </c>
      <c r="E952" s="45">
        <v>2</v>
      </c>
      <c r="F952" s="44" t="s">
        <v>4330</v>
      </c>
      <c r="G952" s="44" t="s">
        <v>4371</v>
      </c>
      <c r="H952" s="44" t="s">
        <v>10145</v>
      </c>
      <c r="I952" s="44" t="s">
        <v>10146</v>
      </c>
      <c r="J952" s="44" t="s">
        <v>1068</v>
      </c>
      <c r="K952" s="44"/>
      <c r="L952" s="46" t="s">
        <v>10147</v>
      </c>
      <c r="M952" s="44" t="s">
        <v>7231</v>
      </c>
      <c r="N952" s="44" t="s">
        <v>10148</v>
      </c>
      <c r="O952" s="44" t="s">
        <v>10149</v>
      </c>
    </row>
    <row r="953" spans="1:15" ht="12.75" customHeight="1" x14ac:dyDescent="0.2">
      <c r="A953" s="44" t="s">
        <v>7800</v>
      </c>
      <c r="B953" s="44" t="s">
        <v>4317</v>
      </c>
      <c r="C953" s="44"/>
      <c r="D953" s="44" t="s">
        <v>10151</v>
      </c>
      <c r="E953" s="45">
        <v>2</v>
      </c>
      <c r="F953" s="44" t="s">
        <v>4330</v>
      </c>
      <c r="G953" s="44" t="s">
        <v>4320</v>
      </c>
      <c r="H953" s="44" t="s">
        <v>10152</v>
      </c>
      <c r="I953" s="44" t="s">
        <v>4801</v>
      </c>
      <c r="J953" s="44" t="s">
        <v>1068</v>
      </c>
      <c r="K953" s="44"/>
      <c r="L953" s="46" t="s">
        <v>10153</v>
      </c>
      <c r="M953" s="44" t="s">
        <v>10154</v>
      </c>
      <c r="N953" s="44" t="s">
        <v>10155</v>
      </c>
      <c r="O953" s="44" t="s">
        <v>10156</v>
      </c>
    </row>
    <row r="954" spans="1:15" s="44" customFormat="1" ht="12" x14ac:dyDescent="0.2">
      <c r="A954" s="44" t="s">
        <v>10091</v>
      </c>
      <c r="B954" s="44" t="s">
        <v>4317</v>
      </c>
      <c r="D954" s="44" t="s">
        <v>10158</v>
      </c>
      <c r="E954" s="45">
        <v>3</v>
      </c>
      <c r="F954" s="44" t="s">
        <v>4330</v>
      </c>
      <c r="G954" s="44" t="s">
        <v>4320</v>
      </c>
      <c r="H954" s="44" t="s">
        <v>10159</v>
      </c>
      <c r="I954" s="44">
        <v>4910160201</v>
      </c>
      <c r="L954" s="46">
        <v>4500000</v>
      </c>
      <c r="M954" s="44" t="s">
        <v>10160</v>
      </c>
      <c r="N954" s="44" t="s">
        <v>10161</v>
      </c>
      <c r="O954" s="44" t="s">
        <v>10162</v>
      </c>
    </row>
    <row r="955" spans="1:15" s="44" customFormat="1" ht="12" x14ac:dyDescent="0.2">
      <c r="A955" s="44" t="s">
        <v>10099</v>
      </c>
      <c r="B955" s="44" t="s">
        <v>4317</v>
      </c>
      <c r="D955" s="44" t="s">
        <v>10158</v>
      </c>
      <c r="E955" s="45">
        <v>9</v>
      </c>
      <c r="F955" s="44" t="s">
        <v>4330</v>
      </c>
      <c r="G955" s="44" t="s">
        <v>4320</v>
      </c>
      <c r="H955" s="44" t="s">
        <v>10159</v>
      </c>
      <c r="I955" s="44">
        <v>4910160201</v>
      </c>
      <c r="L955" s="46">
        <v>4500000</v>
      </c>
      <c r="M955" s="44" t="s">
        <v>10160</v>
      </c>
      <c r="N955" s="44" t="s">
        <v>10161</v>
      </c>
      <c r="O955" s="44" t="s">
        <v>10162</v>
      </c>
    </row>
    <row r="956" spans="1:15" s="44" customFormat="1" ht="12" x14ac:dyDescent="0.2">
      <c r="A956" s="44" t="s">
        <v>10101</v>
      </c>
      <c r="B956" s="44" t="s">
        <v>4317</v>
      </c>
      <c r="D956" s="44" t="s">
        <v>10158</v>
      </c>
      <c r="E956" s="45">
        <v>3</v>
      </c>
      <c r="F956" s="44" t="s">
        <v>4330</v>
      </c>
      <c r="G956" s="44" t="s">
        <v>4550</v>
      </c>
      <c r="H956" s="44" t="s">
        <v>10165</v>
      </c>
      <c r="I956" s="44">
        <v>4921180701</v>
      </c>
      <c r="L956" s="46">
        <v>2273134296</v>
      </c>
      <c r="M956" s="44" t="s">
        <v>10166</v>
      </c>
      <c r="N956" s="44" t="s">
        <v>10167</v>
      </c>
      <c r="O956" s="44" t="s">
        <v>10168</v>
      </c>
    </row>
    <row r="957" spans="1:15" s="44" customFormat="1" ht="12" x14ac:dyDescent="0.2">
      <c r="A957" s="44" t="s">
        <v>10104</v>
      </c>
      <c r="B957" s="44" t="s">
        <v>4317</v>
      </c>
      <c r="D957" s="44" t="s">
        <v>10158</v>
      </c>
      <c r="E957" s="45">
        <v>4</v>
      </c>
      <c r="F957" s="44" t="s">
        <v>4330</v>
      </c>
      <c r="G957" s="44" t="s">
        <v>4320</v>
      </c>
      <c r="H957" s="44" t="s">
        <v>10170</v>
      </c>
      <c r="I957" s="44">
        <v>5312170501</v>
      </c>
      <c r="L957" s="46">
        <v>5000000</v>
      </c>
      <c r="M957" s="44" t="s">
        <v>10171</v>
      </c>
      <c r="N957" s="44" t="s">
        <v>10172</v>
      </c>
      <c r="O957" s="44" t="s">
        <v>10173</v>
      </c>
    </row>
    <row r="958" spans="1:15" s="44" customFormat="1" ht="12" x14ac:dyDescent="0.2">
      <c r="A958" s="44" t="s">
        <v>10110</v>
      </c>
      <c r="B958" s="44" t="s">
        <v>4317</v>
      </c>
      <c r="D958" s="44" t="s">
        <v>10158</v>
      </c>
      <c r="E958" s="45">
        <v>8</v>
      </c>
      <c r="F958" s="44" t="s">
        <v>4330</v>
      </c>
      <c r="G958" s="44" t="s">
        <v>4320</v>
      </c>
      <c r="H958" s="44" t="s">
        <v>10170</v>
      </c>
      <c r="I958" s="44">
        <v>4810190501</v>
      </c>
      <c r="L958" s="46">
        <v>5000000</v>
      </c>
      <c r="M958" s="44" t="s">
        <v>10171</v>
      </c>
      <c r="N958" s="44" t="s">
        <v>10172</v>
      </c>
      <c r="O958" s="44" t="s">
        <v>10173</v>
      </c>
    </row>
    <row r="959" spans="1:15" s="44" customFormat="1" ht="12" x14ac:dyDescent="0.2">
      <c r="A959" s="44" t="s">
        <v>10117</v>
      </c>
      <c r="B959" s="44" t="s">
        <v>4317</v>
      </c>
      <c r="D959" s="44" t="s">
        <v>10158</v>
      </c>
      <c r="E959" s="45">
        <v>3</v>
      </c>
      <c r="F959" s="44" t="s">
        <v>4330</v>
      </c>
      <c r="G959" s="44" t="s">
        <v>4320</v>
      </c>
      <c r="H959" s="44" t="s">
        <v>10176</v>
      </c>
      <c r="I959" s="44">
        <v>4921181701</v>
      </c>
      <c r="L959" s="46">
        <v>5000000</v>
      </c>
      <c r="M959" s="44" t="s">
        <v>10177</v>
      </c>
      <c r="N959" s="44" t="s">
        <v>10178</v>
      </c>
      <c r="O959" s="44" t="s">
        <v>10179</v>
      </c>
    </row>
    <row r="960" spans="1:15" s="44" customFormat="1" ht="12" x14ac:dyDescent="0.2">
      <c r="A960" s="44" t="s">
        <v>10120</v>
      </c>
      <c r="B960" s="44" t="s">
        <v>4317</v>
      </c>
      <c r="D960" s="44" t="s">
        <v>10158</v>
      </c>
      <c r="E960" s="45">
        <v>6</v>
      </c>
      <c r="F960" s="44" t="s">
        <v>4330</v>
      </c>
      <c r="G960" s="44" t="s">
        <v>4320</v>
      </c>
      <c r="H960" s="44" t="s">
        <v>10176</v>
      </c>
      <c r="I960" s="44">
        <v>5023010101</v>
      </c>
      <c r="L960" s="46">
        <v>5000000</v>
      </c>
      <c r="M960" s="44" t="s">
        <v>10177</v>
      </c>
      <c r="N960" s="44" t="s">
        <v>10178</v>
      </c>
      <c r="O960" s="44" t="s">
        <v>10179</v>
      </c>
    </row>
    <row r="961" spans="1:15" s="44" customFormat="1" ht="12" x14ac:dyDescent="0.2">
      <c r="A961" s="44" t="s">
        <v>10123</v>
      </c>
      <c r="B961" s="44" t="s">
        <v>4317</v>
      </c>
      <c r="D961" s="44" t="s">
        <v>10158</v>
      </c>
      <c r="E961" s="45">
        <v>9</v>
      </c>
      <c r="F961" s="44" t="s">
        <v>4330</v>
      </c>
      <c r="G961" s="44" t="s">
        <v>4320</v>
      </c>
      <c r="H961" s="44" t="s">
        <v>10176</v>
      </c>
      <c r="I961" s="44">
        <v>4412170501</v>
      </c>
      <c r="L961" s="46">
        <v>5000000</v>
      </c>
      <c r="M961" s="44" t="s">
        <v>10177</v>
      </c>
      <c r="N961" s="44" t="s">
        <v>10178</v>
      </c>
      <c r="O961" s="44" t="s">
        <v>10179</v>
      </c>
    </row>
    <row r="962" spans="1:15" s="44" customFormat="1" ht="12" x14ac:dyDescent="0.2">
      <c r="A962" s="44" t="s">
        <v>10130</v>
      </c>
      <c r="B962" s="44" t="s">
        <v>4317</v>
      </c>
      <c r="D962" s="44" t="s">
        <v>10158</v>
      </c>
      <c r="E962" s="45">
        <v>11</v>
      </c>
      <c r="F962" s="44" t="s">
        <v>4330</v>
      </c>
      <c r="G962" s="44" t="s">
        <v>4320</v>
      </c>
      <c r="H962" s="44" t="s">
        <v>10176</v>
      </c>
      <c r="I962" s="44">
        <v>5023010101</v>
      </c>
      <c r="L962" s="46">
        <v>5000000</v>
      </c>
      <c r="M962" s="44" t="s">
        <v>10177</v>
      </c>
      <c r="N962" s="44" t="s">
        <v>10178</v>
      </c>
      <c r="O962" s="44" t="s">
        <v>10179</v>
      </c>
    </row>
    <row r="963" spans="1:15" s="44" customFormat="1" ht="12" x14ac:dyDescent="0.2">
      <c r="A963" s="44" t="s">
        <v>10136</v>
      </c>
      <c r="B963" s="44" t="s">
        <v>4317</v>
      </c>
      <c r="D963" s="44" t="s">
        <v>10158</v>
      </c>
      <c r="E963" s="45">
        <v>3</v>
      </c>
      <c r="F963" s="44" t="s">
        <v>4330</v>
      </c>
      <c r="G963" s="44" t="s">
        <v>4320</v>
      </c>
      <c r="H963" s="44" t="s">
        <v>10184</v>
      </c>
      <c r="I963" s="44">
        <v>5020171301</v>
      </c>
      <c r="L963" s="46">
        <v>5000000</v>
      </c>
      <c r="M963" s="44" t="s">
        <v>10185</v>
      </c>
      <c r="N963" s="44" t="s">
        <v>10186</v>
      </c>
      <c r="O963" s="44" t="s">
        <v>10187</v>
      </c>
    </row>
    <row r="964" spans="1:15" s="44" customFormat="1" ht="12" x14ac:dyDescent="0.2">
      <c r="A964" s="44" t="s">
        <v>10144</v>
      </c>
      <c r="B964" s="44" t="s">
        <v>4317</v>
      </c>
      <c r="D964" s="44" t="s">
        <v>10158</v>
      </c>
      <c r="E964" s="45">
        <v>3</v>
      </c>
      <c r="F964" s="44" t="s">
        <v>4330</v>
      </c>
      <c r="G964" s="44" t="s">
        <v>4550</v>
      </c>
      <c r="H964" s="44" t="s">
        <v>10189</v>
      </c>
      <c r="I964" s="44">
        <v>4321150301</v>
      </c>
      <c r="L964" s="46">
        <v>3000000</v>
      </c>
      <c r="M964" s="44" t="s">
        <v>10185</v>
      </c>
      <c r="N964" s="44" t="s">
        <v>10190</v>
      </c>
      <c r="O964" s="44" t="s">
        <v>10191</v>
      </c>
    </row>
    <row r="965" spans="1:15" s="44" customFormat="1" ht="12" x14ac:dyDescent="0.2">
      <c r="A965" s="44" t="s">
        <v>10150</v>
      </c>
      <c r="B965" s="44" t="s">
        <v>4317</v>
      </c>
      <c r="D965" s="44" t="s">
        <v>10158</v>
      </c>
      <c r="E965" s="45">
        <v>3</v>
      </c>
      <c r="F965" s="44" t="s">
        <v>4330</v>
      </c>
      <c r="G965" s="44" t="s">
        <v>4550</v>
      </c>
      <c r="H965" s="44" t="s">
        <v>10193</v>
      </c>
      <c r="I965" s="44">
        <v>4512150401</v>
      </c>
      <c r="L965" s="46">
        <v>2000000</v>
      </c>
      <c r="M965" s="44" t="s">
        <v>10185</v>
      </c>
      <c r="N965" s="44" t="s">
        <v>10190</v>
      </c>
      <c r="O965" s="44" t="s">
        <v>10191</v>
      </c>
    </row>
    <row r="966" spans="1:15" s="44" customFormat="1" ht="12" x14ac:dyDescent="0.2">
      <c r="A966" s="44" t="s">
        <v>10157</v>
      </c>
      <c r="B966" s="44" t="s">
        <v>4317</v>
      </c>
      <c r="D966" s="44" t="s">
        <v>10158</v>
      </c>
      <c r="E966" s="45">
        <v>6</v>
      </c>
      <c r="F966" s="44" t="s">
        <v>4330</v>
      </c>
      <c r="G966" s="44" t="s">
        <v>4320</v>
      </c>
      <c r="H966" s="44" t="s">
        <v>10195</v>
      </c>
      <c r="I966" s="44">
        <v>5313150301</v>
      </c>
      <c r="L966" s="46">
        <v>5000000</v>
      </c>
      <c r="M966" s="44" t="s">
        <v>10185</v>
      </c>
      <c r="N966" s="44" t="s">
        <v>10186</v>
      </c>
      <c r="O966" s="44" t="s">
        <v>10187</v>
      </c>
    </row>
    <row r="967" spans="1:15" s="44" customFormat="1" ht="12" x14ac:dyDescent="0.2">
      <c r="A967" s="44" t="s">
        <v>10163</v>
      </c>
      <c r="B967" s="44" t="s">
        <v>4317</v>
      </c>
      <c r="D967" s="44" t="s">
        <v>10158</v>
      </c>
      <c r="E967" s="45">
        <v>8</v>
      </c>
      <c r="F967" s="44" t="s">
        <v>4330</v>
      </c>
      <c r="G967" s="44" t="s">
        <v>4320</v>
      </c>
      <c r="H967" s="44" t="s">
        <v>10197</v>
      </c>
      <c r="I967" s="44">
        <v>4810210701</v>
      </c>
      <c r="L967" s="46">
        <v>20000000</v>
      </c>
      <c r="M967" s="44" t="s">
        <v>10185</v>
      </c>
      <c r="N967" s="44" t="s">
        <v>10190</v>
      </c>
      <c r="O967" s="44" t="s">
        <v>10191</v>
      </c>
    </row>
    <row r="968" spans="1:15" s="44" customFormat="1" ht="12" x14ac:dyDescent="0.2">
      <c r="A968" s="44" t="s">
        <v>10164</v>
      </c>
      <c r="B968" s="44" t="s">
        <v>4317</v>
      </c>
      <c r="D968" s="44" t="s">
        <v>10158</v>
      </c>
      <c r="E968" s="45">
        <v>8</v>
      </c>
      <c r="F968" s="44" t="s">
        <v>10199</v>
      </c>
      <c r="G968" s="44" t="s">
        <v>4371</v>
      </c>
      <c r="H968" s="44" t="s">
        <v>10200</v>
      </c>
      <c r="I968" s="44">
        <v>5612190301</v>
      </c>
      <c r="L968" s="46">
        <v>109690000</v>
      </c>
      <c r="M968" s="44" t="s">
        <v>10185</v>
      </c>
      <c r="N968" s="44" t="s">
        <v>10201</v>
      </c>
      <c r="O968" s="44" t="s">
        <v>10202</v>
      </c>
    </row>
    <row r="969" spans="1:15" s="44" customFormat="1" ht="12" x14ac:dyDescent="0.2">
      <c r="A969" s="44" t="s">
        <v>10169</v>
      </c>
      <c r="B969" s="44" t="s">
        <v>4317</v>
      </c>
      <c r="D969" s="44" t="s">
        <v>10158</v>
      </c>
      <c r="E969" s="45">
        <v>9</v>
      </c>
      <c r="F969" s="44" t="s">
        <v>4330</v>
      </c>
      <c r="G969" s="44" t="s">
        <v>4320</v>
      </c>
      <c r="H969" s="44" t="s">
        <v>10204</v>
      </c>
      <c r="I969" s="44">
        <v>5313161201</v>
      </c>
      <c r="L969" s="46">
        <v>5000000</v>
      </c>
      <c r="M969" s="44" t="s">
        <v>10185</v>
      </c>
      <c r="N969" s="44" t="s">
        <v>10186</v>
      </c>
      <c r="O969" s="44" t="s">
        <v>10187</v>
      </c>
    </row>
    <row r="970" spans="1:15" s="44" customFormat="1" ht="12" x14ac:dyDescent="0.2">
      <c r="A970" s="44" t="s">
        <v>10174</v>
      </c>
      <c r="B970" s="44" t="s">
        <v>4317</v>
      </c>
      <c r="D970" s="44" t="s">
        <v>10158</v>
      </c>
      <c r="E970" s="45">
        <v>12</v>
      </c>
      <c r="F970" s="44" t="s">
        <v>4330</v>
      </c>
      <c r="G970" s="44" t="s">
        <v>4320</v>
      </c>
      <c r="H970" s="44" t="s">
        <v>10206</v>
      </c>
      <c r="I970" s="44">
        <v>1411153001</v>
      </c>
      <c r="L970" s="46">
        <v>5000000</v>
      </c>
      <c r="M970" s="44" t="s">
        <v>10185</v>
      </c>
      <c r="N970" s="44" t="s">
        <v>10186</v>
      </c>
      <c r="O970" s="44" t="s">
        <v>10187</v>
      </c>
    </row>
    <row r="971" spans="1:15" s="44" customFormat="1" ht="12" x14ac:dyDescent="0.2">
      <c r="A971" s="44" t="s">
        <v>10175</v>
      </c>
      <c r="B971" s="44" t="s">
        <v>4317</v>
      </c>
      <c r="D971" s="44" t="s">
        <v>10158</v>
      </c>
      <c r="E971" s="45">
        <v>1</v>
      </c>
      <c r="F971" s="44" t="s">
        <v>10199</v>
      </c>
      <c r="G971" s="44" t="s">
        <v>4550</v>
      </c>
      <c r="H971" s="44" t="s">
        <v>10208</v>
      </c>
      <c r="I971" s="44">
        <v>5313150201</v>
      </c>
      <c r="L971" s="46">
        <v>60000000</v>
      </c>
      <c r="M971" s="44" t="s">
        <v>10209</v>
      </c>
      <c r="N971" s="44" t="s">
        <v>10210</v>
      </c>
      <c r="O971" s="44" t="s">
        <v>10211</v>
      </c>
    </row>
    <row r="972" spans="1:15" s="44" customFormat="1" ht="12" x14ac:dyDescent="0.2">
      <c r="A972" s="44" t="s">
        <v>10180</v>
      </c>
      <c r="B972" s="44" t="s">
        <v>4317</v>
      </c>
      <c r="D972" s="44" t="s">
        <v>10158</v>
      </c>
      <c r="E972" s="45">
        <v>1</v>
      </c>
      <c r="F972" s="44" t="s">
        <v>4330</v>
      </c>
      <c r="G972" s="44" t="s">
        <v>4320</v>
      </c>
      <c r="H972" s="44" t="s">
        <v>10213</v>
      </c>
      <c r="I972" s="44">
        <v>1411170401</v>
      </c>
      <c r="L972" s="46">
        <v>12000000</v>
      </c>
      <c r="M972" s="44" t="s">
        <v>10209</v>
      </c>
      <c r="N972" s="44" t="s">
        <v>10210</v>
      </c>
      <c r="O972" s="44" t="s">
        <v>10211</v>
      </c>
    </row>
    <row r="973" spans="1:15" s="44" customFormat="1" ht="12" x14ac:dyDescent="0.2">
      <c r="A973" s="44" t="s">
        <v>10181</v>
      </c>
      <c r="B973" s="44" t="s">
        <v>4317</v>
      </c>
      <c r="D973" s="44" t="s">
        <v>10158</v>
      </c>
      <c r="E973" s="45">
        <v>2</v>
      </c>
      <c r="F973" s="44" t="s">
        <v>4330</v>
      </c>
      <c r="G973" s="44" t="s">
        <v>4320</v>
      </c>
      <c r="H973" s="44" t="s">
        <v>10215</v>
      </c>
      <c r="I973" s="44">
        <v>5310250501</v>
      </c>
      <c r="L973" s="46">
        <v>10000000</v>
      </c>
      <c r="M973" s="44" t="s">
        <v>10209</v>
      </c>
      <c r="N973" s="44" t="s">
        <v>10216</v>
      </c>
      <c r="O973" s="44" t="s">
        <v>10217</v>
      </c>
    </row>
    <row r="974" spans="1:15" s="44" customFormat="1" ht="12" x14ac:dyDescent="0.2">
      <c r="A974" s="44" t="s">
        <v>10182</v>
      </c>
      <c r="B974" s="44" t="s">
        <v>4317</v>
      </c>
      <c r="D974" s="44" t="s">
        <v>10158</v>
      </c>
      <c r="E974" s="45">
        <v>6</v>
      </c>
      <c r="F974" s="44" t="s">
        <v>4319</v>
      </c>
      <c r="G974" s="44" t="s">
        <v>4550</v>
      </c>
      <c r="H974" s="44" t="s">
        <v>10219</v>
      </c>
      <c r="I974" s="44">
        <v>3011150501</v>
      </c>
      <c r="L974" s="46">
        <v>39002700</v>
      </c>
      <c r="M974" s="44" t="s">
        <v>10220</v>
      </c>
      <c r="N974" s="44" t="s">
        <v>10221</v>
      </c>
      <c r="O974" s="44" t="s">
        <v>10222</v>
      </c>
    </row>
    <row r="975" spans="1:15" s="44" customFormat="1" ht="12" x14ac:dyDescent="0.2">
      <c r="A975" s="44" t="s">
        <v>10183</v>
      </c>
      <c r="B975" s="44" t="s">
        <v>4317</v>
      </c>
      <c r="D975" s="44" t="s">
        <v>10158</v>
      </c>
      <c r="E975" s="45">
        <v>6</v>
      </c>
      <c r="F975" s="44" t="s">
        <v>4319</v>
      </c>
      <c r="G975" s="44" t="s">
        <v>4550</v>
      </c>
      <c r="H975" s="44" t="s">
        <v>10224</v>
      </c>
      <c r="I975" s="44">
        <v>3011150501</v>
      </c>
      <c r="L975" s="46">
        <v>204060800</v>
      </c>
      <c r="M975" s="44" t="s">
        <v>10220</v>
      </c>
      <c r="N975" s="44" t="s">
        <v>10221</v>
      </c>
      <c r="O975" s="44" t="s">
        <v>10222</v>
      </c>
    </row>
    <row r="976" spans="1:15" s="44" customFormat="1" ht="12" x14ac:dyDescent="0.2">
      <c r="A976" s="44" t="s">
        <v>10188</v>
      </c>
      <c r="B976" s="44" t="s">
        <v>4317</v>
      </c>
      <c r="D976" s="44" t="s">
        <v>10158</v>
      </c>
      <c r="E976" s="45">
        <v>6</v>
      </c>
      <c r="F976" s="44" t="s">
        <v>4319</v>
      </c>
      <c r="G976" s="44" t="s">
        <v>4550</v>
      </c>
      <c r="H976" s="44" t="s">
        <v>10224</v>
      </c>
      <c r="I976" s="44">
        <v>3011150501</v>
      </c>
      <c r="L976" s="46">
        <v>992380000</v>
      </c>
      <c r="M976" s="44" t="s">
        <v>10220</v>
      </c>
      <c r="N976" s="44" t="s">
        <v>10221</v>
      </c>
      <c r="O976" s="44" t="s">
        <v>10222</v>
      </c>
    </row>
    <row r="977" spans="1:15" s="44" customFormat="1" ht="12" x14ac:dyDescent="0.2">
      <c r="A977" s="44" t="s">
        <v>10192</v>
      </c>
      <c r="B977" s="44" t="s">
        <v>4317</v>
      </c>
      <c r="D977" s="44" t="s">
        <v>10158</v>
      </c>
      <c r="E977" s="45">
        <v>6</v>
      </c>
      <c r="F977" s="44" t="s">
        <v>4319</v>
      </c>
      <c r="G977" s="44" t="s">
        <v>4550</v>
      </c>
      <c r="H977" s="44" t="s">
        <v>10224</v>
      </c>
      <c r="I977" s="44">
        <v>3010161901</v>
      </c>
      <c r="L977" s="46">
        <v>104897800</v>
      </c>
      <c r="M977" s="44" t="s">
        <v>10220</v>
      </c>
      <c r="N977" s="44" t="s">
        <v>10221</v>
      </c>
      <c r="O977" s="44" t="s">
        <v>10222</v>
      </c>
    </row>
    <row r="978" spans="1:15" s="44" customFormat="1" ht="12" x14ac:dyDescent="0.2">
      <c r="A978" s="44" t="s">
        <v>10194</v>
      </c>
      <c r="B978" s="44" t="s">
        <v>4317</v>
      </c>
      <c r="D978" s="44" t="s">
        <v>10158</v>
      </c>
      <c r="E978" s="45">
        <v>6</v>
      </c>
      <c r="F978" s="44" t="s">
        <v>4319</v>
      </c>
      <c r="G978" s="44" t="s">
        <v>4550</v>
      </c>
      <c r="H978" s="44" t="s">
        <v>10224</v>
      </c>
      <c r="I978" s="44">
        <v>3010161901</v>
      </c>
      <c r="L978" s="46">
        <v>229009400</v>
      </c>
      <c r="M978" s="44" t="s">
        <v>10220</v>
      </c>
      <c r="N978" s="44" t="s">
        <v>10221</v>
      </c>
      <c r="O978" s="44" t="s">
        <v>10222</v>
      </c>
    </row>
    <row r="979" spans="1:15" s="44" customFormat="1" ht="12" x14ac:dyDescent="0.2">
      <c r="A979" s="44" t="s">
        <v>10196</v>
      </c>
      <c r="B979" s="44" t="s">
        <v>4317</v>
      </c>
      <c r="D979" s="44" t="s">
        <v>10158</v>
      </c>
      <c r="E979" s="45">
        <v>6</v>
      </c>
      <c r="F979" s="44" t="s">
        <v>4319</v>
      </c>
      <c r="G979" s="44" t="s">
        <v>4550</v>
      </c>
      <c r="H979" s="44" t="s">
        <v>10224</v>
      </c>
      <c r="I979" s="44">
        <v>3010161901</v>
      </c>
      <c r="L979" s="46">
        <v>105684600</v>
      </c>
      <c r="M979" s="44" t="s">
        <v>10220</v>
      </c>
      <c r="N979" s="44" t="s">
        <v>10221</v>
      </c>
      <c r="O979" s="44" t="s">
        <v>10222</v>
      </c>
    </row>
    <row r="980" spans="1:15" s="44" customFormat="1" ht="12" x14ac:dyDescent="0.2">
      <c r="A980" s="44" t="s">
        <v>10198</v>
      </c>
      <c r="B980" s="44" t="s">
        <v>4317</v>
      </c>
      <c r="D980" s="44" t="s">
        <v>10158</v>
      </c>
      <c r="E980" s="45">
        <v>6</v>
      </c>
      <c r="F980" s="44" t="s">
        <v>4319</v>
      </c>
      <c r="G980" s="44" t="s">
        <v>4550</v>
      </c>
      <c r="H980" s="44" t="s">
        <v>10224</v>
      </c>
      <c r="I980" s="44">
        <v>3010161901</v>
      </c>
      <c r="L980" s="46">
        <v>218918100</v>
      </c>
      <c r="M980" s="44" t="s">
        <v>10220</v>
      </c>
      <c r="N980" s="44" t="s">
        <v>10221</v>
      </c>
      <c r="O980" s="44" t="s">
        <v>10222</v>
      </c>
    </row>
    <row r="981" spans="1:15" s="44" customFormat="1" ht="12" x14ac:dyDescent="0.2">
      <c r="A981" s="44" t="s">
        <v>10203</v>
      </c>
      <c r="B981" s="44" t="s">
        <v>4317</v>
      </c>
      <c r="D981" s="44" t="s">
        <v>10158</v>
      </c>
      <c r="E981" s="45">
        <v>6</v>
      </c>
      <c r="F981" s="44" t="s">
        <v>4319</v>
      </c>
      <c r="G981" s="44" t="s">
        <v>4550</v>
      </c>
      <c r="H981" s="44" t="s">
        <v>10224</v>
      </c>
      <c r="I981" s="44">
        <v>3010161901</v>
      </c>
      <c r="L981" s="46">
        <v>211369200</v>
      </c>
      <c r="M981" s="44" t="s">
        <v>10220</v>
      </c>
      <c r="N981" s="44" t="s">
        <v>10221</v>
      </c>
      <c r="O981" s="44" t="s">
        <v>10222</v>
      </c>
    </row>
    <row r="982" spans="1:15" s="44" customFormat="1" ht="12" x14ac:dyDescent="0.2">
      <c r="A982" s="44" t="s">
        <v>10205</v>
      </c>
      <c r="B982" s="44" t="s">
        <v>4317</v>
      </c>
      <c r="D982" s="44" t="s">
        <v>10158</v>
      </c>
      <c r="E982" s="45">
        <v>6</v>
      </c>
      <c r="F982" s="44" t="s">
        <v>4319</v>
      </c>
      <c r="G982" s="44" t="s">
        <v>4550</v>
      </c>
      <c r="H982" s="44" t="s">
        <v>10224</v>
      </c>
      <c r="I982" s="44">
        <v>3010161901</v>
      </c>
      <c r="L982" s="46">
        <v>75489000</v>
      </c>
      <c r="M982" s="44" t="s">
        <v>10220</v>
      </c>
      <c r="N982" s="44" t="s">
        <v>10221</v>
      </c>
      <c r="O982" s="44" t="s">
        <v>10222</v>
      </c>
    </row>
    <row r="983" spans="1:15" s="44" customFormat="1" ht="12" x14ac:dyDescent="0.2">
      <c r="A983" s="44" t="s">
        <v>10207</v>
      </c>
      <c r="B983" s="44" t="s">
        <v>4317</v>
      </c>
      <c r="D983" s="44" t="s">
        <v>10158</v>
      </c>
      <c r="E983" s="45">
        <v>6</v>
      </c>
      <c r="F983" s="44" t="s">
        <v>4319</v>
      </c>
      <c r="G983" s="44" t="s">
        <v>4550</v>
      </c>
      <c r="H983" s="44" t="s">
        <v>10224</v>
      </c>
      <c r="I983" s="44">
        <v>3010161901</v>
      </c>
      <c r="L983" s="46">
        <v>22646700</v>
      </c>
      <c r="M983" s="44" t="s">
        <v>10220</v>
      </c>
      <c r="N983" s="44" t="s">
        <v>10221</v>
      </c>
      <c r="O983" s="44" t="s">
        <v>10222</v>
      </c>
    </row>
    <row r="984" spans="1:15" s="44" customFormat="1" ht="12" x14ac:dyDescent="0.2">
      <c r="A984" s="44" t="s">
        <v>10212</v>
      </c>
      <c r="B984" s="44" t="s">
        <v>4317</v>
      </c>
      <c r="D984" s="44" t="s">
        <v>10158</v>
      </c>
      <c r="E984" s="45">
        <v>6</v>
      </c>
      <c r="F984" s="44" t="s">
        <v>4319</v>
      </c>
      <c r="G984" s="44" t="s">
        <v>4550</v>
      </c>
      <c r="H984" s="44" t="s">
        <v>10224</v>
      </c>
      <c r="I984" s="44">
        <v>3019189601</v>
      </c>
      <c r="L984" s="46">
        <v>23000000</v>
      </c>
      <c r="M984" s="44" t="s">
        <v>10220</v>
      </c>
      <c r="N984" s="44" t="s">
        <v>10221</v>
      </c>
      <c r="O984" s="44" t="s">
        <v>10222</v>
      </c>
    </row>
    <row r="985" spans="1:15" s="44" customFormat="1" ht="12" x14ac:dyDescent="0.2">
      <c r="A985" s="44" t="s">
        <v>10214</v>
      </c>
      <c r="B985" s="44" t="s">
        <v>4317</v>
      </c>
      <c r="D985" s="44" t="s">
        <v>10158</v>
      </c>
      <c r="E985" s="45">
        <v>6</v>
      </c>
      <c r="F985" s="44" t="s">
        <v>4319</v>
      </c>
      <c r="G985" s="44" t="s">
        <v>4550</v>
      </c>
      <c r="H985" s="44" t="s">
        <v>10224</v>
      </c>
      <c r="I985" s="44">
        <v>3019189601</v>
      </c>
      <c r="L985" s="46">
        <v>6100000</v>
      </c>
      <c r="M985" s="44" t="s">
        <v>10220</v>
      </c>
      <c r="N985" s="44" t="s">
        <v>10221</v>
      </c>
      <c r="O985" s="44" t="s">
        <v>10222</v>
      </c>
    </row>
    <row r="986" spans="1:15" s="44" customFormat="1" ht="12" x14ac:dyDescent="0.2">
      <c r="A986" s="44" t="s">
        <v>10218</v>
      </c>
      <c r="B986" s="44" t="s">
        <v>4317</v>
      </c>
      <c r="D986" s="44" t="s">
        <v>10158</v>
      </c>
      <c r="E986" s="45">
        <v>6</v>
      </c>
      <c r="F986" s="44" t="s">
        <v>4319</v>
      </c>
      <c r="G986" s="44" t="s">
        <v>4550</v>
      </c>
      <c r="H986" s="44" t="s">
        <v>10224</v>
      </c>
      <c r="I986" s="44">
        <v>3019189601</v>
      </c>
      <c r="L986" s="46">
        <v>9272000</v>
      </c>
      <c r="M986" s="44" t="s">
        <v>10220</v>
      </c>
      <c r="N986" s="44" t="s">
        <v>10221</v>
      </c>
      <c r="O986" s="44" t="s">
        <v>10222</v>
      </c>
    </row>
    <row r="987" spans="1:15" s="44" customFormat="1" ht="12" x14ac:dyDescent="0.2">
      <c r="A987" s="44" t="s">
        <v>10223</v>
      </c>
      <c r="B987" s="44" t="s">
        <v>4317</v>
      </c>
      <c r="D987" s="44" t="s">
        <v>10158</v>
      </c>
      <c r="E987" s="45">
        <v>6</v>
      </c>
      <c r="F987" s="44" t="s">
        <v>4319</v>
      </c>
      <c r="G987" s="44" t="s">
        <v>4550</v>
      </c>
      <c r="H987" s="44" t="s">
        <v>10224</v>
      </c>
      <c r="I987" s="44">
        <v>3019189601</v>
      </c>
      <c r="L987" s="46">
        <v>307050000</v>
      </c>
      <c r="M987" s="44" t="s">
        <v>10220</v>
      </c>
      <c r="N987" s="44" t="s">
        <v>10221</v>
      </c>
      <c r="O987" s="44" t="s">
        <v>10222</v>
      </c>
    </row>
    <row r="988" spans="1:15" s="44" customFormat="1" ht="12" x14ac:dyDescent="0.2">
      <c r="A988" s="44" t="s">
        <v>10225</v>
      </c>
      <c r="B988" s="44" t="s">
        <v>4317</v>
      </c>
      <c r="D988" s="44" t="s">
        <v>10158</v>
      </c>
      <c r="E988" s="45">
        <v>6</v>
      </c>
      <c r="F988" s="44" t="s">
        <v>4319</v>
      </c>
      <c r="G988" s="44" t="s">
        <v>4550</v>
      </c>
      <c r="H988" s="44" t="s">
        <v>10224</v>
      </c>
      <c r="I988" s="44">
        <v>3019189601</v>
      </c>
      <c r="L988" s="46">
        <v>11644000</v>
      </c>
      <c r="M988" s="44" t="s">
        <v>10220</v>
      </c>
      <c r="N988" s="44" t="s">
        <v>10221</v>
      </c>
      <c r="O988" s="44" t="s">
        <v>10222</v>
      </c>
    </row>
    <row r="989" spans="1:15" s="44" customFormat="1" ht="12" x14ac:dyDescent="0.2">
      <c r="A989" s="44" t="s">
        <v>10226</v>
      </c>
      <c r="B989" s="44" t="s">
        <v>4317</v>
      </c>
      <c r="D989" s="44" t="s">
        <v>10158</v>
      </c>
      <c r="E989" s="45">
        <v>6</v>
      </c>
      <c r="F989" s="44" t="s">
        <v>4319</v>
      </c>
      <c r="G989" s="44" t="s">
        <v>4550</v>
      </c>
      <c r="H989" s="44" t="s">
        <v>10224</v>
      </c>
      <c r="I989" s="44">
        <v>3019189601</v>
      </c>
      <c r="L989" s="46">
        <v>25198000</v>
      </c>
      <c r="M989" s="44" t="s">
        <v>10220</v>
      </c>
      <c r="N989" s="44" t="s">
        <v>10221</v>
      </c>
      <c r="O989" s="44" t="s">
        <v>10222</v>
      </c>
    </row>
    <row r="990" spans="1:15" s="44" customFormat="1" ht="12" x14ac:dyDescent="0.2">
      <c r="A990" s="44" t="s">
        <v>10227</v>
      </c>
      <c r="B990" s="44" t="s">
        <v>4317</v>
      </c>
      <c r="D990" s="44" t="s">
        <v>10158</v>
      </c>
      <c r="E990" s="45">
        <v>6</v>
      </c>
      <c r="F990" s="44" t="s">
        <v>4319</v>
      </c>
      <c r="G990" s="44" t="s">
        <v>4550</v>
      </c>
      <c r="H990" s="44" t="s">
        <v>10224</v>
      </c>
      <c r="I990" s="44">
        <v>3019189601</v>
      </c>
      <c r="L990" s="46">
        <v>4896000</v>
      </c>
      <c r="M990" s="44" t="s">
        <v>10220</v>
      </c>
      <c r="N990" s="44" t="s">
        <v>10221</v>
      </c>
      <c r="O990" s="44" t="s">
        <v>10222</v>
      </c>
    </row>
    <row r="991" spans="1:15" s="44" customFormat="1" ht="12" x14ac:dyDescent="0.2">
      <c r="A991" s="44" t="s">
        <v>10228</v>
      </c>
      <c r="B991" s="44" t="s">
        <v>4317</v>
      </c>
      <c r="D991" s="44" t="s">
        <v>10158</v>
      </c>
      <c r="E991" s="45">
        <v>6</v>
      </c>
      <c r="F991" s="44" t="s">
        <v>4319</v>
      </c>
      <c r="G991" s="44" t="s">
        <v>4550</v>
      </c>
      <c r="H991" s="44" t="s">
        <v>10224</v>
      </c>
      <c r="I991" s="44">
        <v>3019189601</v>
      </c>
      <c r="L991" s="46">
        <v>85680000</v>
      </c>
      <c r="M991" s="44" t="s">
        <v>10220</v>
      </c>
      <c r="N991" s="44" t="s">
        <v>10221</v>
      </c>
      <c r="O991" s="44" t="s">
        <v>10222</v>
      </c>
    </row>
    <row r="992" spans="1:15" s="44" customFormat="1" ht="12" x14ac:dyDescent="0.2">
      <c r="A992" s="44" t="s">
        <v>10229</v>
      </c>
      <c r="B992" s="44" t="s">
        <v>4317</v>
      </c>
      <c r="D992" s="44" t="s">
        <v>10158</v>
      </c>
      <c r="E992" s="45">
        <v>6</v>
      </c>
      <c r="F992" s="44" t="s">
        <v>4319</v>
      </c>
      <c r="G992" s="44" t="s">
        <v>4550</v>
      </c>
      <c r="H992" s="44" t="s">
        <v>10224</v>
      </c>
      <c r="I992" s="44">
        <v>3019189601</v>
      </c>
      <c r="L992" s="46">
        <v>11400000</v>
      </c>
      <c r="M992" s="44" t="s">
        <v>10220</v>
      </c>
      <c r="N992" s="44" t="s">
        <v>10221</v>
      </c>
      <c r="O992" s="44" t="s">
        <v>10222</v>
      </c>
    </row>
    <row r="993" spans="1:15" s="44" customFormat="1" ht="12" x14ac:dyDescent="0.2">
      <c r="A993" s="44" t="s">
        <v>10230</v>
      </c>
      <c r="B993" s="44" t="s">
        <v>4317</v>
      </c>
      <c r="D993" s="44" t="s">
        <v>10158</v>
      </c>
      <c r="E993" s="45">
        <v>6</v>
      </c>
      <c r="F993" s="44" t="s">
        <v>4319</v>
      </c>
      <c r="G993" s="44" t="s">
        <v>4550</v>
      </c>
      <c r="H993" s="44" t="s">
        <v>10224</v>
      </c>
      <c r="I993" s="44">
        <v>3011160102</v>
      </c>
      <c r="L993" s="46">
        <v>19100000</v>
      </c>
      <c r="M993" s="44" t="s">
        <v>10220</v>
      </c>
      <c r="N993" s="44" t="s">
        <v>10221</v>
      </c>
      <c r="O993" s="44" t="s">
        <v>10222</v>
      </c>
    </row>
    <row r="994" spans="1:15" s="44" customFormat="1" ht="12" x14ac:dyDescent="0.2">
      <c r="A994" s="44" t="s">
        <v>10231</v>
      </c>
      <c r="B994" s="44" t="s">
        <v>4317</v>
      </c>
      <c r="D994" s="44" t="s">
        <v>10158</v>
      </c>
      <c r="E994" s="45">
        <v>2</v>
      </c>
      <c r="F994" s="44" t="s">
        <v>4319</v>
      </c>
      <c r="G994" s="44" t="s">
        <v>4550</v>
      </c>
      <c r="H994" s="44" t="s">
        <v>10224</v>
      </c>
      <c r="I994" s="44">
        <v>3011150501</v>
      </c>
      <c r="L994" s="46">
        <v>33522500</v>
      </c>
      <c r="M994" s="44" t="s">
        <v>10220</v>
      </c>
      <c r="N994" s="44" t="s">
        <v>10221</v>
      </c>
      <c r="O994" s="44" t="s">
        <v>10222</v>
      </c>
    </row>
    <row r="995" spans="1:15" s="44" customFormat="1" ht="12" x14ac:dyDescent="0.2">
      <c r="A995" s="44" t="s">
        <v>10232</v>
      </c>
      <c r="B995" s="44" t="s">
        <v>4317</v>
      </c>
      <c r="D995" s="44" t="s">
        <v>10158</v>
      </c>
      <c r="E995" s="45">
        <v>2</v>
      </c>
      <c r="F995" s="44" t="s">
        <v>4319</v>
      </c>
      <c r="G995" s="44" t="s">
        <v>4550</v>
      </c>
      <c r="H995" s="44" t="s">
        <v>10224</v>
      </c>
      <c r="I995" s="44">
        <v>3011150501</v>
      </c>
      <c r="L995" s="46">
        <v>5101520</v>
      </c>
      <c r="M995" s="44" t="s">
        <v>10220</v>
      </c>
      <c r="N995" s="44" t="s">
        <v>10221</v>
      </c>
      <c r="O995" s="44" t="s">
        <v>10222</v>
      </c>
    </row>
    <row r="996" spans="1:15" s="44" customFormat="1" ht="12" x14ac:dyDescent="0.2">
      <c r="A996" s="44" t="s">
        <v>10233</v>
      </c>
      <c r="B996" s="44" t="s">
        <v>4317</v>
      </c>
      <c r="D996" s="44" t="s">
        <v>10158</v>
      </c>
      <c r="E996" s="45">
        <v>2</v>
      </c>
      <c r="F996" s="44" t="s">
        <v>4319</v>
      </c>
      <c r="G996" s="44" t="s">
        <v>4550</v>
      </c>
      <c r="H996" s="44" t="s">
        <v>10224</v>
      </c>
      <c r="I996" s="44">
        <v>3011150501</v>
      </c>
      <c r="L996" s="46">
        <v>16205630</v>
      </c>
      <c r="M996" s="44" t="s">
        <v>10220</v>
      </c>
      <c r="N996" s="44" t="s">
        <v>10221</v>
      </c>
      <c r="O996" s="44" t="s">
        <v>10222</v>
      </c>
    </row>
    <row r="997" spans="1:15" s="44" customFormat="1" ht="12" x14ac:dyDescent="0.2">
      <c r="A997" s="44" t="s">
        <v>10234</v>
      </c>
      <c r="B997" s="44" t="s">
        <v>4317</v>
      </c>
      <c r="D997" s="44" t="s">
        <v>10158</v>
      </c>
      <c r="E997" s="45">
        <v>2</v>
      </c>
      <c r="F997" s="44" t="s">
        <v>4319</v>
      </c>
      <c r="G997" s="44" t="s">
        <v>4550</v>
      </c>
      <c r="H997" s="44" t="s">
        <v>10224</v>
      </c>
      <c r="I997" s="44">
        <v>3011150501</v>
      </c>
      <c r="L997" s="46">
        <v>9762960</v>
      </c>
      <c r="M997" s="44" t="s">
        <v>10220</v>
      </c>
      <c r="N997" s="44" t="s">
        <v>10221</v>
      </c>
      <c r="O997" s="44" t="s">
        <v>10222</v>
      </c>
    </row>
    <row r="998" spans="1:15" s="44" customFormat="1" ht="12" x14ac:dyDescent="0.2">
      <c r="A998" s="44" t="s">
        <v>10235</v>
      </c>
      <c r="B998" s="44" t="s">
        <v>4317</v>
      </c>
      <c r="D998" s="44" t="s">
        <v>10158</v>
      </c>
      <c r="E998" s="45">
        <v>2</v>
      </c>
      <c r="F998" s="44" t="s">
        <v>4319</v>
      </c>
      <c r="G998" s="44" t="s">
        <v>4550</v>
      </c>
      <c r="H998" s="44" t="s">
        <v>10224</v>
      </c>
      <c r="I998" s="44">
        <v>3011150501</v>
      </c>
      <c r="L998" s="46">
        <v>2981620</v>
      </c>
      <c r="M998" s="44" t="s">
        <v>10220</v>
      </c>
      <c r="N998" s="44" t="s">
        <v>10221</v>
      </c>
      <c r="O998" s="44" t="s">
        <v>10222</v>
      </c>
    </row>
    <row r="999" spans="1:15" s="44" customFormat="1" ht="12" x14ac:dyDescent="0.2">
      <c r="A999" s="44" t="s">
        <v>10236</v>
      </c>
      <c r="B999" s="44" t="s">
        <v>4317</v>
      </c>
      <c r="D999" s="44" t="s">
        <v>10158</v>
      </c>
      <c r="E999" s="45">
        <v>2</v>
      </c>
      <c r="F999" s="44" t="s">
        <v>4319</v>
      </c>
      <c r="G999" s="44" t="s">
        <v>4550</v>
      </c>
      <c r="H999" s="44" t="s">
        <v>10224</v>
      </c>
      <c r="I999" s="44">
        <v>3011150501</v>
      </c>
      <c r="L999" s="46">
        <v>3925900</v>
      </c>
      <c r="M999" s="44" t="s">
        <v>10220</v>
      </c>
      <c r="N999" s="44" t="s">
        <v>10221</v>
      </c>
      <c r="O999" s="44" t="s">
        <v>10222</v>
      </c>
    </row>
    <row r="1000" spans="1:15" s="44" customFormat="1" ht="12" x14ac:dyDescent="0.2">
      <c r="A1000" s="44" t="s">
        <v>7681</v>
      </c>
      <c r="B1000" s="44" t="s">
        <v>4317</v>
      </c>
      <c r="D1000" s="44" t="s">
        <v>10158</v>
      </c>
      <c r="E1000" s="45">
        <v>2</v>
      </c>
      <c r="F1000" s="44" t="s">
        <v>4319</v>
      </c>
      <c r="G1000" s="44" t="s">
        <v>4550</v>
      </c>
      <c r="H1000" s="44" t="s">
        <v>10224</v>
      </c>
      <c r="I1000" s="44">
        <v>3010161901</v>
      </c>
      <c r="L1000" s="46">
        <v>1752292</v>
      </c>
      <c r="M1000" s="44" t="s">
        <v>10220</v>
      </c>
      <c r="N1000" s="44" t="s">
        <v>10221</v>
      </c>
      <c r="O1000" s="44" t="s">
        <v>10222</v>
      </c>
    </row>
    <row r="1001" spans="1:15" s="44" customFormat="1" ht="12" x14ac:dyDescent="0.2">
      <c r="A1001" s="44" t="s">
        <v>10237</v>
      </c>
      <c r="B1001" s="44" t="s">
        <v>4317</v>
      </c>
      <c r="D1001" s="44" t="s">
        <v>10158</v>
      </c>
      <c r="E1001" s="45">
        <v>2</v>
      </c>
      <c r="F1001" s="44" t="s">
        <v>4319</v>
      </c>
      <c r="G1001" s="44" t="s">
        <v>4550</v>
      </c>
      <c r="H1001" s="44" t="s">
        <v>10224</v>
      </c>
      <c r="I1001" s="44">
        <v>3010161901</v>
      </c>
      <c r="L1001" s="46">
        <v>1847049</v>
      </c>
      <c r="M1001" s="44" t="s">
        <v>10220</v>
      </c>
      <c r="N1001" s="44" t="s">
        <v>10221</v>
      </c>
      <c r="O1001" s="44" t="s">
        <v>10222</v>
      </c>
    </row>
    <row r="1002" spans="1:15" s="44" customFormat="1" ht="12" x14ac:dyDescent="0.2">
      <c r="A1002" s="44" t="s">
        <v>10238</v>
      </c>
      <c r="B1002" s="44" t="s">
        <v>4317</v>
      </c>
      <c r="D1002" s="44" t="s">
        <v>10158</v>
      </c>
      <c r="E1002" s="45">
        <v>2</v>
      </c>
      <c r="F1002" s="44" t="s">
        <v>4319</v>
      </c>
      <c r="G1002" s="44" t="s">
        <v>4550</v>
      </c>
      <c r="H1002" s="44" t="s">
        <v>10224</v>
      </c>
      <c r="I1002" s="44">
        <v>3010161901</v>
      </c>
      <c r="L1002" s="46">
        <v>2274760</v>
      </c>
      <c r="M1002" s="44" t="s">
        <v>10220</v>
      </c>
      <c r="N1002" s="44" t="s">
        <v>10221</v>
      </c>
      <c r="O1002" s="44" t="s">
        <v>10222</v>
      </c>
    </row>
    <row r="1003" spans="1:15" s="44" customFormat="1" ht="12" x14ac:dyDescent="0.2">
      <c r="A1003" s="44" t="s">
        <v>10239</v>
      </c>
      <c r="B1003" s="44" t="s">
        <v>4317</v>
      </c>
      <c r="D1003" s="44" t="s">
        <v>10158</v>
      </c>
      <c r="E1003" s="45">
        <v>2</v>
      </c>
      <c r="F1003" s="44" t="s">
        <v>4319</v>
      </c>
      <c r="G1003" s="44" t="s">
        <v>4550</v>
      </c>
      <c r="H1003" s="44" t="s">
        <v>10224</v>
      </c>
      <c r="I1003" s="44">
        <v>3010161901</v>
      </c>
      <c r="L1003" s="46">
        <v>4922916</v>
      </c>
      <c r="M1003" s="44" t="s">
        <v>10220</v>
      </c>
      <c r="N1003" s="44" t="s">
        <v>10221</v>
      </c>
      <c r="O1003" s="44" t="s">
        <v>10222</v>
      </c>
    </row>
    <row r="1004" spans="1:15" s="44" customFormat="1" ht="12" x14ac:dyDescent="0.2">
      <c r="A1004" s="44" t="s">
        <v>10240</v>
      </c>
      <c r="B1004" s="44" t="s">
        <v>4317</v>
      </c>
      <c r="D1004" s="44" t="s">
        <v>10158</v>
      </c>
      <c r="E1004" s="45">
        <v>2</v>
      </c>
      <c r="F1004" s="44" t="s">
        <v>4319</v>
      </c>
      <c r="G1004" s="44" t="s">
        <v>4550</v>
      </c>
      <c r="H1004" s="44" t="s">
        <v>10224</v>
      </c>
      <c r="I1004" s="44">
        <v>3011160102</v>
      </c>
      <c r="L1004" s="46">
        <v>3506760</v>
      </c>
      <c r="M1004" s="44" t="s">
        <v>10220</v>
      </c>
      <c r="N1004" s="44" t="s">
        <v>10221</v>
      </c>
      <c r="O1004" s="44" t="s">
        <v>10222</v>
      </c>
    </row>
    <row r="1005" spans="1:15" s="44" customFormat="1" ht="12" x14ac:dyDescent="0.2">
      <c r="A1005" s="44" t="s">
        <v>10241</v>
      </c>
      <c r="B1005" s="44" t="s">
        <v>4317</v>
      </c>
      <c r="D1005" s="44" t="s">
        <v>10158</v>
      </c>
      <c r="E1005" s="45">
        <v>2</v>
      </c>
      <c r="F1005" s="44" t="s">
        <v>4319</v>
      </c>
      <c r="G1005" s="44" t="s">
        <v>4550</v>
      </c>
      <c r="H1005" s="44" t="s">
        <v>10224</v>
      </c>
      <c r="I1005" s="44">
        <v>3011160102</v>
      </c>
      <c r="L1005" s="46">
        <v>42321780</v>
      </c>
      <c r="M1005" s="44" t="s">
        <v>10220</v>
      </c>
      <c r="N1005" s="44" t="s">
        <v>10221</v>
      </c>
      <c r="O1005" s="44" t="s">
        <v>10222</v>
      </c>
    </row>
    <row r="1006" spans="1:15" s="44" customFormat="1" ht="12" x14ac:dyDescent="0.2">
      <c r="A1006" s="44" t="s">
        <v>10242</v>
      </c>
      <c r="B1006" s="44" t="s">
        <v>4317</v>
      </c>
      <c r="D1006" s="44" t="s">
        <v>10158</v>
      </c>
      <c r="E1006" s="45">
        <v>4</v>
      </c>
      <c r="F1006" s="44" t="s">
        <v>4330</v>
      </c>
      <c r="G1006" s="44" t="s">
        <v>4550</v>
      </c>
      <c r="H1006" s="44" t="s">
        <v>10255</v>
      </c>
      <c r="I1006" s="44">
        <v>4618170401</v>
      </c>
      <c r="L1006" s="46">
        <v>477540000</v>
      </c>
      <c r="M1006" s="44" t="s">
        <v>10256</v>
      </c>
      <c r="N1006" s="44" t="s">
        <v>10257</v>
      </c>
      <c r="O1006" s="44" t="s">
        <v>10258</v>
      </c>
    </row>
    <row r="1007" spans="1:15" s="44" customFormat="1" ht="12" x14ac:dyDescent="0.2">
      <c r="A1007" s="44" t="s">
        <v>10243</v>
      </c>
      <c r="B1007" s="44" t="s">
        <v>4317</v>
      </c>
      <c r="D1007" s="44" t="s">
        <v>10158</v>
      </c>
      <c r="E1007" s="45">
        <v>2</v>
      </c>
      <c r="F1007" s="44" t="s">
        <v>4330</v>
      </c>
      <c r="G1007" s="44" t="s">
        <v>4320</v>
      </c>
      <c r="H1007" s="44" t="s">
        <v>10260</v>
      </c>
      <c r="I1007" s="44">
        <v>4010170101</v>
      </c>
      <c r="L1007" s="46">
        <v>13000000</v>
      </c>
      <c r="M1007" s="44" t="s">
        <v>10261</v>
      </c>
      <c r="N1007" s="44" t="s">
        <v>9665</v>
      </c>
      <c r="O1007" s="44" t="s">
        <v>10262</v>
      </c>
    </row>
    <row r="1008" spans="1:15" s="44" customFormat="1" ht="12" x14ac:dyDescent="0.2">
      <c r="A1008" s="44" t="s">
        <v>10244</v>
      </c>
      <c r="B1008" s="44" t="s">
        <v>4317</v>
      </c>
      <c r="D1008" s="44" t="s">
        <v>10158</v>
      </c>
      <c r="E1008" s="45">
        <v>11</v>
      </c>
      <c r="F1008" s="44" t="s">
        <v>4330</v>
      </c>
      <c r="G1008" s="44" t="s">
        <v>4550</v>
      </c>
      <c r="H1008" s="44" t="s">
        <v>10264</v>
      </c>
      <c r="I1008" s="44">
        <v>8212159901</v>
      </c>
      <c r="L1008" s="46">
        <v>284816400</v>
      </c>
      <c r="M1008" s="44" t="s">
        <v>10265</v>
      </c>
      <c r="N1008" s="44" t="s">
        <v>10266</v>
      </c>
      <c r="O1008" s="44" t="s">
        <v>10267</v>
      </c>
    </row>
    <row r="1009" spans="1:15" s="44" customFormat="1" ht="12" x14ac:dyDescent="0.2">
      <c r="A1009" s="44" t="s">
        <v>10245</v>
      </c>
      <c r="B1009" s="44" t="s">
        <v>4317</v>
      </c>
      <c r="D1009" s="44" t="s">
        <v>10158</v>
      </c>
      <c r="E1009" s="45">
        <v>3</v>
      </c>
      <c r="F1009" s="44" t="s">
        <v>4330</v>
      </c>
      <c r="G1009" s="44" t="s">
        <v>4320</v>
      </c>
      <c r="H1009" s="44" t="s">
        <v>10269</v>
      </c>
      <c r="I1009" s="44">
        <v>4713181001</v>
      </c>
      <c r="L1009" s="46">
        <v>5500000</v>
      </c>
      <c r="M1009" s="44" t="s">
        <v>10270</v>
      </c>
      <c r="N1009" s="44" t="s">
        <v>10271</v>
      </c>
      <c r="O1009" s="44" t="s">
        <v>10272</v>
      </c>
    </row>
    <row r="1010" spans="1:15" s="44" customFormat="1" ht="12" x14ac:dyDescent="0.2">
      <c r="A1010" s="44" t="s">
        <v>10246</v>
      </c>
      <c r="B1010" s="44" t="s">
        <v>4317</v>
      </c>
      <c r="D1010" s="44" t="s">
        <v>10158</v>
      </c>
      <c r="E1010" s="45">
        <v>3</v>
      </c>
      <c r="F1010" s="44" t="s">
        <v>4330</v>
      </c>
      <c r="G1010" s="44" t="s">
        <v>4320</v>
      </c>
      <c r="H1010" s="44" t="s">
        <v>10274</v>
      </c>
      <c r="I1010" s="44">
        <v>5011159801</v>
      </c>
      <c r="L1010" s="46">
        <v>37944000</v>
      </c>
      <c r="M1010" s="44" t="s">
        <v>10270</v>
      </c>
      <c r="N1010" s="44" t="s">
        <v>10275</v>
      </c>
      <c r="O1010" s="44" t="s">
        <v>10276</v>
      </c>
    </row>
    <row r="1011" spans="1:15" s="44" customFormat="1" ht="12" x14ac:dyDescent="0.2">
      <c r="A1011" s="44" t="s">
        <v>10247</v>
      </c>
      <c r="B1011" s="44" t="s">
        <v>4317</v>
      </c>
      <c r="D1011" s="44" t="s">
        <v>10158</v>
      </c>
      <c r="E1011" s="45">
        <v>4</v>
      </c>
      <c r="F1011" s="44" t="s">
        <v>4330</v>
      </c>
      <c r="G1011" s="44" t="s">
        <v>4320</v>
      </c>
      <c r="H1011" s="44" t="s">
        <v>10278</v>
      </c>
      <c r="I1011" s="44">
        <v>2511152701</v>
      </c>
      <c r="L1011" s="46">
        <v>20000000</v>
      </c>
      <c r="M1011" s="44" t="s">
        <v>10270</v>
      </c>
      <c r="N1011" s="44" t="s">
        <v>10279</v>
      </c>
      <c r="O1011" s="44" t="s">
        <v>10280</v>
      </c>
    </row>
    <row r="1012" spans="1:15" s="44" customFormat="1" ht="12" x14ac:dyDescent="0.2">
      <c r="A1012" s="44" t="s">
        <v>10248</v>
      </c>
      <c r="B1012" s="44" t="s">
        <v>4317</v>
      </c>
      <c r="D1012" s="44" t="s">
        <v>10158</v>
      </c>
      <c r="E1012" s="45">
        <v>6</v>
      </c>
      <c r="F1012" s="44" t="s">
        <v>4330</v>
      </c>
      <c r="G1012" s="44" t="s">
        <v>4320</v>
      </c>
      <c r="H1012" s="44" t="s">
        <v>10282</v>
      </c>
      <c r="I1012" s="44">
        <v>5011159801</v>
      </c>
      <c r="L1012" s="46">
        <v>54504000</v>
      </c>
      <c r="M1012" s="44" t="s">
        <v>10270</v>
      </c>
      <c r="N1012" s="44" t="s">
        <v>10275</v>
      </c>
      <c r="O1012" s="44" t="s">
        <v>10276</v>
      </c>
    </row>
    <row r="1013" spans="1:15" s="44" customFormat="1" ht="12" x14ac:dyDescent="0.2">
      <c r="A1013" s="44" t="s">
        <v>10249</v>
      </c>
      <c r="B1013" s="44" t="s">
        <v>4317</v>
      </c>
      <c r="D1013" s="44" t="s">
        <v>10158</v>
      </c>
      <c r="E1013" s="45">
        <v>8</v>
      </c>
      <c r="F1013" s="44" t="s">
        <v>4330</v>
      </c>
      <c r="G1013" s="44" t="s">
        <v>4320</v>
      </c>
      <c r="H1013" s="44" t="s">
        <v>10284</v>
      </c>
      <c r="I1013" s="44">
        <v>4713181001</v>
      </c>
      <c r="L1013" s="46">
        <v>5500000</v>
      </c>
      <c r="M1013" s="44" t="s">
        <v>10270</v>
      </c>
      <c r="N1013" s="44" t="s">
        <v>10285</v>
      </c>
      <c r="O1013" s="44" t="s">
        <v>10286</v>
      </c>
    </row>
    <row r="1014" spans="1:15" s="44" customFormat="1" ht="12" x14ac:dyDescent="0.2">
      <c r="A1014" s="44" t="s">
        <v>10250</v>
      </c>
      <c r="B1014" s="44" t="s">
        <v>4317</v>
      </c>
      <c r="D1014" s="44" t="s">
        <v>10158</v>
      </c>
      <c r="E1014" s="45">
        <v>9</v>
      </c>
      <c r="F1014" s="44" t="s">
        <v>4330</v>
      </c>
      <c r="G1014" s="44" t="s">
        <v>4320</v>
      </c>
      <c r="H1014" s="44" t="s">
        <v>10288</v>
      </c>
      <c r="I1014" s="44">
        <v>5011159801</v>
      </c>
      <c r="L1014" s="46">
        <v>52208000</v>
      </c>
      <c r="M1014" s="44" t="s">
        <v>10270</v>
      </c>
      <c r="N1014" s="44" t="s">
        <v>10275</v>
      </c>
      <c r="O1014" s="44" t="s">
        <v>10276</v>
      </c>
    </row>
    <row r="1015" spans="1:15" s="44" customFormat="1" ht="12" x14ac:dyDescent="0.2">
      <c r="A1015" s="44" t="s">
        <v>10251</v>
      </c>
      <c r="B1015" s="44" t="s">
        <v>4317</v>
      </c>
      <c r="D1015" s="44" t="s">
        <v>10158</v>
      </c>
      <c r="E1015" s="45">
        <v>11</v>
      </c>
      <c r="F1015" s="44" t="s">
        <v>4330</v>
      </c>
      <c r="G1015" s="44" t="s">
        <v>4550</v>
      </c>
      <c r="H1015" s="44" t="s">
        <v>10290</v>
      </c>
      <c r="I1015" s="44">
        <v>1510150602</v>
      </c>
      <c r="L1015" s="46">
        <v>85000000</v>
      </c>
      <c r="M1015" s="44" t="s">
        <v>10270</v>
      </c>
      <c r="N1015" s="44" t="s">
        <v>10291</v>
      </c>
      <c r="O1015" s="44" t="s">
        <v>10292</v>
      </c>
    </row>
    <row r="1016" spans="1:15" s="44" customFormat="1" ht="12" x14ac:dyDescent="0.2">
      <c r="A1016" s="44" t="s">
        <v>10252</v>
      </c>
      <c r="B1016" s="44" t="s">
        <v>4317</v>
      </c>
      <c r="D1016" s="44" t="s">
        <v>10158</v>
      </c>
      <c r="E1016" s="45">
        <v>12</v>
      </c>
      <c r="F1016" s="44" t="s">
        <v>4330</v>
      </c>
      <c r="G1016" s="44" t="s">
        <v>4320</v>
      </c>
      <c r="H1016" s="44" t="s">
        <v>10294</v>
      </c>
      <c r="I1016" s="44">
        <v>5011159801</v>
      </c>
      <c r="L1016" s="46">
        <v>44768000</v>
      </c>
      <c r="M1016" s="44" t="s">
        <v>10270</v>
      </c>
      <c r="N1016" s="44" t="s">
        <v>10275</v>
      </c>
      <c r="O1016" s="44" t="s">
        <v>10276</v>
      </c>
    </row>
    <row r="1017" spans="1:15" s="44" customFormat="1" ht="12" x14ac:dyDescent="0.2">
      <c r="A1017" s="44" t="s">
        <v>10253</v>
      </c>
      <c r="B1017" s="44" t="s">
        <v>4317</v>
      </c>
      <c r="D1017" s="44" t="s">
        <v>10158</v>
      </c>
      <c r="E1017" s="45">
        <v>7</v>
      </c>
      <c r="F1017" s="44" t="s">
        <v>4330</v>
      </c>
      <c r="G1017" s="44" t="s">
        <v>4320</v>
      </c>
      <c r="H1017" s="44" t="s">
        <v>10296</v>
      </c>
      <c r="I1017" s="44">
        <v>2511180201</v>
      </c>
      <c r="L1017" s="46">
        <v>3135592000</v>
      </c>
      <c r="M1017" s="44" t="s">
        <v>10297</v>
      </c>
      <c r="N1017" s="44" t="s">
        <v>10298</v>
      </c>
      <c r="O1017" s="44" t="s">
        <v>10299</v>
      </c>
    </row>
    <row r="1018" spans="1:15" s="44" customFormat="1" ht="12" x14ac:dyDescent="0.2">
      <c r="A1018" s="44" t="s">
        <v>10254</v>
      </c>
      <c r="B1018" s="44" t="s">
        <v>4317</v>
      </c>
      <c r="D1018" s="44" t="s">
        <v>10158</v>
      </c>
      <c r="E1018" s="45">
        <v>5</v>
      </c>
      <c r="F1018" s="44" t="s">
        <v>4330</v>
      </c>
      <c r="G1018" s="44" t="s">
        <v>4550</v>
      </c>
      <c r="H1018" s="44" t="s">
        <v>10301</v>
      </c>
      <c r="I1018" s="44">
        <v>4922158201</v>
      </c>
      <c r="L1018" s="46">
        <v>195000000</v>
      </c>
      <c r="M1018" s="44" t="s">
        <v>10297</v>
      </c>
      <c r="N1018" s="44" t="s">
        <v>10298</v>
      </c>
      <c r="O1018" s="44" t="s">
        <v>10299</v>
      </c>
    </row>
    <row r="1019" spans="1:15" s="44" customFormat="1" ht="12" x14ac:dyDescent="0.2">
      <c r="A1019" s="44" t="s">
        <v>10259</v>
      </c>
      <c r="B1019" s="44" t="s">
        <v>4317</v>
      </c>
      <c r="D1019" s="44" t="s">
        <v>10158</v>
      </c>
      <c r="E1019" s="45">
        <v>1</v>
      </c>
      <c r="F1019" s="44" t="s">
        <v>4330</v>
      </c>
      <c r="G1019" s="44" t="s">
        <v>4550</v>
      </c>
      <c r="H1019" s="44" t="s">
        <v>10303</v>
      </c>
      <c r="I1019" s="44">
        <v>2137716101</v>
      </c>
      <c r="L1019" s="46">
        <v>56333600</v>
      </c>
      <c r="M1019" s="44" t="s">
        <v>10304</v>
      </c>
      <c r="N1019" s="44" t="s">
        <v>10305</v>
      </c>
      <c r="O1019" s="44" t="s">
        <v>10306</v>
      </c>
    </row>
    <row r="1020" spans="1:15" s="44" customFormat="1" ht="12" x14ac:dyDescent="0.2">
      <c r="A1020" s="44" t="s">
        <v>10263</v>
      </c>
      <c r="B1020" s="44" t="s">
        <v>4317</v>
      </c>
      <c r="D1020" s="44" t="s">
        <v>10158</v>
      </c>
      <c r="E1020" s="45">
        <v>1</v>
      </c>
      <c r="F1020" s="44" t="s">
        <v>4330</v>
      </c>
      <c r="G1020" s="44" t="s">
        <v>4550</v>
      </c>
      <c r="H1020" s="44" t="s">
        <v>10308</v>
      </c>
      <c r="I1020" s="44">
        <v>4916150501</v>
      </c>
      <c r="L1020" s="46">
        <v>8000000</v>
      </c>
      <c r="M1020" s="44" t="s">
        <v>10304</v>
      </c>
      <c r="N1020" s="44" t="s">
        <v>10309</v>
      </c>
      <c r="O1020" s="44" t="s">
        <v>10310</v>
      </c>
    </row>
    <row r="1021" spans="1:15" s="44" customFormat="1" ht="12" x14ac:dyDescent="0.2">
      <c r="A1021" s="44" t="s">
        <v>10268</v>
      </c>
      <c r="B1021" s="44" t="s">
        <v>4317</v>
      </c>
      <c r="D1021" s="44" t="s">
        <v>10158</v>
      </c>
      <c r="E1021" s="45">
        <v>1</v>
      </c>
      <c r="F1021" s="44" t="s">
        <v>4330</v>
      </c>
      <c r="G1021" s="44" t="s">
        <v>4550</v>
      </c>
      <c r="H1021" s="44" t="s">
        <v>10312</v>
      </c>
      <c r="I1021" s="44">
        <v>4916150501</v>
      </c>
      <c r="L1021" s="46">
        <v>8000000</v>
      </c>
      <c r="M1021" s="44" t="s">
        <v>10304</v>
      </c>
      <c r="N1021" s="44" t="s">
        <v>10309</v>
      </c>
      <c r="O1021" s="44" t="s">
        <v>10310</v>
      </c>
    </row>
    <row r="1022" spans="1:15" s="44" customFormat="1" ht="12" x14ac:dyDescent="0.2">
      <c r="A1022" s="44" t="s">
        <v>10273</v>
      </c>
      <c r="B1022" s="44" t="s">
        <v>4317</v>
      </c>
      <c r="D1022" s="44" t="s">
        <v>10158</v>
      </c>
      <c r="E1022" s="45">
        <v>1</v>
      </c>
      <c r="F1022" s="44" t="s">
        <v>10199</v>
      </c>
      <c r="G1022" s="44" t="s">
        <v>4550</v>
      </c>
      <c r="H1022" s="44" t="s">
        <v>10314</v>
      </c>
      <c r="I1022" s="44">
        <v>4231150601</v>
      </c>
      <c r="L1022" s="46">
        <v>32000000</v>
      </c>
      <c r="M1022" s="44" t="s">
        <v>10304</v>
      </c>
      <c r="N1022" s="44" t="s">
        <v>10309</v>
      </c>
      <c r="O1022" s="44" t="s">
        <v>10310</v>
      </c>
    </row>
    <row r="1023" spans="1:15" s="44" customFormat="1" ht="12" x14ac:dyDescent="0.2">
      <c r="A1023" s="44" t="s">
        <v>10277</v>
      </c>
      <c r="B1023" s="44" t="s">
        <v>4317</v>
      </c>
      <c r="D1023" s="44" t="s">
        <v>10158</v>
      </c>
      <c r="E1023" s="45">
        <v>2</v>
      </c>
      <c r="F1023" s="44" t="s">
        <v>10199</v>
      </c>
      <c r="G1023" s="44" t="s">
        <v>4550</v>
      </c>
      <c r="H1023" s="44" t="s">
        <v>10316</v>
      </c>
      <c r="I1023" s="44">
        <v>7811180801</v>
      </c>
      <c r="L1023" s="46">
        <v>35000000</v>
      </c>
      <c r="M1023" s="44" t="s">
        <v>10304</v>
      </c>
      <c r="N1023" s="44" t="s">
        <v>10317</v>
      </c>
      <c r="O1023" s="44" t="s">
        <v>10318</v>
      </c>
    </row>
    <row r="1024" spans="1:15" s="44" customFormat="1" ht="12" x14ac:dyDescent="0.2">
      <c r="A1024" s="44" t="s">
        <v>10281</v>
      </c>
      <c r="B1024" s="44" t="s">
        <v>4317</v>
      </c>
      <c r="D1024" s="44" t="s">
        <v>10158</v>
      </c>
      <c r="E1024" s="45">
        <v>2</v>
      </c>
      <c r="F1024" s="44" t="s">
        <v>4330</v>
      </c>
      <c r="G1024" s="44" t="s">
        <v>4550</v>
      </c>
      <c r="H1024" s="44" t="s">
        <v>10320</v>
      </c>
      <c r="I1024" s="44">
        <v>5311190101</v>
      </c>
      <c r="L1024" s="46">
        <v>9000000</v>
      </c>
      <c r="M1024" s="44" t="s">
        <v>10304</v>
      </c>
      <c r="N1024" s="44" t="s">
        <v>10309</v>
      </c>
      <c r="O1024" s="44" t="s">
        <v>10310</v>
      </c>
    </row>
    <row r="1025" spans="1:15" s="44" customFormat="1" ht="12" x14ac:dyDescent="0.2">
      <c r="A1025" s="44" t="s">
        <v>10283</v>
      </c>
      <c r="B1025" s="44" t="s">
        <v>4317</v>
      </c>
      <c r="D1025" s="44" t="s">
        <v>10158</v>
      </c>
      <c r="E1025" s="45">
        <v>2</v>
      </c>
      <c r="F1025" s="44" t="s">
        <v>10199</v>
      </c>
      <c r="G1025" s="44" t="s">
        <v>4550</v>
      </c>
      <c r="H1025" s="44" t="s">
        <v>10322</v>
      </c>
      <c r="I1025" s="44">
        <v>7811180801</v>
      </c>
      <c r="L1025" s="46">
        <v>200000000</v>
      </c>
      <c r="M1025" s="44" t="s">
        <v>10304</v>
      </c>
      <c r="N1025" s="44" t="s">
        <v>10309</v>
      </c>
      <c r="O1025" s="44" t="s">
        <v>10310</v>
      </c>
    </row>
    <row r="1026" spans="1:15" s="44" customFormat="1" ht="12" x14ac:dyDescent="0.2">
      <c r="A1026" s="44" t="s">
        <v>10287</v>
      </c>
      <c r="B1026" s="44" t="s">
        <v>4317</v>
      </c>
      <c r="D1026" s="44" t="s">
        <v>10158</v>
      </c>
      <c r="E1026" s="45">
        <v>4</v>
      </c>
      <c r="F1026" s="44" t="s">
        <v>10199</v>
      </c>
      <c r="G1026" s="44" t="s">
        <v>4550</v>
      </c>
      <c r="H1026" s="44" t="s">
        <v>10324</v>
      </c>
      <c r="I1026" s="44">
        <v>2210152501</v>
      </c>
      <c r="L1026" s="46">
        <v>100000000</v>
      </c>
      <c r="M1026" s="44" t="s">
        <v>10325</v>
      </c>
      <c r="N1026" s="44" t="s">
        <v>10326</v>
      </c>
      <c r="O1026" s="44" t="s">
        <v>10327</v>
      </c>
    </row>
    <row r="1027" spans="1:15" s="44" customFormat="1" ht="12" x14ac:dyDescent="0.2">
      <c r="A1027" s="44" t="s">
        <v>10289</v>
      </c>
      <c r="B1027" s="44" t="s">
        <v>4317</v>
      </c>
      <c r="D1027" s="44" t="s">
        <v>10158</v>
      </c>
      <c r="E1027" s="45">
        <v>4</v>
      </c>
      <c r="F1027" s="44" t="s">
        <v>10199</v>
      </c>
      <c r="G1027" s="44" t="s">
        <v>4550</v>
      </c>
      <c r="H1027" s="44" t="s">
        <v>10329</v>
      </c>
      <c r="I1027" s="44">
        <v>4010178702</v>
      </c>
      <c r="L1027" s="46">
        <v>162000000</v>
      </c>
      <c r="M1027" s="44" t="s">
        <v>10325</v>
      </c>
      <c r="N1027" s="44" t="s">
        <v>10330</v>
      </c>
      <c r="O1027" s="44" t="s">
        <v>10331</v>
      </c>
    </row>
    <row r="1028" spans="1:15" s="44" customFormat="1" ht="12" x14ac:dyDescent="0.2">
      <c r="A1028" s="44" t="s">
        <v>10293</v>
      </c>
      <c r="B1028" s="44" t="s">
        <v>4317</v>
      </c>
      <c r="D1028" s="44" t="s">
        <v>10158</v>
      </c>
      <c r="E1028" s="45">
        <v>4</v>
      </c>
      <c r="F1028" s="44" t="s">
        <v>4330</v>
      </c>
      <c r="G1028" s="44" t="s">
        <v>4320</v>
      </c>
      <c r="H1028" s="44" t="s">
        <v>10333</v>
      </c>
      <c r="I1028" s="44">
        <v>3020179601</v>
      </c>
      <c r="L1028" s="46">
        <v>38400000</v>
      </c>
      <c r="M1028" s="44" t="s">
        <v>10325</v>
      </c>
      <c r="N1028" s="44" t="s">
        <v>10334</v>
      </c>
      <c r="O1028" s="44" t="s">
        <v>10335</v>
      </c>
    </row>
    <row r="1029" spans="1:15" s="44" customFormat="1" ht="12" x14ac:dyDescent="0.2">
      <c r="A1029" s="44" t="s">
        <v>10295</v>
      </c>
      <c r="B1029" s="44" t="s">
        <v>4317</v>
      </c>
      <c r="D1029" s="44" t="s">
        <v>10158</v>
      </c>
      <c r="E1029" s="45">
        <v>5</v>
      </c>
      <c r="F1029" s="44" t="s">
        <v>4330</v>
      </c>
      <c r="G1029" s="44" t="s">
        <v>4550</v>
      </c>
      <c r="H1029" s="44" t="s">
        <v>10337</v>
      </c>
      <c r="I1029" s="44">
        <v>4010178702</v>
      </c>
      <c r="L1029" s="46">
        <v>30000000</v>
      </c>
      <c r="M1029" s="44" t="s">
        <v>10325</v>
      </c>
      <c r="N1029" s="44" t="s">
        <v>10330</v>
      </c>
      <c r="O1029" s="44" t="s">
        <v>10331</v>
      </c>
    </row>
    <row r="1030" spans="1:15" s="44" customFormat="1" ht="12" x14ac:dyDescent="0.2">
      <c r="A1030" s="44" t="s">
        <v>10300</v>
      </c>
      <c r="B1030" s="44" t="s">
        <v>4317</v>
      </c>
      <c r="D1030" s="44" t="s">
        <v>10158</v>
      </c>
      <c r="E1030" s="45">
        <v>6</v>
      </c>
      <c r="F1030" s="44" t="s">
        <v>10199</v>
      </c>
      <c r="G1030" s="44" t="s">
        <v>4550</v>
      </c>
      <c r="H1030" s="44" t="s">
        <v>10339</v>
      </c>
      <c r="I1030" s="44">
        <v>4010171501</v>
      </c>
      <c r="L1030" s="46">
        <v>30000000</v>
      </c>
      <c r="M1030" s="44" t="s">
        <v>10325</v>
      </c>
      <c r="N1030" s="44" t="s">
        <v>10330</v>
      </c>
      <c r="O1030" s="44" t="s">
        <v>10331</v>
      </c>
    </row>
    <row r="1031" spans="1:15" s="44" customFormat="1" ht="12" x14ac:dyDescent="0.2">
      <c r="A1031" s="44" t="s">
        <v>10302</v>
      </c>
      <c r="B1031" s="44" t="s">
        <v>4317</v>
      </c>
      <c r="D1031" s="44" t="s">
        <v>10158</v>
      </c>
      <c r="E1031" s="45">
        <v>6</v>
      </c>
      <c r="F1031" s="44" t="s">
        <v>4330</v>
      </c>
      <c r="G1031" s="44" t="s">
        <v>4550</v>
      </c>
      <c r="H1031" s="44" t="s">
        <v>10341</v>
      </c>
      <c r="I1031" s="44">
        <v>4010178702</v>
      </c>
      <c r="L1031" s="46">
        <v>35000000</v>
      </c>
      <c r="M1031" s="44" t="s">
        <v>10325</v>
      </c>
      <c r="N1031" s="44" t="s">
        <v>10330</v>
      </c>
      <c r="O1031" s="44" t="s">
        <v>10331</v>
      </c>
    </row>
    <row r="1032" spans="1:15" s="44" customFormat="1" ht="12" x14ac:dyDescent="0.2">
      <c r="A1032" s="44" t="s">
        <v>10307</v>
      </c>
      <c r="B1032" s="44" t="s">
        <v>4317</v>
      </c>
      <c r="D1032" s="44" t="s">
        <v>10158</v>
      </c>
      <c r="E1032" s="45">
        <v>6</v>
      </c>
      <c r="F1032" s="44" t="s">
        <v>4330</v>
      </c>
      <c r="G1032" s="44" t="s">
        <v>4550</v>
      </c>
      <c r="H1032" s="44" t="s">
        <v>10343</v>
      </c>
      <c r="I1032" s="44">
        <v>3911210201</v>
      </c>
      <c r="L1032" s="46">
        <v>4560000</v>
      </c>
      <c r="M1032" s="44" t="s">
        <v>10325</v>
      </c>
      <c r="N1032" s="44" t="s">
        <v>10344</v>
      </c>
      <c r="O1032" s="44" t="s">
        <v>10345</v>
      </c>
    </row>
    <row r="1033" spans="1:15" s="44" customFormat="1" ht="12" x14ac:dyDescent="0.2">
      <c r="A1033" s="44" t="s">
        <v>10311</v>
      </c>
      <c r="B1033" s="44" t="s">
        <v>4317</v>
      </c>
      <c r="D1033" s="44" t="s">
        <v>10158</v>
      </c>
      <c r="E1033" s="45">
        <v>6</v>
      </c>
      <c r="F1033" s="44" t="s">
        <v>4330</v>
      </c>
      <c r="G1033" s="44" t="s">
        <v>4550</v>
      </c>
      <c r="H1033" s="44" t="s">
        <v>10343</v>
      </c>
      <c r="I1033" s="44">
        <v>3911210201</v>
      </c>
      <c r="L1033" s="46">
        <v>3444000</v>
      </c>
      <c r="M1033" s="44" t="s">
        <v>10325</v>
      </c>
      <c r="N1033" s="44" t="s">
        <v>10344</v>
      </c>
      <c r="O1033" s="44" t="s">
        <v>10347</v>
      </c>
    </row>
    <row r="1034" spans="1:15" s="44" customFormat="1" ht="12" x14ac:dyDescent="0.2">
      <c r="A1034" s="44" t="s">
        <v>10313</v>
      </c>
      <c r="B1034" s="44" t="s">
        <v>4317</v>
      </c>
      <c r="D1034" s="44" t="s">
        <v>10158</v>
      </c>
      <c r="E1034" s="45">
        <v>6</v>
      </c>
      <c r="F1034" s="44" t="s">
        <v>4330</v>
      </c>
      <c r="G1034" s="44" t="s">
        <v>4550</v>
      </c>
      <c r="H1034" s="44" t="s">
        <v>10343</v>
      </c>
      <c r="I1034" s="44">
        <v>3911210201</v>
      </c>
      <c r="L1034" s="46">
        <v>3770000</v>
      </c>
      <c r="M1034" s="44" t="s">
        <v>10325</v>
      </c>
      <c r="N1034" s="44" t="s">
        <v>10344</v>
      </c>
      <c r="O1034" s="44" t="s">
        <v>10349</v>
      </c>
    </row>
    <row r="1035" spans="1:15" s="44" customFormat="1" ht="12" x14ac:dyDescent="0.2">
      <c r="A1035" s="44" t="s">
        <v>10315</v>
      </c>
      <c r="B1035" s="44" t="s">
        <v>4317</v>
      </c>
      <c r="D1035" s="44" t="s">
        <v>10158</v>
      </c>
      <c r="E1035" s="45">
        <v>6</v>
      </c>
      <c r="F1035" s="44" t="s">
        <v>4330</v>
      </c>
      <c r="G1035" s="44" t="s">
        <v>4550</v>
      </c>
      <c r="H1035" s="44" t="s">
        <v>10343</v>
      </c>
      <c r="I1035" s="44">
        <v>3911210201</v>
      </c>
      <c r="L1035" s="46">
        <v>8600000</v>
      </c>
      <c r="M1035" s="44" t="s">
        <v>10325</v>
      </c>
      <c r="N1035" s="44" t="s">
        <v>10344</v>
      </c>
      <c r="O1035" s="44" t="s">
        <v>10351</v>
      </c>
    </row>
    <row r="1036" spans="1:15" s="44" customFormat="1" ht="12" x14ac:dyDescent="0.2">
      <c r="A1036" s="44" t="s">
        <v>10319</v>
      </c>
      <c r="B1036" s="44" t="s">
        <v>4317</v>
      </c>
      <c r="D1036" s="44" t="s">
        <v>10158</v>
      </c>
      <c r="E1036" s="45">
        <v>7</v>
      </c>
      <c r="F1036" s="44" t="s">
        <v>10199</v>
      </c>
      <c r="G1036" s="44" t="s">
        <v>4550</v>
      </c>
      <c r="H1036" s="44" t="s">
        <v>10353</v>
      </c>
      <c r="I1036" s="44">
        <v>2511169801</v>
      </c>
      <c r="L1036" s="46">
        <v>5000000</v>
      </c>
      <c r="M1036" s="44" t="s">
        <v>10325</v>
      </c>
      <c r="N1036" s="44" t="s">
        <v>10326</v>
      </c>
      <c r="O1036" s="44" t="s">
        <v>10327</v>
      </c>
    </row>
    <row r="1037" spans="1:15" s="44" customFormat="1" ht="12" x14ac:dyDescent="0.2">
      <c r="A1037" s="44" t="s">
        <v>10321</v>
      </c>
      <c r="B1037" s="44" t="s">
        <v>4317</v>
      </c>
      <c r="D1037" s="44" t="s">
        <v>10158</v>
      </c>
      <c r="E1037" s="45">
        <v>9</v>
      </c>
      <c r="F1037" s="44" t="s">
        <v>4330</v>
      </c>
      <c r="G1037" s="44" t="s">
        <v>4550</v>
      </c>
      <c r="H1037" s="44" t="s">
        <v>10355</v>
      </c>
      <c r="I1037" s="44">
        <v>4323260801</v>
      </c>
      <c r="L1037" s="46">
        <v>50000000</v>
      </c>
      <c r="M1037" s="44" t="s">
        <v>10325</v>
      </c>
      <c r="N1037" s="44" t="s">
        <v>10330</v>
      </c>
      <c r="O1037" s="44" t="s">
        <v>10331</v>
      </c>
    </row>
    <row r="1038" spans="1:15" s="44" customFormat="1" ht="12" x14ac:dyDescent="0.2">
      <c r="A1038" s="44" t="s">
        <v>10323</v>
      </c>
      <c r="B1038" s="44" t="s">
        <v>4317</v>
      </c>
      <c r="D1038" s="44" t="s">
        <v>10158</v>
      </c>
      <c r="E1038" s="45">
        <v>10</v>
      </c>
      <c r="F1038" s="44" t="s">
        <v>4330</v>
      </c>
      <c r="G1038" s="44" t="s">
        <v>4550</v>
      </c>
      <c r="H1038" s="44" t="s">
        <v>10357</v>
      </c>
      <c r="I1038" s="44">
        <v>4010178702</v>
      </c>
      <c r="L1038" s="46">
        <v>20000000</v>
      </c>
      <c r="M1038" s="44" t="s">
        <v>10325</v>
      </c>
      <c r="N1038" s="44" t="s">
        <v>10330</v>
      </c>
      <c r="O1038" s="44" t="s">
        <v>10331</v>
      </c>
    </row>
    <row r="1039" spans="1:15" s="44" customFormat="1" ht="12" x14ac:dyDescent="0.2">
      <c r="A1039" s="44" t="s">
        <v>10328</v>
      </c>
      <c r="B1039" s="44" t="s">
        <v>4317</v>
      </c>
      <c r="D1039" s="44" t="s">
        <v>10158</v>
      </c>
      <c r="E1039" s="45">
        <v>12</v>
      </c>
      <c r="F1039" s="44" t="s">
        <v>4330</v>
      </c>
      <c r="G1039" s="44" t="s">
        <v>4550</v>
      </c>
      <c r="H1039" s="44" t="s">
        <v>10359</v>
      </c>
      <c r="I1039" s="44">
        <v>3912110301</v>
      </c>
      <c r="L1039" s="46">
        <v>217000000</v>
      </c>
      <c r="M1039" s="44" t="s">
        <v>10325</v>
      </c>
      <c r="N1039" s="44" t="s">
        <v>10344</v>
      </c>
      <c r="O1039" s="44" t="s">
        <v>10360</v>
      </c>
    </row>
    <row r="1040" spans="1:15" s="44" customFormat="1" ht="12" x14ac:dyDescent="0.2">
      <c r="A1040" s="44" t="s">
        <v>10332</v>
      </c>
      <c r="B1040" s="44" t="s">
        <v>4317</v>
      </c>
      <c r="D1040" s="44" t="s">
        <v>10158</v>
      </c>
      <c r="E1040" s="45">
        <v>4</v>
      </c>
      <c r="F1040" s="44" t="s">
        <v>10199</v>
      </c>
      <c r="G1040" s="44" t="s">
        <v>4320</v>
      </c>
      <c r="H1040" s="44" t="s">
        <v>10362</v>
      </c>
      <c r="I1040" s="44">
        <v>4010178702</v>
      </c>
      <c r="L1040" s="46">
        <v>40000000</v>
      </c>
      <c r="M1040" s="44" t="s">
        <v>10363</v>
      </c>
      <c r="N1040" s="44" t="s">
        <v>10364</v>
      </c>
      <c r="O1040" s="44" t="s">
        <v>10365</v>
      </c>
    </row>
    <row r="1041" spans="1:15" s="44" customFormat="1" ht="12" x14ac:dyDescent="0.2">
      <c r="A1041" s="44" t="s">
        <v>10336</v>
      </c>
      <c r="B1041" s="44" t="s">
        <v>4317</v>
      </c>
      <c r="D1041" s="44" t="s">
        <v>10158</v>
      </c>
      <c r="E1041" s="45">
        <v>3</v>
      </c>
      <c r="F1041" s="44" t="s">
        <v>4330</v>
      </c>
      <c r="G1041" s="44" t="s">
        <v>4320</v>
      </c>
      <c r="H1041" s="44" t="s">
        <v>10367</v>
      </c>
      <c r="I1041" s="44">
        <v>2413150101</v>
      </c>
      <c r="L1041" s="46">
        <v>5000000</v>
      </c>
      <c r="M1041" s="44" t="s">
        <v>10368</v>
      </c>
      <c r="N1041" s="44" t="s">
        <v>10369</v>
      </c>
      <c r="O1041" s="44" t="s">
        <v>10370</v>
      </c>
    </row>
    <row r="1042" spans="1:15" s="44" customFormat="1" ht="12" x14ac:dyDescent="0.2">
      <c r="A1042" s="44" t="s">
        <v>10338</v>
      </c>
      <c r="B1042" s="44" t="s">
        <v>4317</v>
      </c>
      <c r="D1042" s="44" t="s">
        <v>10158</v>
      </c>
      <c r="E1042" s="45">
        <v>3</v>
      </c>
      <c r="F1042" s="44" t="s">
        <v>4330</v>
      </c>
      <c r="G1042" s="44" t="s">
        <v>4320</v>
      </c>
      <c r="H1042" s="44" t="s">
        <v>10367</v>
      </c>
      <c r="I1042" s="44">
        <v>4810151001</v>
      </c>
      <c r="L1042" s="46">
        <v>2500000</v>
      </c>
      <c r="M1042" s="44" t="s">
        <v>10368</v>
      </c>
      <c r="N1042" s="44" t="s">
        <v>10369</v>
      </c>
      <c r="O1042" s="44" t="s">
        <v>10370</v>
      </c>
    </row>
    <row r="1043" spans="1:15" s="44" customFormat="1" ht="12" x14ac:dyDescent="0.2">
      <c r="A1043" s="44" t="s">
        <v>10340</v>
      </c>
      <c r="B1043" s="44" t="s">
        <v>4317</v>
      </c>
      <c r="D1043" s="44" t="s">
        <v>10158</v>
      </c>
      <c r="E1043" s="45">
        <v>3</v>
      </c>
      <c r="F1043" s="44" t="s">
        <v>4330</v>
      </c>
      <c r="G1043" s="44" t="s">
        <v>4320</v>
      </c>
      <c r="H1043" s="44" t="s">
        <v>10367</v>
      </c>
      <c r="I1043" s="44">
        <v>4321150701</v>
      </c>
      <c r="L1043" s="46">
        <v>5400000</v>
      </c>
      <c r="M1043" s="44" t="s">
        <v>10368</v>
      </c>
      <c r="N1043" s="44" t="s">
        <v>10369</v>
      </c>
      <c r="O1043" s="44" t="s">
        <v>10370</v>
      </c>
    </row>
    <row r="1044" spans="1:15" s="44" customFormat="1" ht="12" x14ac:dyDescent="0.2">
      <c r="A1044" s="44" t="s">
        <v>10342</v>
      </c>
      <c r="B1044" s="44" t="s">
        <v>4317</v>
      </c>
      <c r="D1044" s="44" t="s">
        <v>10158</v>
      </c>
      <c r="E1044" s="45">
        <v>3</v>
      </c>
      <c r="F1044" s="44" t="s">
        <v>4330</v>
      </c>
      <c r="G1044" s="44" t="s">
        <v>4320</v>
      </c>
      <c r="H1044" s="44" t="s">
        <v>10367</v>
      </c>
      <c r="I1044" s="44">
        <v>4321190201</v>
      </c>
      <c r="L1044" s="46">
        <v>1680000</v>
      </c>
      <c r="M1044" s="44" t="s">
        <v>10368</v>
      </c>
      <c r="N1044" s="44" t="s">
        <v>10369</v>
      </c>
      <c r="O1044" s="44" t="s">
        <v>10370</v>
      </c>
    </row>
    <row r="1045" spans="1:15" s="44" customFormat="1" ht="12" x14ac:dyDescent="0.2">
      <c r="A1045" s="44" t="s">
        <v>10346</v>
      </c>
      <c r="B1045" s="44" t="s">
        <v>4317</v>
      </c>
      <c r="D1045" s="44" t="s">
        <v>10158</v>
      </c>
      <c r="E1045" s="45">
        <v>3</v>
      </c>
      <c r="F1045" s="44" t="s">
        <v>4330</v>
      </c>
      <c r="G1045" s="44" t="s">
        <v>4320</v>
      </c>
      <c r="H1045" s="44" t="s">
        <v>10367</v>
      </c>
      <c r="I1045" s="44">
        <v>4810151001</v>
      </c>
      <c r="L1045" s="46">
        <v>2000000</v>
      </c>
      <c r="M1045" s="44" t="s">
        <v>10368</v>
      </c>
      <c r="N1045" s="44" t="s">
        <v>10369</v>
      </c>
      <c r="O1045" s="44" t="s">
        <v>10370</v>
      </c>
    </row>
    <row r="1046" spans="1:15" s="44" customFormat="1" ht="12" x14ac:dyDescent="0.2">
      <c r="A1046" s="44" t="s">
        <v>10348</v>
      </c>
      <c r="B1046" s="44" t="s">
        <v>4317</v>
      </c>
      <c r="D1046" s="44" t="s">
        <v>10158</v>
      </c>
      <c r="E1046" s="45">
        <v>3</v>
      </c>
      <c r="F1046" s="44" t="s">
        <v>4330</v>
      </c>
      <c r="G1046" s="44" t="s">
        <v>4320</v>
      </c>
      <c r="H1046" s="44" t="s">
        <v>10376</v>
      </c>
      <c r="I1046" s="44">
        <v>4322250101</v>
      </c>
      <c r="L1046" s="46">
        <v>40150000</v>
      </c>
      <c r="M1046" s="44" t="s">
        <v>10377</v>
      </c>
      <c r="N1046" s="44" t="s">
        <v>10378</v>
      </c>
      <c r="O1046" s="44" t="s">
        <v>10379</v>
      </c>
    </row>
    <row r="1047" spans="1:15" s="44" customFormat="1" ht="12" x14ac:dyDescent="0.2">
      <c r="A1047" s="44" t="s">
        <v>10350</v>
      </c>
      <c r="B1047" s="44" t="s">
        <v>4317</v>
      </c>
      <c r="D1047" s="44" t="s">
        <v>10158</v>
      </c>
      <c r="E1047" s="45">
        <v>5</v>
      </c>
      <c r="F1047" s="44" t="s">
        <v>4330</v>
      </c>
      <c r="G1047" s="44" t="s">
        <v>4320</v>
      </c>
      <c r="H1047" s="44" t="s">
        <v>10381</v>
      </c>
      <c r="I1047" s="44">
        <v>4322261201</v>
      </c>
      <c r="L1047" s="46">
        <v>67844392</v>
      </c>
      <c r="M1047" s="44" t="s">
        <v>10377</v>
      </c>
      <c r="N1047" s="44" t="s">
        <v>10378</v>
      </c>
      <c r="O1047" s="44" t="s">
        <v>10379</v>
      </c>
    </row>
    <row r="1048" spans="1:15" s="44" customFormat="1" ht="12" x14ac:dyDescent="0.2">
      <c r="A1048" s="44" t="s">
        <v>10352</v>
      </c>
      <c r="B1048" s="44" t="s">
        <v>4317</v>
      </c>
      <c r="D1048" s="44" t="s">
        <v>10158</v>
      </c>
      <c r="E1048" s="45">
        <v>6</v>
      </c>
      <c r="F1048" s="44" t="s">
        <v>4330</v>
      </c>
      <c r="G1048" s="44" t="s">
        <v>4320</v>
      </c>
      <c r="H1048" s="44" t="s">
        <v>10383</v>
      </c>
      <c r="I1048" s="44">
        <v>4322261201</v>
      </c>
      <c r="L1048" s="46">
        <v>19200000</v>
      </c>
      <c r="M1048" s="44" t="s">
        <v>10377</v>
      </c>
      <c r="N1048" s="44" t="s">
        <v>10378</v>
      </c>
      <c r="O1048" s="44" t="s">
        <v>10379</v>
      </c>
    </row>
    <row r="1049" spans="1:15" s="44" customFormat="1" ht="12" x14ac:dyDescent="0.2">
      <c r="A1049" s="44" t="s">
        <v>10354</v>
      </c>
      <c r="B1049" s="44" t="s">
        <v>4317</v>
      </c>
      <c r="D1049" s="44" t="s">
        <v>10158</v>
      </c>
      <c r="E1049" s="45">
        <v>7</v>
      </c>
      <c r="F1049" s="44" t="s">
        <v>4330</v>
      </c>
      <c r="G1049" s="44" t="s">
        <v>4320</v>
      </c>
      <c r="H1049" s="44" t="s">
        <v>10385</v>
      </c>
      <c r="I1049" s="44">
        <v>4322261201</v>
      </c>
      <c r="L1049" s="46">
        <v>183638200</v>
      </c>
      <c r="M1049" s="44" t="s">
        <v>10377</v>
      </c>
      <c r="N1049" s="44" t="s">
        <v>10378</v>
      </c>
      <c r="O1049" s="44" t="s">
        <v>10379</v>
      </c>
    </row>
    <row r="1050" spans="1:15" s="44" customFormat="1" ht="12" x14ac:dyDescent="0.2">
      <c r="A1050" s="44" t="s">
        <v>10356</v>
      </c>
      <c r="B1050" s="44" t="s">
        <v>4317</v>
      </c>
      <c r="D1050" s="44" t="s">
        <v>10158</v>
      </c>
      <c r="E1050" s="45">
        <v>8</v>
      </c>
      <c r="F1050" s="44" t="s">
        <v>4330</v>
      </c>
      <c r="G1050" s="44" t="s">
        <v>4320</v>
      </c>
      <c r="H1050" s="44" t="s">
        <v>10387</v>
      </c>
      <c r="I1050" s="44">
        <v>4322261201</v>
      </c>
      <c r="L1050" s="46">
        <v>203010000</v>
      </c>
      <c r="M1050" s="44" t="s">
        <v>10377</v>
      </c>
      <c r="N1050" s="44" t="s">
        <v>10378</v>
      </c>
      <c r="O1050" s="44" t="s">
        <v>10379</v>
      </c>
    </row>
    <row r="1051" spans="1:15" s="44" customFormat="1" ht="12" x14ac:dyDescent="0.2">
      <c r="A1051" s="44" t="s">
        <v>10358</v>
      </c>
      <c r="B1051" s="44" t="s">
        <v>4317</v>
      </c>
      <c r="D1051" s="44" t="s">
        <v>10158</v>
      </c>
      <c r="E1051" s="45">
        <v>9</v>
      </c>
      <c r="F1051" s="44" t="s">
        <v>4330</v>
      </c>
      <c r="G1051" s="44" t="s">
        <v>4320</v>
      </c>
      <c r="H1051" s="44" t="s">
        <v>10389</v>
      </c>
      <c r="I1051" s="44">
        <v>4322250101</v>
      </c>
      <c r="L1051" s="46">
        <v>94768300</v>
      </c>
      <c r="M1051" s="44" t="s">
        <v>10377</v>
      </c>
      <c r="N1051" s="44" t="s">
        <v>10378</v>
      </c>
      <c r="O1051" s="44" t="s">
        <v>10379</v>
      </c>
    </row>
    <row r="1052" spans="1:15" s="44" customFormat="1" ht="12" x14ac:dyDescent="0.2">
      <c r="A1052" s="44" t="s">
        <v>10361</v>
      </c>
      <c r="B1052" s="44" t="s">
        <v>4317</v>
      </c>
      <c r="D1052" s="44" t="s">
        <v>10158</v>
      </c>
      <c r="E1052" s="45">
        <v>6</v>
      </c>
      <c r="F1052" s="44" t="s">
        <v>4330</v>
      </c>
      <c r="G1052" s="44" t="s">
        <v>4320</v>
      </c>
      <c r="H1052" s="44" t="s">
        <v>10391</v>
      </c>
      <c r="I1052" s="44">
        <v>4323349901</v>
      </c>
      <c r="L1052" s="46">
        <v>6000000</v>
      </c>
      <c r="M1052" s="44" t="s">
        <v>10377</v>
      </c>
      <c r="N1052" s="44" t="s">
        <v>10392</v>
      </c>
      <c r="O1052" s="44" t="s">
        <v>10393</v>
      </c>
    </row>
    <row r="1053" spans="1:15" s="44" customFormat="1" ht="12" x14ac:dyDescent="0.2">
      <c r="A1053" s="44" t="s">
        <v>10366</v>
      </c>
      <c r="B1053" s="44" t="s">
        <v>4317</v>
      </c>
      <c r="D1053" s="44" t="s">
        <v>10158</v>
      </c>
      <c r="E1053" s="45">
        <v>6</v>
      </c>
      <c r="F1053" s="44" t="s">
        <v>4330</v>
      </c>
      <c r="G1053" s="44" t="s">
        <v>4320</v>
      </c>
      <c r="H1053" s="44" t="s">
        <v>10395</v>
      </c>
      <c r="I1053" s="44">
        <v>4323320501</v>
      </c>
      <c r="L1053" s="46">
        <v>15000000</v>
      </c>
      <c r="M1053" s="44" t="s">
        <v>10377</v>
      </c>
      <c r="N1053" s="44" t="s">
        <v>10392</v>
      </c>
      <c r="O1053" s="44" t="s">
        <v>10393</v>
      </c>
    </row>
    <row r="1054" spans="1:15" s="44" customFormat="1" ht="12" x14ac:dyDescent="0.2">
      <c r="A1054" s="44" t="s">
        <v>10371</v>
      </c>
      <c r="B1054" s="44" t="s">
        <v>4317</v>
      </c>
      <c r="D1054" s="44" t="s">
        <v>10158</v>
      </c>
      <c r="E1054" s="45">
        <v>12</v>
      </c>
      <c r="F1054" s="44" t="s">
        <v>4330</v>
      </c>
      <c r="G1054" s="44" t="s">
        <v>4320</v>
      </c>
      <c r="H1054" s="44" t="s">
        <v>10395</v>
      </c>
      <c r="I1054" s="44">
        <v>4323320501</v>
      </c>
      <c r="L1054" s="46">
        <v>23000000</v>
      </c>
      <c r="M1054" s="44" t="s">
        <v>10377</v>
      </c>
      <c r="N1054" s="44" t="s">
        <v>10392</v>
      </c>
      <c r="O1054" s="44" t="s">
        <v>10393</v>
      </c>
    </row>
    <row r="1055" spans="1:15" s="44" customFormat="1" ht="12" x14ac:dyDescent="0.2">
      <c r="A1055" s="44" t="s">
        <v>10372</v>
      </c>
      <c r="B1055" s="44" t="s">
        <v>4317</v>
      </c>
      <c r="D1055" s="44" t="s">
        <v>10158</v>
      </c>
      <c r="E1055" s="45">
        <v>12</v>
      </c>
      <c r="F1055" s="44" t="s">
        <v>4330</v>
      </c>
      <c r="G1055" s="44" t="s">
        <v>4320</v>
      </c>
      <c r="H1055" s="44" t="s">
        <v>10398</v>
      </c>
      <c r="I1055" s="44">
        <v>4323320501</v>
      </c>
      <c r="L1055" s="46">
        <v>31000000</v>
      </c>
      <c r="M1055" s="44" t="s">
        <v>10377</v>
      </c>
      <c r="N1055" s="44" t="s">
        <v>10392</v>
      </c>
      <c r="O1055" s="44" t="s">
        <v>10393</v>
      </c>
    </row>
    <row r="1056" spans="1:15" s="44" customFormat="1" ht="12" x14ac:dyDescent="0.2">
      <c r="A1056" s="44" t="s">
        <v>10373</v>
      </c>
      <c r="B1056" s="44" t="s">
        <v>4317</v>
      </c>
      <c r="D1056" s="44" t="s">
        <v>10158</v>
      </c>
      <c r="E1056" s="45">
        <v>5</v>
      </c>
      <c r="F1056" s="44" t="s">
        <v>4330</v>
      </c>
      <c r="G1056" s="44" t="s">
        <v>4550</v>
      </c>
      <c r="H1056" s="44" t="s">
        <v>10400</v>
      </c>
      <c r="I1056" s="44">
        <v>4811130101</v>
      </c>
      <c r="L1056" s="46">
        <v>2011200000</v>
      </c>
      <c r="M1056" s="44" t="s">
        <v>10401</v>
      </c>
      <c r="N1056" s="44" t="s">
        <v>10402</v>
      </c>
      <c r="O1056" s="44" t="s">
        <v>10403</v>
      </c>
    </row>
    <row r="1057" spans="1:15" s="44" customFormat="1" ht="12" x14ac:dyDescent="0.2">
      <c r="A1057" s="44" t="s">
        <v>10374</v>
      </c>
      <c r="B1057" s="44" t="s">
        <v>4317</v>
      </c>
      <c r="D1057" s="44" t="s">
        <v>10158</v>
      </c>
      <c r="E1057" s="45">
        <v>6</v>
      </c>
      <c r="F1057" s="44" t="s">
        <v>4330</v>
      </c>
      <c r="G1057" s="44" t="s">
        <v>4550</v>
      </c>
      <c r="H1057" s="44" t="s">
        <v>10405</v>
      </c>
      <c r="I1057" s="44">
        <v>4321150101</v>
      </c>
      <c r="L1057" s="46">
        <v>92213000</v>
      </c>
      <c r="M1057" s="44" t="s">
        <v>10401</v>
      </c>
      <c r="N1057" s="44" t="s">
        <v>10406</v>
      </c>
      <c r="O1057" s="44" t="s">
        <v>10407</v>
      </c>
    </row>
    <row r="1058" spans="1:15" s="44" customFormat="1" ht="12" x14ac:dyDescent="0.2">
      <c r="A1058" s="44" t="s">
        <v>10375</v>
      </c>
      <c r="B1058" s="44" t="s">
        <v>4317</v>
      </c>
      <c r="D1058" s="44" t="s">
        <v>10158</v>
      </c>
      <c r="E1058" s="45">
        <v>7</v>
      </c>
      <c r="F1058" s="44" t="s">
        <v>4330</v>
      </c>
      <c r="G1058" s="44" t="s">
        <v>4550</v>
      </c>
      <c r="H1058" s="44" t="s">
        <v>10409</v>
      </c>
      <c r="I1058" s="44">
        <v>4323320501</v>
      </c>
      <c r="L1058" s="46">
        <v>33110000</v>
      </c>
      <c r="M1058" s="44" t="s">
        <v>10401</v>
      </c>
      <c r="N1058" s="44" t="s">
        <v>10410</v>
      </c>
      <c r="O1058" s="44" t="s">
        <v>10411</v>
      </c>
    </row>
    <row r="1059" spans="1:15" s="44" customFormat="1" ht="12" x14ac:dyDescent="0.2">
      <c r="A1059" s="44" t="s">
        <v>10380</v>
      </c>
      <c r="B1059" s="44" t="s">
        <v>4317</v>
      </c>
      <c r="D1059" s="44" t="s">
        <v>10158</v>
      </c>
      <c r="E1059" s="45">
        <v>7</v>
      </c>
      <c r="F1059" s="44" t="s">
        <v>4330</v>
      </c>
      <c r="G1059" s="44" t="s">
        <v>4550</v>
      </c>
      <c r="H1059" s="44" t="s">
        <v>10413</v>
      </c>
      <c r="I1059" s="44">
        <v>4323300101</v>
      </c>
      <c r="L1059" s="46">
        <v>138270000</v>
      </c>
      <c r="M1059" s="44" t="s">
        <v>10401</v>
      </c>
      <c r="N1059" s="44" t="s">
        <v>10410</v>
      </c>
      <c r="O1059" s="44" t="s">
        <v>10411</v>
      </c>
    </row>
    <row r="1060" spans="1:15" s="44" customFormat="1" ht="12" x14ac:dyDescent="0.2">
      <c r="A1060" s="44" t="s">
        <v>10382</v>
      </c>
      <c r="B1060" s="44" t="s">
        <v>4317</v>
      </c>
      <c r="D1060" s="44" t="s">
        <v>10158</v>
      </c>
      <c r="E1060" s="45">
        <v>4</v>
      </c>
      <c r="F1060" s="44" t="s">
        <v>4330</v>
      </c>
      <c r="G1060" s="44" t="s">
        <v>4550</v>
      </c>
      <c r="H1060" s="44" t="s">
        <v>10415</v>
      </c>
      <c r="I1060" s="44">
        <v>4321150701</v>
      </c>
      <c r="L1060" s="46">
        <v>75000000</v>
      </c>
      <c r="M1060" s="44" t="s">
        <v>10401</v>
      </c>
      <c r="N1060" s="44" t="s">
        <v>10416</v>
      </c>
      <c r="O1060" s="44" t="s">
        <v>10417</v>
      </c>
    </row>
    <row r="1061" spans="1:15" s="44" customFormat="1" ht="12" x14ac:dyDescent="0.2">
      <c r="A1061" s="44" t="s">
        <v>10384</v>
      </c>
      <c r="B1061" s="44" t="s">
        <v>4317</v>
      </c>
      <c r="D1061" s="44" t="s">
        <v>10158</v>
      </c>
      <c r="E1061" s="45">
        <v>6</v>
      </c>
      <c r="F1061" s="44" t="s">
        <v>4330</v>
      </c>
      <c r="G1061" s="44" t="s">
        <v>4550</v>
      </c>
      <c r="H1061" s="44" t="s">
        <v>10419</v>
      </c>
      <c r="I1061" s="44">
        <v>4323159901</v>
      </c>
      <c r="L1061" s="46">
        <v>399000000</v>
      </c>
      <c r="M1061" s="44" t="s">
        <v>10401</v>
      </c>
      <c r="N1061" s="44" t="s">
        <v>10420</v>
      </c>
      <c r="O1061" s="44" t="s">
        <v>10421</v>
      </c>
    </row>
    <row r="1062" spans="1:15" s="44" customFormat="1" ht="12" x14ac:dyDescent="0.2">
      <c r="A1062" s="44" t="s">
        <v>10386</v>
      </c>
      <c r="B1062" s="44" t="s">
        <v>4317</v>
      </c>
      <c r="D1062" s="44" t="s">
        <v>10158</v>
      </c>
      <c r="E1062" s="45">
        <v>1</v>
      </c>
      <c r="F1062" s="44" t="s">
        <v>4330</v>
      </c>
      <c r="G1062" s="44" t="s">
        <v>4320</v>
      </c>
      <c r="H1062" s="44" t="s">
        <v>10423</v>
      </c>
      <c r="I1062" s="44">
        <v>4617161201</v>
      </c>
      <c r="L1062" s="46">
        <v>20000000</v>
      </c>
      <c r="M1062" s="44" t="s">
        <v>10424</v>
      </c>
      <c r="N1062" s="44" t="s">
        <v>10425</v>
      </c>
      <c r="O1062" s="44" t="s">
        <v>10426</v>
      </c>
    </row>
    <row r="1063" spans="1:15" s="44" customFormat="1" ht="12" x14ac:dyDescent="0.2">
      <c r="A1063" s="44" t="s">
        <v>10388</v>
      </c>
      <c r="B1063" s="44" t="s">
        <v>4317</v>
      </c>
      <c r="D1063" s="44" t="s">
        <v>10158</v>
      </c>
      <c r="E1063" s="45">
        <v>3</v>
      </c>
      <c r="F1063" s="44" t="s">
        <v>4330</v>
      </c>
      <c r="G1063" s="44" t="s">
        <v>4320</v>
      </c>
      <c r="H1063" s="44" t="s">
        <v>10428</v>
      </c>
      <c r="I1063" s="44">
        <v>4321150701</v>
      </c>
      <c r="L1063" s="46">
        <v>7500000</v>
      </c>
      <c r="M1063" s="44" t="s">
        <v>10429</v>
      </c>
      <c r="N1063" s="44" t="s">
        <v>3914</v>
      </c>
      <c r="O1063" s="44" t="s">
        <v>10430</v>
      </c>
    </row>
    <row r="1064" spans="1:15" s="44" customFormat="1" ht="12" x14ac:dyDescent="0.2">
      <c r="A1064" s="44" t="s">
        <v>10390</v>
      </c>
      <c r="B1064" s="44" t="s">
        <v>4317</v>
      </c>
      <c r="D1064" s="44" t="s">
        <v>10158</v>
      </c>
      <c r="E1064" s="45">
        <v>3</v>
      </c>
      <c r="F1064" s="44" t="s">
        <v>4330</v>
      </c>
      <c r="G1064" s="44" t="s">
        <v>4320</v>
      </c>
      <c r="H1064" s="44" t="s">
        <v>10432</v>
      </c>
      <c r="I1064" s="44">
        <v>4410150301</v>
      </c>
      <c r="L1064" s="46">
        <v>3000000</v>
      </c>
      <c r="M1064" s="44" t="s">
        <v>10429</v>
      </c>
      <c r="N1064" s="44" t="s">
        <v>3914</v>
      </c>
      <c r="O1064" s="44" t="s">
        <v>10430</v>
      </c>
    </row>
    <row r="1065" spans="1:15" s="44" customFormat="1" ht="12" x14ac:dyDescent="0.2">
      <c r="A1065" s="44" t="s">
        <v>10394</v>
      </c>
      <c r="B1065" s="44" t="s">
        <v>4317</v>
      </c>
      <c r="D1065" s="44" t="s">
        <v>10158</v>
      </c>
      <c r="E1065" s="45">
        <v>2</v>
      </c>
      <c r="F1065" s="44" t="s">
        <v>4330</v>
      </c>
      <c r="G1065" s="44" t="s">
        <v>10434</v>
      </c>
      <c r="H1065" s="44" t="s">
        <v>10435</v>
      </c>
      <c r="I1065" s="44">
        <v>5510159901</v>
      </c>
      <c r="L1065" s="46">
        <v>1070000000</v>
      </c>
      <c r="M1065" s="44" t="s">
        <v>10436</v>
      </c>
      <c r="N1065" s="44" t="s">
        <v>10437</v>
      </c>
      <c r="O1065" s="44" t="s">
        <v>10438</v>
      </c>
    </row>
    <row r="1066" spans="1:15" s="44" customFormat="1" ht="12" x14ac:dyDescent="0.2">
      <c r="A1066" s="44" t="s">
        <v>10396</v>
      </c>
      <c r="B1066" s="44" t="s">
        <v>4317</v>
      </c>
      <c r="D1066" s="44" t="s">
        <v>10158</v>
      </c>
      <c r="E1066" s="45">
        <v>3</v>
      </c>
      <c r="F1066" s="44" t="s">
        <v>4330</v>
      </c>
      <c r="G1066" s="44" t="s">
        <v>4320</v>
      </c>
      <c r="H1066" s="44" t="s">
        <v>10440</v>
      </c>
      <c r="I1066" s="44">
        <v>5023010101</v>
      </c>
      <c r="L1066" s="46">
        <v>40000000</v>
      </c>
      <c r="M1066" s="44" t="s">
        <v>10436</v>
      </c>
      <c r="N1066" s="44" t="s">
        <v>10437</v>
      </c>
      <c r="O1066" s="44" t="s">
        <v>10438</v>
      </c>
    </row>
    <row r="1067" spans="1:15" s="44" customFormat="1" ht="12" x14ac:dyDescent="0.2">
      <c r="A1067" s="44" t="s">
        <v>10397</v>
      </c>
      <c r="B1067" s="44" t="s">
        <v>4317</v>
      </c>
      <c r="D1067" s="44" t="s">
        <v>10158</v>
      </c>
      <c r="E1067" s="45">
        <v>3</v>
      </c>
      <c r="F1067" s="44" t="s">
        <v>4330</v>
      </c>
      <c r="G1067" s="44" t="s">
        <v>10442</v>
      </c>
      <c r="H1067" s="44" t="s">
        <v>10443</v>
      </c>
      <c r="I1067" s="44">
        <v>4713180503</v>
      </c>
      <c r="L1067" s="46">
        <v>100000000</v>
      </c>
      <c r="M1067" s="44" t="s">
        <v>10436</v>
      </c>
      <c r="N1067" s="44" t="s">
        <v>10437</v>
      </c>
      <c r="O1067" s="44" t="s">
        <v>10438</v>
      </c>
    </row>
    <row r="1068" spans="1:15" s="44" customFormat="1" ht="12" x14ac:dyDescent="0.2">
      <c r="A1068" s="44" t="s">
        <v>10399</v>
      </c>
      <c r="B1068" s="44" t="s">
        <v>4317</v>
      </c>
      <c r="D1068" s="44" t="s">
        <v>10158</v>
      </c>
      <c r="E1068" s="45">
        <v>3</v>
      </c>
      <c r="F1068" s="44" t="s">
        <v>4330</v>
      </c>
      <c r="G1068" s="44" t="s">
        <v>4320</v>
      </c>
      <c r="H1068" s="44" t="s">
        <v>10445</v>
      </c>
      <c r="I1068" s="44">
        <v>1411170401</v>
      </c>
      <c r="L1068" s="46">
        <v>80000000</v>
      </c>
      <c r="M1068" s="44" t="s">
        <v>10436</v>
      </c>
      <c r="N1068" s="44" t="s">
        <v>10437</v>
      </c>
      <c r="O1068" s="44" t="s">
        <v>10438</v>
      </c>
    </row>
    <row r="1069" spans="1:15" s="44" customFormat="1" ht="12" x14ac:dyDescent="0.2">
      <c r="A1069" s="44" t="s">
        <v>10404</v>
      </c>
      <c r="B1069" s="44" t="s">
        <v>4317</v>
      </c>
      <c r="D1069" s="44" t="s">
        <v>10158</v>
      </c>
      <c r="E1069" s="45">
        <v>3</v>
      </c>
      <c r="F1069" s="44" t="s">
        <v>10199</v>
      </c>
      <c r="G1069" s="44" t="s">
        <v>4320</v>
      </c>
      <c r="H1069" s="44" t="s">
        <v>10447</v>
      </c>
      <c r="I1069" s="44">
        <v>4321150701</v>
      </c>
      <c r="L1069" s="46">
        <v>15300000</v>
      </c>
      <c r="M1069" s="44" t="s">
        <v>10436</v>
      </c>
      <c r="N1069" s="44" t="s">
        <v>10437</v>
      </c>
      <c r="O1069" s="44" t="s">
        <v>10438</v>
      </c>
    </row>
    <row r="1070" spans="1:15" s="44" customFormat="1" ht="12" x14ac:dyDescent="0.2">
      <c r="A1070" s="44" t="s">
        <v>10408</v>
      </c>
      <c r="B1070" s="44" t="s">
        <v>4317</v>
      </c>
      <c r="D1070" s="44" t="s">
        <v>10158</v>
      </c>
      <c r="E1070" s="45">
        <v>4</v>
      </c>
      <c r="F1070" s="44" t="s">
        <v>4330</v>
      </c>
      <c r="G1070" s="44" t="s">
        <v>4320</v>
      </c>
      <c r="H1070" s="44" t="s">
        <v>10449</v>
      </c>
      <c r="I1070" s="44">
        <v>4810150501</v>
      </c>
      <c r="L1070" s="46">
        <v>30000000</v>
      </c>
      <c r="M1070" s="44" t="s">
        <v>10436</v>
      </c>
      <c r="N1070" s="44" t="s">
        <v>10437</v>
      </c>
      <c r="O1070" s="44" t="s">
        <v>10438</v>
      </c>
    </row>
    <row r="1071" spans="1:15" s="44" customFormat="1" ht="12" x14ac:dyDescent="0.2">
      <c r="A1071" s="44" t="s">
        <v>10412</v>
      </c>
      <c r="B1071" s="44" t="s">
        <v>4317</v>
      </c>
      <c r="D1071" s="44" t="s">
        <v>10158</v>
      </c>
      <c r="E1071" s="45">
        <v>4</v>
      </c>
      <c r="F1071" s="44" t="s">
        <v>4330</v>
      </c>
      <c r="G1071" s="44" t="s">
        <v>4550</v>
      </c>
      <c r="H1071" s="44" t="s">
        <v>10451</v>
      </c>
      <c r="I1071" s="44">
        <v>5310271002</v>
      </c>
      <c r="L1071" s="46">
        <v>150000000</v>
      </c>
      <c r="M1071" s="44" t="s">
        <v>10436</v>
      </c>
      <c r="N1071" s="44" t="s">
        <v>10437</v>
      </c>
      <c r="O1071" s="44" t="s">
        <v>10438</v>
      </c>
    </row>
    <row r="1072" spans="1:15" s="44" customFormat="1" ht="12" x14ac:dyDescent="0.2">
      <c r="A1072" s="44" t="s">
        <v>10414</v>
      </c>
      <c r="B1072" s="44" t="s">
        <v>4317</v>
      </c>
      <c r="D1072" s="44" t="s">
        <v>10158</v>
      </c>
      <c r="E1072" s="45">
        <v>6</v>
      </c>
      <c r="F1072" s="44" t="s">
        <v>4330</v>
      </c>
      <c r="G1072" s="44" t="s">
        <v>4320</v>
      </c>
      <c r="H1072" s="44" t="s">
        <v>10453</v>
      </c>
      <c r="I1072" s="44">
        <v>5023010101</v>
      </c>
      <c r="L1072" s="46">
        <v>40000000</v>
      </c>
      <c r="M1072" s="44" t="s">
        <v>10436</v>
      </c>
      <c r="N1072" s="44" t="s">
        <v>10437</v>
      </c>
      <c r="O1072" s="44" t="s">
        <v>10438</v>
      </c>
    </row>
    <row r="1073" spans="1:15" s="44" customFormat="1" ht="12" x14ac:dyDescent="0.2">
      <c r="A1073" s="44" t="s">
        <v>10418</v>
      </c>
      <c r="B1073" s="44" t="s">
        <v>4317</v>
      </c>
      <c r="D1073" s="44" t="s">
        <v>10158</v>
      </c>
      <c r="E1073" s="45">
        <v>6</v>
      </c>
      <c r="F1073" s="44" t="s">
        <v>10199</v>
      </c>
      <c r="G1073" s="44" t="s">
        <v>4320</v>
      </c>
      <c r="H1073" s="44" t="s">
        <v>10455</v>
      </c>
      <c r="I1073" s="44">
        <v>4321150701</v>
      </c>
      <c r="L1073" s="46">
        <v>15000000</v>
      </c>
      <c r="M1073" s="44" t="s">
        <v>10436</v>
      </c>
      <c r="N1073" s="44" t="s">
        <v>10437</v>
      </c>
      <c r="O1073" s="44" t="s">
        <v>10438</v>
      </c>
    </row>
    <row r="1074" spans="1:15" s="44" customFormat="1" ht="12" x14ac:dyDescent="0.2">
      <c r="A1074" s="44" t="s">
        <v>10422</v>
      </c>
      <c r="B1074" s="44" t="s">
        <v>4317</v>
      </c>
      <c r="D1074" s="44" t="s">
        <v>10158</v>
      </c>
      <c r="E1074" s="45">
        <v>8</v>
      </c>
      <c r="F1074" s="44" t="s">
        <v>4330</v>
      </c>
      <c r="G1074" s="44" t="s">
        <v>4320</v>
      </c>
      <c r="H1074" s="44" t="s">
        <v>10457</v>
      </c>
      <c r="I1074" s="44">
        <v>5023010101</v>
      </c>
      <c r="L1074" s="46">
        <v>40000000</v>
      </c>
      <c r="M1074" s="44" t="s">
        <v>10436</v>
      </c>
      <c r="N1074" s="44" t="s">
        <v>10437</v>
      </c>
      <c r="O1074" s="44" t="s">
        <v>10438</v>
      </c>
    </row>
    <row r="1075" spans="1:15" s="44" customFormat="1" ht="12" x14ac:dyDescent="0.2">
      <c r="A1075" s="44" t="s">
        <v>10427</v>
      </c>
      <c r="B1075" s="44" t="s">
        <v>4317</v>
      </c>
      <c r="D1075" s="44" t="s">
        <v>10158</v>
      </c>
      <c r="E1075" s="45">
        <v>11</v>
      </c>
      <c r="F1075" s="44" t="s">
        <v>4330</v>
      </c>
      <c r="G1075" s="44" t="s">
        <v>4320</v>
      </c>
      <c r="H1075" s="44" t="s">
        <v>10459</v>
      </c>
      <c r="I1075" s="44">
        <v>5023010101</v>
      </c>
      <c r="L1075" s="46">
        <v>40000000</v>
      </c>
      <c r="M1075" s="44" t="s">
        <v>10436</v>
      </c>
      <c r="N1075" s="44" t="s">
        <v>10437</v>
      </c>
      <c r="O1075" s="44" t="s">
        <v>10438</v>
      </c>
    </row>
    <row r="1076" spans="1:15" s="44" customFormat="1" ht="12" x14ac:dyDescent="0.2">
      <c r="A1076" s="44" t="s">
        <v>10431</v>
      </c>
      <c r="B1076" s="44" t="s">
        <v>4317</v>
      </c>
      <c r="D1076" s="44" t="s">
        <v>10158</v>
      </c>
      <c r="E1076" s="45">
        <v>12</v>
      </c>
      <c r="F1076" s="44" t="s">
        <v>4330</v>
      </c>
      <c r="G1076" s="44" t="s">
        <v>4371</v>
      </c>
      <c r="H1076" s="44" t="s">
        <v>10461</v>
      </c>
      <c r="I1076" s="44">
        <v>4713181201</v>
      </c>
      <c r="L1076" s="46">
        <v>120000000</v>
      </c>
      <c r="M1076" s="44" t="s">
        <v>10436</v>
      </c>
      <c r="N1076" s="44" t="s">
        <v>10437</v>
      </c>
      <c r="O1076" s="44" t="s">
        <v>10438</v>
      </c>
    </row>
    <row r="1077" spans="1:15" s="44" customFormat="1" ht="12" x14ac:dyDescent="0.2">
      <c r="A1077" s="44" t="s">
        <v>10433</v>
      </c>
      <c r="B1077" s="44" t="s">
        <v>4317</v>
      </c>
      <c r="D1077" s="44" t="s">
        <v>10158</v>
      </c>
      <c r="E1077" s="45">
        <v>4</v>
      </c>
      <c r="F1077" s="44" t="s">
        <v>4330</v>
      </c>
      <c r="G1077" s="44" t="s">
        <v>10463</v>
      </c>
      <c r="H1077" s="44" t="s">
        <v>10464</v>
      </c>
      <c r="I1077" s="44">
        <v>4321190201</v>
      </c>
      <c r="L1077" s="46">
        <v>29000000</v>
      </c>
      <c r="M1077" s="44" t="s">
        <v>10465</v>
      </c>
      <c r="N1077" s="44" t="s">
        <v>10466</v>
      </c>
      <c r="O1077" s="44" t="s">
        <v>10467</v>
      </c>
    </row>
    <row r="1078" spans="1:15" s="44" customFormat="1" ht="12" x14ac:dyDescent="0.2">
      <c r="A1078" s="44" t="s">
        <v>10439</v>
      </c>
      <c r="B1078" s="44" t="s">
        <v>4317</v>
      </c>
      <c r="D1078" s="44" t="s">
        <v>10158</v>
      </c>
      <c r="E1078" s="45">
        <v>5</v>
      </c>
      <c r="F1078" s="44" t="s">
        <v>4330</v>
      </c>
      <c r="G1078" s="44" t="s">
        <v>4371</v>
      </c>
      <c r="H1078" s="44" t="s">
        <v>10469</v>
      </c>
      <c r="I1078" s="44">
        <v>4010180601</v>
      </c>
      <c r="L1078" s="46">
        <v>505858000</v>
      </c>
      <c r="M1078" s="44" t="s">
        <v>10465</v>
      </c>
      <c r="N1078" s="44" t="s">
        <v>10466</v>
      </c>
      <c r="O1078" s="44" t="s">
        <v>10467</v>
      </c>
    </row>
    <row r="1079" spans="1:15" s="44" customFormat="1" ht="12" x14ac:dyDescent="0.2">
      <c r="A1079" s="44" t="s">
        <v>10441</v>
      </c>
      <c r="B1079" s="44" t="s">
        <v>4317</v>
      </c>
      <c r="D1079" s="44" t="s">
        <v>10158</v>
      </c>
      <c r="E1079" s="45">
        <v>6</v>
      </c>
      <c r="F1079" s="44" t="s">
        <v>4330</v>
      </c>
      <c r="G1079" s="44" t="s">
        <v>4371</v>
      </c>
      <c r="H1079" s="44" t="s">
        <v>10471</v>
      </c>
      <c r="I1079" s="44">
        <v>3912101101</v>
      </c>
      <c r="L1079" s="46">
        <v>330000000</v>
      </c>
      <c r="M1079" s="44" t="s">
        <v>10465</v>
      </c>
      <c r="N1079" s="44" t="s">
        <v>10466</v>
      </c>
      <c r="O1079" s="44" t="s">
        <v>10467</v>
      </c>
    </row>
    <row r="1080" spans="1:15" s="44" customFormat="1" ht="12" x14ac:dyDescent="0.2">
      <c r="A1080" s="44" t="s">
        <v>10444</v>
      </c>
      <c r="B1080" s="44" t="s">
        <v>4317</v>
      </c>
      <c r="D1080" s="44" t="s">
        <v>10158</v>
      </c>
      <c r="E1080" s="45">
        <v>10</v>
      </c>
      <c r="F1080" s="44" t="s">
        <v>4330</v>
      </c>
      <c r="G1080" s="44" t="s">
        <v>4371</v>
      </c>
      <c r="H1080" s="44" t="s">
        <v>10473</v>
      </c>
      <c r="I1080" s="44">
        <v>5611210501</v>
      </c>
      <c r="L1080" s="46">
        <v>271053000</v>
      </c>
      <c r="M1080" s="44" t="s">
        <v>10465</v>
      </c>
      <c r="N1080" s="44" t="s">
        <v>10466</v>
      </c>
      <c r="O1080" s="44" t="s">
        <v>10467</v>
      </c>
    </row>
    <row r="1081" spans="1:15" s="44" customFormat="1" ht="12" x14ac:dyDescent="0.2">
      <c r="A1081" s="44" t="s">
        <v>10446</v>
      </c>
      <c r="B1081" s="44" t="s">
        <v>4317</v>
      </c>
      <c r="D1081" s="44" t="s">
        <v>10158</v>
      </c>
      <c r="E1081" s="45">
        <v>4</v>
      </c>
      <c r="F1081" s="44" t="s">
        <v>10199</v>
      </c>
      <c r="G1081" s="44" t="s">
        <v>4320</v>
      </c>
      <c r="H1081" s="44" t="s">
        <v>10475</v>
      </c>
      <c r="I1081" s="44">
        <v>5216150501</v>
      </c>
      <c r="L1081" s="46">
        <v>4000000</v>
      </c>
      <c r="M1081" s="44" t="s">
        <v>10476</v>
      </c>
      <c r="N1081" s="44" t="s">
        <v>10477</v>
      </c>
      <c r="O1081" s="44" t="s">
        <v>10478</v>
      </c>
    </row>
    <row r="1082" spans="1:15" s="44" customFormat="1" ht="12" x14ac:dyDescent="0.2">
      <c r="A1082" s="44" t="s">
        <v>10448</v>
      </c>
      <c r="B1082" s="44" t="s">
        <v>4317</v>
      </c>
      <c r="D1082" s="44" t="s">
        <v>10158</v>
      </c>
      <c r="E1082" s="45">
        <v>10</v>
      </c>
      <c r="F1082" s="44" t="s">
        <v>4330</v>
      </c>
      <c r="G1082" s="44" t="s">
        <v>4371</v>
      </c>
      <c r="H1082" s="44" t="s">
        <v>10480</v>
      </c>
      <c r="I1082" s="44" t="s">
        <v>10481</v>
      </c>
      <c r="L1082" s="46">
        <v>40000000</v>
      </c>
      <c r="M1082" s="44" t="s">
        <v>10482</v>
      </c>
      <c r="N1082" s="44" t="s">
        <v>10483</v>
      </c>
      <c r="O1082" s="44" t="s">
        <v>10484</v>
      </c>
    </row>
    <row r="1083" spans="1:15" s="44" customFormat="1" ht="12" x14ac:dyDescent="0.2">
      <c r="A1083" s="44" t="s">
        <v>10450</v>
      </c>
      <c r="B1083" s="44" t="s">
        <v>4317</v>
      </c>
      <c r="D1083" s="44" t="s">
        <v>10158</v>
      </c>
      <c r="E1083" s="45">
        <v>2</v>
      </c>
      <c r="F1083" s="44" t="s">
        <v>4330</v>
      </c>
      <c r="G1083" s="44" t="s">
        <v>4320</v>
      </c>
      <c r="H1083" s="44" t="s">
        <v>10486</v>
      </c>
      <c r="I1083" s="44" t="s">
        <v>10481</v>
      </c>
      <c r="L1083" s="46">
        <v>10000000</v>
      </c>
      <c r="M1083" s="44" t="s">
        <v>10482</v>
      </c>
      <c r="N1083" s="44" t="s">
        <v>10487</v>
      </c>
      <c r="O1083" s="44" t="s">
        <v>10488</v>
      </c>
    </row>
    <row r="1084" spans="1:15" s="44" customFormat="1" ht="12" x14ac:dyDescent="0.2">
      <c r="A1084" s="44" t="s">
        <v>10452</v>
      </c>
      <c r="B1084" s="44" t="s">
        <v>4317</v>
      </c>
      <c r="D1084" s="44" t="s">
        <v>10158</v>
      </c>
      <c r="E1084" s="45">
        <v>12</v>
      </c>
      <c r="F1084" s="44" t="s">
        <v>4330</v>
      </c>
      <c r="G1084" s="44" t="s">
        <v>4320</v>
      </c>
      <c r="H1084" s="44" t="s">
        <v>10490</v>
      </c>
      <c r="I1084" s="44" t="s">
        <v>10491</v>
      </c>
      <c r="L1084" s="46">
        <v>20000000</v>
      </c>
      <c r="M1084" s="44" t="s">
        <v>10482</v>
      </c>
      <c r="N1084" s="44" t="s">
        <v>10492</v>
      </c>
      <c r="O1084" s="44" t="s">
        <v>10493</v>
      </c>
    </row>
    <row r="1085" spans="1:15" s="44" customFormat="1" ht="12" x14ac:dyDescent="0.2">
      <c r="A1085" s="44" t="s">
        <v>10454</v>
      </c>
      <c r="B1085" s="44" t="s">
        <v>4317</v>
      </c>
      <c r="D1085" s="44" t="s">
        <v>10158</v>
      </c>
      <c r="E1085" s="45">
        <v>12</v>
      </c>
      <c r="F1085" s="44" t="s">
        <v>4330</v>
      </c>
      <c r="G1085" s="44" t="s">
        <v>4320</v>
      </c>
      <c r="H1085" s="44" t="s">
        <v>10495</v>
      </c>
      <c r="I1085" s="44" t="s">
        <v>10481</v>
      </c>
      <c r="L1085" s="46">
        <v>20000000</v>
      </c>
      <c r="M1085" s="44" t="s">
        <v>10482</v>
      </c>
      <c r="N1085" s="44" t="s">
        <v>10496</v>
      </c>
      <c r="O1085" s="44" t="s">
        <v>10497</v>
      </c>
    </row>
    <row r="1086" spans="1:15" s="44" customFormat="1" ht="12" x14ac:dyDescent="0.2">
      <c r="A1086" s="44" t="s">
        <v>10456</v>
      </c>
      <c r="B1086" s="44" t="s">
        <v>4317</v>
      </c>
      <c r="D1086" s="44" t="s">
        <v>10158</v>
      </c>
      <c r="E1086" s="45">
        <v>12</v>
      </c>
      <c r="F1086" s="44" t="s">
        <v>4330</v>
      </c>
      <c r="G1086" s="44" t="s">
        <v>4371</v>
      </c>
      <c r="H1086" s="44" t="s">
        <v>10499</v>
      </c>
      <c r="I1086" s="44" t="s">
        <v>10481</v>
      </c>
      <c r="L1086" s="46">
        <v>120000000</v>
      </c>
      <c r="M1086" s="44" t="s">
        <v>10482</v>
      </c>
      <c r="N1086" s="44" t="s">
        <v>10500</v>
      </c>
      <c r="O1086" s="44" t="s">
        <v>10501</v>
      </c>
    </row>
    <row r="1087" spans="1:15" s="44" customFormat="1" ht="12" x14ac:dyDescent="0.2">
      <c r="A1087" s="44" t="s">
        <v>10458</v>
      </c>
      <c r="B1087" s="44" t="s">
        <v>4317</v>
      </c>
      <c r="D1087" s="44" t="s">
        <v>10158</v>
      </c>
      <c r="E1087" s="45">
        <v>12</v>
      </c>
      <c r="F1087" s="44" t="s">
        <v>4330</v>
      </c>
      <c r="G1087" s="44" t="s">
        <v>4320</v>
      </c>
      <c r="H1087" s="44" t="s">
        <v>10503</v>
      </c>
      <c r="I1087" s="44" t="s">
        <v>10481</v>
      </c>
      <c r="L1087" s="46">
        <v>17000000</v>
      </c>
      <c r="M1087" s="44" t="s">
        <v>10482</v>
      </c>
      <c r="N1087" s="44" t="s">
        <v>10500</v>
      </c>
      <c r="O1087" s="44" t="s">
        <v>10501</v>
      </c>
    </row>
    <row r="1088" spans="1:15" s="44" customFormat="1" ht="12" x14ac:dyDescent="0.2">
      <c r="A1088" s="44" t="s">
        <v>10460</v>
      </c>
      <c r="B1088" s="44" t="s">
        <v>4317</v>
      </c>
      <c r="D1088" s="44" t="s">
        <v>10158</v>
      </c>
      <c r="E1088" s="45">
        <v>12</v>
      </c>
      <c r="F1088" s="44" t="s">
        <v>4330</v>
      </c>
      <c r="G1088" s="44" t="s">
        <v>4371</v>
      </c>
      <c r="H1088" s="44" t="s">
        <v>10505</v>
      </c>
      <c r="I1088" s="44" t="s">
        <v>10506</v>
      </c>
      <c r="L1088" s="46">
        <v>30000000</v>
      </c>
      <c r="M1088" s="44" t="s">
        <v>10482</v>
      </c>
      <c r="N1088" s="44" t="s">
        <v>10492</v>
      </c>
      <c r="O1088" s="44" t="s">
        <v>10493</v>
      </c>
    </row>
    <row r="1089" spans="1:15" s="44" customFormat="1" ht="12" x14ac:dyDescent="0.2">
      <c r="A1089" s="44" t="s">
        <v>10462</v>
      </c>
      <c r="B1089" s="44" t="s">
        <v>4317</v>
      </c>
      <c r="D1089" s="44" t="s">
        <v>10158</v>
      </c>
      <c r="E1089" s="45">
        <v>5</v>
      </c>
      <c r="F1089" s="44" t="s">
        <v>4330</v>
      </c>
      <c r="G1089" s="44" t="s">
        <v>10434</v>
      </c>
      <c r="H1089" s="44" t="s">
        <v>10508</v>
      </c>
      <c r="I1089" s="44">
        <v>4323300101</v>
      </c>
      <c r="L1089" s="46">
        <v>56540000</v>
      </c>
      <c r="M1089" s="44" t="s">
        <v>10509</v>
      </c>
      <c r="N1089" s="44" t="s">
        <v>10510</v>
      </c>
      <c r="O1089" s="44" t="s">
        <v>10511</v>
      </c>
    </row>
    <row r="1090" spans="1:15" s="44" customFormat="1" ht="12" x14ac:dyDescent="0.2">
      <c r="A1090" s="44" t="s">
        <v>10468</v>
      </c>
      <c r="B1090" s="44" t="s">
        <v>4317</v>
      </c>
      <c r="D1090" s="44" t="s">
        <v>10158</v>
      </c>
      <c r="E1090" s="45">
        <v>11</v>
      </c>
      <c r="F1090" s="44" t="s">
        <v>10513</v>
      </c>
      <c r="G1090" s="44" t="s">
        <v>10442</v>
      </c>
      <c r="H1090" s="44" t="s">
        <v>10514</v>
      </c>
      <c r="I1090" s="44">
        <v>5020171201</v>
      </c>
      <c r="L1090" s="46">
        <v>190000000</v>
      </c>
      <c r="M1090" s="44" t="s">
        <v>10515</v>
      </c>
      <c r="N1090" s="44" t="s">
        <v>10285</v>
      </c>
      <c r="O1090" s="44" t="s">
        <v>10516</v>
      </c>
    </row>
    <row r="1091" spans="1:15" s="44" customFormat="1" ht="12" x14ac:dyDescent="0.2">
      <c r="A1091" s="44" t="s">
        <v>10470</v>
      </c>
      <c r="B1091" s="44" t="s">
        <v>4317</v>
      </c>
      <c r="D1091" s="44" t="s">
        <v>10158</v>
      </c>
      <c r="E1091" s="45">
        <v>11</v>
      </c>
      <c r="F1091" s="44" t="s">
        <v>10513</v>
      </c>
      <c r="G1091" s="44" t="s">
        <v>10518</v>
      </c>
      <c r="H1091" s="44" t="s">
        <v>10519</v>
      </c>
      <c r="I1091" s="44">
        <v>6014100601</v>
      </c>
      <c r="L1091" s="46">
        <v>42000000</v>
      </c>
      <c r="M1091" s="44" t="s">
        <v>10515</v>
      </c>
      <c r="N1091" s="44" t="s">
        <v>10285</v>
      </c>
      <c r="O1091" s="44" t="s">
        <v>10520</v>
      </c>
    </row>
    <row r="1092" spans="1:15" s="44" customFormat="1" ht="12" x14ac:dyDescent="0.2">
      <c r="A1092" s="44" t="s">
        <v>10472</v>
      </c>
      <c r="B1092" s="44" t="s">
        <v>4317</v>
      </c>
      <c r="D1092" s="44" t="s">
        <v>10158</v>
      </c>
      <c r="E1092" s="45">
        <v>11</v>
      </c>
      <c r="F1092" s="44" t="s">
        <v>10513</v>
      </c>
      <c r="G1092" s="44" t="s">
        <v>10518</v>
      </c>
      <c r="H1092" s="44" t="s">
        <v>10522</v>
      </c>
      <c r="I1092" s="44">
        <v>5020229901</v>
      </c>
      <c r="L1092" s="46">
        <v>16000000</v>
      </c>
      <c r="M1092" s="44" t="s">
        <v>10515</v>
      </c>
      <c r="N1092" s="44" t="s">
        <v>10285</v>
      </c>
      <c r="O1092" s="44" t="s">
        <v>10523</v>
      </c>
    </row>
    <row r="1093" spans="1:15" s="44" customFormat="1" ht="12" x14ac:dyDescent="0.2">
      <c r="A1093" s="44" t="s">
        <v>10474</v>
      </c>
      <c r="B1093" s="44" t="s">
        <v>4317</v>
      </c>
      <c r="D1093" s="44" t="s">
        <v>10158</v>
      </c>
      <c r="E1093" s="45">
        <v>3</v>
      </c>
      <c r="F1093" s="44" t="s">
        <v>4330</v>
      </c>
      <c r="G1093" s="44" t="s">
        <v>4371</v>
      </c>
      <c r="H1093" s="44" t="s">
        <v>10525</v>
      </c>
      <c r="I1093" s="44">
        <v>4111467401</v>
      </c>
      <c r="L1093" s="46">
        <v>90000000</v>
      </c>
      <c r="M1093" s="44" t="s">
        <v>10526</v>
      </c>
      <c r="N1093" s="44" t="s">
        <v>10527</v>
      </c>
      <c r="O1093" s="44" t="s">
        <v>10528</v>
      </c>
    </row>
    <row r="1094" spans="1:15" s="44" customFormat="1" ht="12" x14ac:dyDescent="0.2">
      <c r="A1094" s="44" t="s">
        <v>10479</v>
      </c>
      <c r="B1094" s="44" t="s">
        <v>4317</v>
      </c>
      <c r="D1094" s="44" t="s">
        <v>10158</v>
      </c>
      <c r="E1094" s="45">
        <v>4</v>
      </c>
      <c r="F1094" s="44" t="s">
        <v>4330</v>
      </c>
      <c r="G1094" s="44" t="s">
        <v>4320</v>
      </c>
      <c r="H1094" s="44" t="s">
        <v>10530</v>
      </c>
      <c r="I1094" s="44">
        <v>4111462401</v>
      </c>
      <c r="L1094" s="46">
        <v>55000000</v>
      </c>
      <c r="M1094" s="44" t="s">
        <v>10526</v>
      </c>
      <c r="N1094" s="44" t="s">
        <v>10531</v>
      </c>
      <c r="O1094" s="44" t="s">
        <v>10532</v>
      </c>
    </row>
    <row r="1095" spans="1:15" s="44" customFormat="1" ht="12" x14ac:dyDescent="0.2">
      <c r="A1095" s="44" t="s">
        <v>10485</v>
      </c>
      <c r="B1095" s="44" t="s">
        <v>4317</v>
      </c>
      <c r="D1095" s="44" t="s">
        <v>10158</v>
      </c>
      <c r="E1095" s="45">
        <v>4</v>
      </c>
      <c r="F1095" s="44" t="s">
        <v>4330</v>
      </c>
      <c r="G1095" s="44" t="s">
        <v>4320</v>
      </c>
      <c r="H1095" s="44" t="s">
        <v>10534</v>
      </c>
      <c r="I1095" s="44">
        <v>2326150701</v>
      </c>
      <c r="L1095" s="46">
        <v>55000000</v>
      </c>
      <c r="M1095" s="44" t="s">
        <v>10526</v>
      </c>
      <c r="N1095" s="44" t="s">
        <v>10531</v>
      </c>
      <c r="O1095" s="44" t="s">
        <v>10532</v>
      </c>
    </row>
    <row r="1096" spans="1:15" s="44" customFormat="1" ht="12" x14ac:dyDescent="0.2">
      <c r="A1096" s="44" t="s">
        <v>10489</v>
      </c>
      <c r="B1096" s="44" t="s">
        <v>4317</v>
      </c>
      <c r="D1096" s="44" t="s">
        <v>10158</v>
      </c>
      <c r="E1096" s="45">
        <v>4</v>
      </c>
      <c r="F1096" s="44" t="s">
        <v>4330</v>
      </c>
      <c r="G1096" s="44" t="s">
        <v>4320</v>
      </c>
      <c r="H1096" s="44" t="s">
        <v>10536</v>
      </c>
      <c r="I1096" s="44">
        <v>4323260501</v>
      </c>
      <c r="L1096" s="46">
        <v>29500000</v>
      </c>
      <c r="M1096" s="44" t="s">
        <v>10526</v>
      </c>
      <c r="N1096" s="44" t="s">
        <v>10531</v>
      </c>
      <c r="O1096" s="44" t="s">
        <v>10532</v>
      </c>
    </row>
    <row r="1097" spans="1:15" s="44" customFormat="1" ht="12" x14ac:dyDescent="0.2">
      <c r="A1097" s="44" t="s">
        <v>10494</v>
      </c>
      <c r="B1097" s="44" t="s">
        <v>4317</v>
      </c>
      <c r="D1097" s="44" t="s">
        <v>10158</v>
      </c>
      <c r="E1097" s="45">
        <v>6</v>
      </c>
      <c r="F1097" s="44" t="s">
        <v>4330</v>
      </c>
      <c r="G1097" s="44" t="s">
        <v>4320</v>
      </c>
      <c r="H1097" s="44" t="s">
        <v>10538</v>
      </c>
      <c r="I1097" s="44">
        <v>4323260501</v>
      </c>
      <c r="L1097" s="46">
        <v>17000000</v>
      </c>
      <c r="M1097" s="44" t="s">
        <v>10526</v>
      </c>
      <c r="N1097" s="44" t="s">
        <v>10531</v>
      </c>
      <c r="O1097" s="44" t="s">
        <v>10532</v>
      </c>
    </row>
    <row r="1098" spans="1:15" s="44" customFormat="1" ht="12" x14ac:dyDescent="0.2">
      <c r="A1098" s="44" t="s">
        <v>10498</v>
      </c>
      <c r="B1098" s="44" t="s">
        <v>4317</v>
      </c>
      <c r="D1098" s="44" t="s">
        <v>10158</v>
      </c>
      <c r="E1098" s="45">
        <v>6</v>
      </c>
      <c r="F1098" s="44" t="s">
        <v>4330</v>
      </c>
      <c r="G1098" s="44" t="s">
        <v>4550</v>
      </c>
      <c r="H1098" s="44" t="s">
        <v>10540</v>
      </c>
      <c r="I1098" s="44">
        <v>4225160501</v>
      </c>
      <c r="L1098" s="46">
        <v>115000000</v>
      </c>
      <c r="M1098" s="44" t="s">
        <v>10541</v>
      </c>
      <c r="N1098" s="44" t="s">
        <v>4452</v>
      </c>
      <c r="O1098" s="44" t="s">
        <v>10542</v>
      </c>
    </row>
    <row r="1099" spans="1:15" s="44" customFormat="1" ht="12" x14ac:dyDescent="0.2">
      <c r="A1099" s="44" t="s">
        <v>10502</v>
      </c>
      <c r="B1099" s="44" t="s">
        <v>4317</v>
      </c>
      <c r="D1099" s="44" t="s">
        <v>10158</v>
      </c>
      <c r="E1099" s="45">
        <v>6</v>
      </c>
      <c r="F1099" s="44" t="s">
        <v>4330</v>
      </c>
      <c r="G1099" s="44" t="s">
        <v>4320</v>
      </c>
      <c r="H1099" s="44" t="s">
        <v>10544</v>
      </c>
      <c r="I1099" s="44">
        <v>4921180921</v>
      </c>
      <c r="L1099" s="46">
        <v>8500000</v>
      </c>
      <c r="M1099" s="44" t="s">
        <v>10541</v>
      </c>
      <c r="N1099" s="44" t="s">
        <v>4452</v>
      </c>
      <c r="O1099" s="44" t="s">
        <v>10545</v>
      </c>
    </row>
    <row r="1100" spans="1:15" s="44" customFormat="1" ht="12" x14ac:dyDescent="0.2">
      <c r="A1100" s="44" t="s">
        <v>10504</v>
      </c>
      <c r="B1100" s="44" t="s">
        <v>4317</v>
      </c>
      <c r="D1100" s="44" t="s">
        <v>10158</v>
      </c>
      <c r="E1100" s="45">
        <v>6</v>
      </c>
      <c r="F1100" s="44" t="s">
        <v>4330</v>
      </c>
      <c r="G1100" s="44" t="s">
        <v>4550</v>
      </c>
      <c r="H1100" s="44" t="s">
        <v>10547</v>
      </c>
      <c r="I1100" s="44">
        <v>4111991001</v>
      </c>
      <c r="L1100" s="46">
        <v>24861000</v>
      </c>
      <c r="M1100" s="44" t="s">
        <v>10541</v>
      </c>
      <c r="N1100" s="44" t="s">
        <v>4452</v>
      </c>
      <c r="O1100" s="44" t="s">
        <v>10548</v>
      </c>
    </row>
    <row r="1101" spans="1:15" s="44" customFormat="1" ht="12" x14ac:dyDescent="0.2">
      <c r="A1101" s="44" t="s">
        <v>10507</v>
      </c>
      <c r="B1101" s="44" t="s">
        <v>4317</v>
      </c>
      <c r="D1101" s="44" t="s">
        <v>10158</v>
      </c>
      <c r="E1101" s="45">
        <v>6</v>
      </c>
      <c r="F1101" s="44" t="s">
        <v>4330</v>
      </c>
      <c r="G1101" s="44" t="s">
        <v>4320</v>
      </c>
      <c r="H1101" s="44" t="s">
        <v>10550</v>
      </c>
      <c r="I1101" s="44">
        <v>4218179501</v>
      </c>
      <c r="L1101" s="46">
        <v>18100000</v>
      </c>
      <c r="M1101" s="44" t="s">
        <v>10541</v>
      </c>
      <c r="N1101" s="44" t="s">
        <v>4452</v>
      </c>
      <c r="O1101" s="44" t="s">
        <v>10551</v>
      </c>
    </row>
    <row r="1102" spans="1:15" s="44" customFormat="1" ht="12" x14ac:dyDescent="0.2">
      <c r="A1102" s="44" t="s">
        <v>10512</v>
      </c>
      <c r="B1102" s="44" t="s">
        <v>4317</v>
      </c>
      <c r="D1102" s="44" t="s">
        <v>10158</v>
      </c>
      <c r="E1102" s="45">
        <v>6</v>
      </c>
      <c r="F1102" s="44" t="s">
        <v>4330</v>
      </c>
      <c r="G1102" s="44" t="s">
        <v>4550</v>
      </c>
      <c r="H1102" s="44" t="s">
        <v>10553</v>
      </c>
      <c r="I1102" s="44">
        <v>4921182401</v>
      </c>
      <c r="L1102" s="46">
        <v>100000000</v>
      </c>
      <c r="M1102" s="44" t="s">
        <v>10541</v>
      </c>
      <c r="N1102" s="44" t="s">
        <v>4452</v>
      </c>
      <c r="O1102" s="44" t="s">
        <v>10554</v>
      </c>
    </row>
    <row r="1103" spans="1:15" s="44" customFormat="1" ht="12" x14ac:dyDescent="0.2">
      <c r="A1103" s="44" t="s">
        <v>10517</v>
      </c>
      <c r="B1103" s="44" t="s">
        <v>4317</v>
      </c>
      <c r="D1103" s="44" t="s">
        <v>10158</v>
      </c>
      <c r="E1103" s="45">
        <v>6</v>
      </c>
      <c r="F1103" s="44" t="s">
        <v>4330</v>
      </c>
      <c r="G1103" s="44" t="s">
        <v>4550</v>
      </c>
      <c r="H1103" s="44" t="s">
        <v>10556</v>
      </c>
      <c r="I1103" s="44">
        <v>4512151101</v>
      </c>
      <c r="L1103" s="46">
        <v>60000000</v>
      </c>
      <c r="M1103" s="44" t="s">
        <v>10541</v>
      </c>
      <c r="N1103" s="44" t="s">
        <v>4452</v>
      </c>
      <c r="O1103" s="44" t="s">
        <v>10557</v>
      </c>
    </row>
    <row r="1104" spans="1:15" s="44" customFormat="1" ht="12" x14ac:dyDescent="0.2">
      <c r="A1104" s="44" t="s">
        <v>10521</v>
      </c>
      <c r="B1104" s="44" t="s">
        <v>4317</v>
      </c>
      <c r="D1104" s="44" t="s">
        <v>10158</v>
      </c>
      <c r="E1104" s="45">
        <v>6</v>
      </c>
      <c r="F1104" s="44" t="s">
        <v>4330</v>
      </c>
      <c r="G1104" s="44" t="s">
        <v>4550</v>
      </c>
      <c r="H1104" s="44" t="s">
        <v>10559</v>
      </c>
      <c r="I1104" s="44">
        <v>4512151601</v>
      </c>
      <c r="L1104" s="46">
        <v>40000000</v>
      </c>
      <c r="M1104" s="44" t="s">
        <v>10541</v>
      </c>
      <c r="N1104" s="44" t="s">
        <v>4452</v>
      </c>
      <c r="O1104" s="44" t="s">
        <v>10560</v>
      </c>
    </row>
    <row r="1105" spans="1:15" s="44" customFormat="1" ht="12" x14ac:dyDescent="0.2">
      <c r="A1105" s="44" t="s">
        <v>10524</v>
      </c>
      <c r="B1105" s="44" t="s">
        <v>4317</v>
      </c>
      <c r="D1105" s="44" t="s">
        <v>10158</v>
      </c>
      <c r="E1105" s="45">
        <v>6</v>
      </c>
      <c r="F1105" s="44" t="s">
        <v>4330</v>
      </c>
      <c r="G1105" s="44" t="s">
        <v>4550</v>
      </c>
      <c r="H1105" s="44" t="s">
        <v>10562</v>
      </c>
      <c r="I1105" s="44">
        <v>4111540801</v>
      </c>
      <c r="L1105" s="46">
        <v>90500000</v>
      </c>
      <c r="M1105" s="44" t="s">
        <v>10541</v>
      </c>
      <c r="N1105" s="44" t="s">
        <v>4452</v>
      </c>
      <c r="O1105" s="44" t="s">
        <v>10563</v>
      </c>
    </row>
    <row r="1106" spans="1:15" s="44" customFormat="1" ht="12" x14ac:dyDescent="0.2">
      <c r="A1106" s="44" t="s">
        <v>10529</v>
      </c>
      <c r="B1106" s="44" t="s">
        <v>4317</v>
      </c>
      <c r="D1106" s="44" t="s">
        <v>10158</v>
      </c>
      <c r="E1106" s="45">
        <v>6</v>
      </c>
      <c r="F1106" s="44" t="s">
        <v>4330</v>
      </c>
      <c r="G1106" s="44" t="s">
        <v>4320</v>
      </c>
      <c r="H1106" s="44" t="s">
        <v>10565</v>
      </c>
      <c r="I1106" s="44">
        <v>4320141601</v>
      </c>
      <c r="L1106" s="46">
        <v>11000000</v>
      </c>
      <c r="M1106" s="44" t="s">
        <v>10541</v>
      </c>
      <c r="N1106" s="44" t="s">
        <v>4452</v>
      </c>
      <c r="O1106" s="44" t="s">
        <v>10566</v>
      </c>
    </row>
    <row r="1107" spans="1:15" s="44" customFormat="1" ht="12" x14ac:dyDescent="0.2">
      <c r="A1107" s="44" t="s">
        <v>10533</v>
      </c>
      <c r="B1107" s="44" t="s">
        <v>4317</v>
      </c>
      <c r="D1107" s="44" t="s">
        <v>10158</v>
      </c>
      <c r="E1107" s="45">
        <v>6</v>
      </c>
      <c r="F1107" s="44" t="s">
        <v>4330</v>
      </c>
      <c r="G1107" s="44" t="s">
        <v>4550</v>
      </c>
      <c r="H1107" s="44" t="s">
        <v>10568</v>
      </c>
      <c r="I1107" s="44">
        <v>4921181701</v>
      </c>
      <c r="L1107" s="46">
        <v>35620000</v>
      </c>
      <c r="M1107" s="44" t="s">
        <v>10541</v>
      </c>
      <c r="N1107" s="44" t="s">
        <v>4452</v>
      </c>
      <c r="O1107" s="44" t="s">
        <v>10569</v>
      </c>
    </row>
    <row r="1108" spans="1:15" s="44" customFormat="1" ht="12" x14ac:dyDescent="0.2">
      <c r="A1108" s="44" t="s">
        <v>10535</v>
      </c>
      <c r="B1108" s="44" t="s">
        <v>4317</v>
      </c>
      <c r="D1108" s="44" t="s">
        <v>10158</v>
      </c>
      <c r="E1108" s="45">
        <v>6</v>
      </c>
      <c r="F1108" s="44" t="s">
        <v>4330</v>
      </c>
      <c r="G1108" s="44" t="s">
        <v>4550</v>
      </c>
      <c r="H1108" s="44" t="s">
        <v>10571</v>
      </c>
      <c r="I1108" s="44">
        <v>4220181701</v>
      </c>
      <c r="L1108" s="46">
        <v>129000000</v>
      </c>
      <c r="M1108" s="44" t="s">
        <v>10541</v>
      </c>
      <c r="N1108" s="44" t="s">
        <v>4452</v>
      </c>
      <c r="O1108" s="44" t="s">
        <v>10572</v>
      </c>
    </row>
    <row r="1109" spans="1:15" s="44" customFormat="1" ht="12" x14ac:dyDescent="0.2">
      <c r="A1109" s="44" t="s">
        <v>10537</v>
      </c>
      <c r="B1109" s="44" t="s">
        <v>4317</v>
      </c>
      <c r="D1109" s="44" t="s">
        <v>10158</v>
      </c>
      <c r="E1109" s="45">
        <v>6</v>
      </c>
      <c r="F1109" s="44" t="s">
        <v>4330</v>
      </c>
      <c r="G1109" s="44" t="s">
        <v>4320</v>
      </c>
      <c r="H1109" s="44" t="s">
        <v>10574</v>
      </c>
      <c r="I1109" s="44">
        <v>4217210101</v>
      </c>
      <c r="L1109" s="46">
        <v>3297800</v>
      </c>
      <c r="M1109" s="44" t="s">
        <v>10541</v>
      </c>
      <c r="N1109" s="44" t="s">
        <v>4452</v>
      </c>
      <c r="O1109" s="44" t="s">
        <v>10575</v>
      </c>
    </row>
    <row r="1110" spans="1:15" s="44" customFormat="1" ht="12" x14ac:dyDescent="0.2">
      <c r="A1110" s="44" t="s">
        <v>10539</v>
      </c>
      <c r="B1110" s="44" t="s">
        <v>4317</v>
      </c>
      <c r="D1110" s="44" t="s">
        <v>10158</v>
      </c>
      <c r="E1110" s="45">
        <v>6</v>
      </c>
      <c r="F1110" s="44" t="s">
        <v>4330</v>
      </c>
      <c r="G1110" s="44" t="s">
        <v>4550</v>
      </c>
      <c r="H1110" s="44" t="s">
        <v>10577</v>
      </c>
      <c r="I1110" s="44">
        <v>4921181701</v>
      </c>
      <c r="L1110" s="46">
        <v>88000000</v>
      </c>
      <c r="M1110" s="44" t="s">
        <v>10541</v>
      </c>
      <c r="N1110" s="44" t="s">
        <v>4452</v>
      </c>
      <c r="O1110" s="44" t="s">
        <v>10578</v>
      </c>
    </row>
    <row r="1111" spans="1:15" s="44" customFormat="1" ht="12" x14ac:dyDescent="0.2">
      <c r="A1111" s="44" t="s">
        <v>10543</v>
      </c>
      <c r="B1111" s="44" t="s">
        <v>4317</v>
      </c>
      <c r="D1111" s="44" t="s">
        <v>10158</v>
      </c>
      <c r="E1111" s="45">
        <v>6</v>
      </c>
      <c r="F1111" s="44" t="s">
        <v>4330</v>
      </c>
      <c r="G1111" s="44" t="s">
        <v>4550</v>
      </c>
      <c r="H1111" s="44" t="s">
        <v>10580</v>
      </c>
      <c r="I1111" s="44">
        <v>4227171301</v>
      </c>
      <c r="L1111" s="46">
        <v>99750000</v>
      </c>
      <c r="M1111" s="44" t="s">
        <v>10541</v>
      </c>
      <c r="N1111" s="44" t="s">
        <v>4452</v>
      </c>
      <c r="O1111" s="44" t="s">
        <v>10581</v>
      </c>
    </row>
    <row r="1112" spans="1:15" s="44" customFormat="1" ht="12" x14ac:dyDescent="0.2">
      <c r="A1112" s="44" t="s">
        <v>10546</v>
      </c>
      <c r="B1112" s="44" t="s">
        <v>4317</v>
      </c>
      <c r="D1112" s="44" t="s">
        <v>10158</v>
      </c>
      <c r="E1112" s="45">
        <v>6</v>
      </c>
      <c r="F1112" s="44" t="s">
        <v>4330</v>
      </c>
      <c r="G1112" s="44" t="s">
        <v>4550</v>
      </c>
      <c r="H1112" s="44" t="s">
        <v>10583</v>
      </c>
      <c r="I1112" s="44">
        <v>4111561101</v>
      </c>
      <c r="L1112" s="46">
        <v>33000000</v>
      </c>
      <c r="M1112" s="44" t="s">
        <v>10541</v>
      </c>
      <c r="N1112" s="44" t="s">
        <v>4452</v>
      </c>
      <c r="O1112" s="44" t="s">
        <v>10584</v>
      </c>
    </row>
    <row r="1113" spans="1:15" s="44" customFormat="1" ht="12" x14ac:dyDescent="0.2">
      <c r="A1113" s="44" t="s">
        <v>10549</v>
      </c>
      <c r="B1113" s="44" t="s">
        <v>4317</v>
      </c>
      <c r="D1113" s="44" t="s">
        <v>10158</v>
      </c>
      <c r="E1113" s="45">
        <v>6</v>
      </c>
      <c r="F1113" s="44" t="s">
        <v>4330</v>
      </c>
      <c r="G1113" s="44" t="s">
        <v>4550</v>
      </c>
      <c r="H1113" s="44" t="s">
        <v>10586</v>
      </c>
      <c r="I1113" s="44">
        <v>4921181901</v>
      </c>
      <c r="L1113" s="46">
        <v>250000000</v>
      </c>
      <c r="M1113" s="44" t="s">
        <v>10541</v>
      </c>
      <c r="N1113" s="44" t="s">
        <v>4452</v>
      </c>
      <c r="O1113" s="44" t="s">
        <v>10587</v>
      </c>
    </row>
    <row r="1114" spans="1:15" s="44" customFormat="1" ht="12" x14ac:dyDescent="0.2">
      <c r="A1114" s="44" t="s">
        <v>10552</v>
      </c>
      <c r="B1114" s="44" t="s">
        <v>4317</v>
      </c>
      <c r="D1114" s="44" t="s">
        <v>10158</v>
      </c>
      <c r="E1114" s="45">
        <v>6</v>
      </c>
      <c r="F1114" s="44" t="s">
        <v>4330</v>
      </c>
      <c r="G1114" s="44" t="s">
        <v>4550</v>
      </c>
      <c r="H1114" s="44" t="s">
        <v>10589</v>
      </c>
      <c r="I1114" s="44">
        <v>4218231001</v>
      </c>
      <c r="L1114" s="46">
        <v>65000000</v>
      </c>
      <c r="M1114" s="44" t="s">
        <v>10541</v>
      </c>
      <c r="N1114" s="44" t="s">
        <v>4452</v>
      </c>
      <c r="O1114" s="44" t="s">
        <v>10590</v>
      </c>
    </row>
    <row r="1115" spans="1:15" s="44" customFormat="1" ht="12" x14ac:dyDescent="0.2">
      <c r="A1115" s="44" t="s">
        <v>10555</v>
      </c>
      <c r="B1115" s="44" t="s">
        <v>4317</v>
      </c>
      <c r="D1115" s="44" t="s">
        <v>10158</v>
      </c>
      <c r="E1115" s="45">
        <v>6</v>
      </c>
      <c r="F1115" s="44" t="s">
        <v>4330</v>
      </c>
      <c r="G1115" s="44" t="s">
        <v>4320</v>
      </c>
      <c r="H1115" s="44" t="s">
        <v>10592</v>
      </c>
      <c r="I1115" s="44">
        <v>4512151601</v>
      </c>
      <c r="L1115" s="46">
        <v>9000000</v>
      </c>
      <c r="M1115" s="44" t="s">
        <v>10541</v>
      </c>
      <c r="N1115" s="44" t="s">
        <v>4452</v>
      </c>
      <c r="O1115" s="44" t="s">
        <v>10593</v>
      </c>
    </row>
    <row r="1116" spans="1:15" s="44" customFormat="1" ht="12" x14ac:dyDescent="0.2">
      <c r="A1116" s="44" t="s">
        <v>10558</v>
      </c>
      <c r="B1116" s="44" t="s">
        <v>4317</v>
      </c>
      <c r="D1116" s="44" t="s">
        <v>10158</v>
      </c>
      <c r="E1116" s="45">
        <v>5</v>
      </c>
      <c r="F1116" s="44" t="s">
        <v>4330</v>
      </c>
      <c r="G1116" s="44" t="s">
        <v>4550</v>
      </c>
      <c r="H1116" s="44" t="s">
        <v>10595</v>
      </c>
      <c r="L1116" s="46">
        <v>110000000</v>
      </c>
      <c r="M1116" s="44" t="s">
        <v>10596</v>
      </c>
      <c r="N1116" s="44" t="s">
        <v>10597</v>
      </c>
      <c r="O1116" s="44" t="s">
        <v>10598</v>
      </c>
    </row>
    <row r="1117" spans="1:15" s="44" customFormat="1" ht="12" x14ac:dyDescent="0.2">
      <c r="A1117" s="44" t="s">
        <v>10561</v>
      </c>
      <c r="B1117" s="44" t="s">
        <v>4317</v>
      </c>
      <c r="D1117" s="44" t="s">
        <v>10158</v>
      </c>
      <c r="E1117" s="45">
        <v>6</v>
      </c>
      <c r="F1117" s="44" t="s">
        <v>4330</v>
      </c>
      <c r="G1117" s="44" t="s">
        <v>4550</v>
      </c>
      <c r="H1117" s="44" t="s">
        <v>10600</v>
      </c>
      <c r="L1117" s="46">
        <v>100000000</v>
      </c>
      <c r="M1117" s="44" t="s">
        <v>10596</v>
      </c>
      <c r="N1117" s="44" t="s">
        <v>10601</v>
      </c>
      <c r="O1117" s="44" t="s">
        <v>10602</v>
      </c>
    </row>
    <row r="1118" spans="1:15" s="44" customFormat="1" ht="12" x14ac:dyDescent="0.2">
      <c r="A1118" s="44" t="s">
        <v>10564</v>
      </c>
      <c r="B1118" s="44" t="s">
        <v>4317</v>
      </c>
      <c r="D1118" s="44" t="s">
        <v>10158</v>
      </c>
      <c r="E1118" s="45">
        <v>3</v>
      </c>
      <c r="F1118" s="44" t="s">
        <v>4330</v>
      </c>
      <c r="G1118" s="44" t="s">
        <v>4371</v>
      </c>
      <c r="H1118" s="44" t="s">
        <v>10604</v>
      </c>
      <c r="L1118" s="46">
        <v>85000000</v>
      </c>
      <c r="M1118" s="44" t="s">
        <v>10605</v>
      </c>
      <c r="N1118" s="44" t="s">
        <v>8030</v>
      </c>
      <c r="O1118" s="44" t="s">
        <v>10606</v>
      </c>
    </row>
    <row r="1119" spans="1:15" s="44" customFormat="1" ht="12" x14ac:dyDescent="0.2">
      <c r="A1119" s="44" t="s">
        <v>10567</v>
      </c>
      <c r="B1119" s="44" t="s">
        <v>4317</v>
      </c>
      <c r="D1119" s="44" t="s">
        <v>10158</v>
      </c>
      <c r="E1119" s="45">
        <v>5</v>
      </c>
      <c r="F1119" s="44" t="s">
        <v>4330</v>
      </c>
      <c r="G1119" s="44" t="s">
        <v>4371</v>
      </c>
      <c r="H1119" s="44" t="s">
        <v>10608</v>
      </c>
      <c r="L1119" s="46">
        <v>90000000</v>
      </c>
      <c r="M1119" s="44" t="s">
        <v>10605</v>
      </c>
      <c r="N1119" s="44" t="s">
        <v>8975</v>
      </c>
      <c r="O1119" s="44" t="s">
        <v>10609</v>
      </c>
    </row>
    <row r="1120" spans="1:15" s="44" customFormat="1" ht="12" x14ac:dyDescent="0.2">
      <c r="A1120" s="44" t="s">
        <v>10570</v>
      </c>
      <c r="B1120" s="44" t="s">
        <v>4317</v>
      </c>
      <c r="D1120" s="44" t="s">
        <v>10158</v>
      </c>
      <c r="E1120" s="45">
        <v>7</v>
      </c>
      <c r="F1120" s="44" t="s">
        <v>4330</v>
      </c>
      <c r="G1120" s="44" t="s">
        <v>4320</v>
      </c>
      <c r="H1120" s="44" t="s">
        <v>10611</v>
      </c>
      <c r="L1120" s="46">
        <v>15000000</v>
      </c>
      <c r="M1120" s="44" t="s">
        <v>10605</v>
      </c>
      <c r="N1120" s="44" t="s">
        <v>8030</v>
      </c>
      <c r="O1120" s="44" t="s">
        <v>10606</v>
      </c>
    </row>
    <row r="1121" spans="1:15" s="44" customFormat="1" ht="12" x14ac:dyDescent="0.2">
      <c r="A1121" s="44" t="s">
        <v>10573</v>
      </c>
      <c r="B1121" s="44" t="s">
        <v>4317</v>
      </c>
      <c r="D1121" s="44" t="s">
        <v>10158</v>
      </c>
      <c r="E1121" s="45">
        <v>1</v>
      </c>
      <c r="F1121" s="44" t="s">
        <v>4330</v>
      </c>
      <c r="G1121" s="44" t="s">
        <v>4320</v>
      </c>
      <c r="H1121" s="44" t="s">
        <v>10613</v>
      </c>
      <c r="L1121" s="46">
        <v>12000000</v>
      </c>
      <c r="M1121" s="44" t="s">
        <v>10614</v>
      </c>
      <c r="N1121" s="44" t="s">
        <v>10615</v>
      </c>
      <c r="O1121" s="44" t="s">
        <v>10616</v>
      </c>
    </row>
    <row r="1122" spans="1:15" s="44" customFormat="1" ht="12" x14ac:dyDescent="0.2">
      <c r="A1122" s="44" t="s">
        <v>10576</v>
      </c>
      <c r="B1122" s="44" t="s">
        <v>4317</v>
      </c>
      <c r="D1122" s="44" t="s">
        <v>10158</v>
      </c>
      <c r="E1122" s="45">
        <v>2</v>
      </c>
      <c r="F1122" s="44" t="s">
        <v>4330</v>
      </c>
      <c r="G1122" s="44" t="s">
        <v>4550</v>
      </c>
      <c r="H1122" s="44" t="s">
        <v>10618</v>
      </c>
      <c r="L1122" s="46">
        <v>350000000</v>
      </c>
      <c r="M1122" s="44" t="s">
        <v>10619</v>
      </c>
      <c r="N1122" s="44" t="s">
        <v>10620</v>
      </c>
      <c r="O1122" s="44" t="s">
        <v>10621</v>
      </c>
    </row>
    <row r="1123" spans="1:15" s="44" customFormat="1" ht="12" x14ac:dyDescent="0.2">
      <c r="A1123" s="44" t="s">
        <v>10579</v>
      </c>
      <c r="B1123" s="44" t="s">
        <v>4317</v>
      </c>
      <c r="D1123" s="44" t="s">
        <v>10158</v>
      </c>
      <c r="E1123" s="45">
        <v>3</v>
      </c>
      <c r="F1123" s="44" t="s">
        <v>4330</v>
      </c>
      <c r="G1123" s="44" t="s">
        <v>4550</v>
      </c>
      <c r="H1123" s="44" t="s">
        <v>10623</v>
      </c>
      <c r="L1123" s="46">
        <v>140000000</v>
      </c>
      <c r="M1123" s="44" t="s">
        <v>10619</v>
      </c>
      <c r="N1123" s="44" t="s">
        <v>10620</v>
      </c>
      <c r="O1123" s="44" t="s">
        <v>10621</v>
      </c>
    </row>
    <row r="1124" spans="1:15" s="44" customFormat="1" ht="12" x14ac:dyDescent="0.2">
      <c r="A1124" s="44" t="s">
        <v>10582</v>
      </c>
      <c r="B1124" s="44" t="s">
        <v>4317</v>
      </c>
      <c r="D1124" s="44" t="s">
        <v>10158</v>
      </c>
      <c r="E1124" s="45">
        <v>3</v>
      </c>
      <c r="F1124" s="44" t="s">
        <v>4330</v>
      </c>
      <c r="G1124" s="44" t="s">
        <v>4371</v>
      </c>
      <c r="H1124" s="44" t="s">
        <v>10625</v>
      </c>
      <c r="L1124" s="46">
        <v>80000000</v>
      </c>
      <c r="M1124" s="44" t="s">
        <v>10619</v>
      </c>
      <c r="N1124" s="44" t="s">
        <v>10626</v>
      </c>
      <c r="O1124" s="44" t="s">
        <v>10627</v>
      </c>
    </row>
    <row r="1125" spans="1:15" s="44" customFormat="1" ht="12" x14ac:dyDescent="0.2">
      <c r="A1125" s="44" t="s">
        <v>10585</v>
      </c>
      <c r="B1125" s="44" t="s">
        <v>4317</v>
      </c>
      <c r="D1125" s="44" t="s">
        <v>10158</v>
      </c>
      <c r="E1125" s="45">
        <v>3</v>
      </c>
      <c r="F1125" s="44" t="s">
        <v>4330</v>
      </c>
      <c r="G1125" s="44" t="s">
        <v>4320</v>
      </c>
      <c r="H1125" s="44" t="s">
        <v>10629</v>
      </c>
      <c r="L1125" s="46">
        <v>13000000</v>
      </c>
      <c r="M1125" s="44" t="s">
        <v>10619</v>
      </c>
      <c r="N1125" s="44" t="s">
        <v>10630</v>
      </c>
      <c r="O1125" s="44" t="s">
        <v>10631</v>
      </c>
    </row>
    <row r="1126" spans="1:15" s="44" customFormat="1" ht="12" x14ac:dyDescent="0.2">
      <c r="A1126" s="44" t="s">
        <v>10588</v>
      </c>
      <c r="B1126" s="44" t="s">
        <v>4317</v>
      </c>
      <c r="D1126" s="44" t="s">
        <v>10158</v>
      </c>
      <c r="E1126" s="45">
        <v>5</v>
      </c>
      <c r="F1126" s="44" t="s">
        <v>4330</v>
      </c>
      <c r="G1126" s="44" t="s">
        <v>4320</v>
      </c>
      <c r="H1126" s="44" t="s">
        <v>10633</v>
      </c>
      <c r="L1126" s="46">
        <v>10000000</v>
      </c>
      <c r="M1126" s="44" t="s">
        <v>10619</v>
      </c>
      <c r="N1126" s="44" t="s">
        <v>10634</v>
      </c>
      <c r="O1126" s="44" t="s">
        <v>10635</v>
      </c>
    </row>
    <row r="1127" spans="1:15" s="44" customFormat="1" ht="12" x14ac:dyDescent="0.2">
      <c r="A1127" s="44" t="s">
        <v>10591</v>
      </c>
      <c r="B1127" s="44" t="s">
        <v>4317</v>
      </c>
      <c r="D1127" s="44" t="s">
        <v>10158</v>
      </c>
      <c r="E1127" s="45">
        <v>6</v>
      </c>
      <c r="F1127" s="44" t="s">
        <v>4330</v>
      </c>
      <c r="G1127" s="44" t="s">
        <v>4320</v>
      </c>
      <c r="H1127" s="44" t="s">
        <v>10637</v>
      </c>
      <c r="L1127" s="46">
        <v>20000000</v>
      </c>
      <c r="M1127" s="44" t="s">
        <v>10619</v>
      </c>
      <c r="N1127" s="44" t="s">
        <v>10620</v>
      </c>
      <c r="O1127" s="44" t="s">
        <v>10621</v>
      </c>
    </row>
    <row r="1128" spans="1:15" s="44" customFormat="1" ht="12" x14ac:dyDescent="0.2">
      <c r="A1128" s="44" t="s">
        <v>10594</v>
      </c>
      <c r="B1128" s="44" t="s">
        <v>4317</v>
      </c>
      <c r="D1128" s="44" t="s">
        <v>10158</v>
      </c>
      <c r="E1128" s="45">
        <v>8</v>
      </c>
      <c r="F1128" s="44" t="s">
        <v>4330</v>
      </c>
      <c r="G1128" s="44" t="s">
        <v>4550</v>
      </c>
      <c r="H1128" s="44" t="s">
        <v>10639</v>
      </c>
      <c r="L1128" s="46">
        <v>130000000</v>
      </c>
      <c r="M1128" s="44" t="s">
        <v>10619</v>
      </c>
      <c r="N1128" s="44" t="s">
        <v>10640</v>
      </c>
      <c r="O1128" s="44" t="s">
        <v>10641</v>
      </c>
    </row>
    <row r="1129" spans="1:15" s="44" customFormat="1" ht="12" x14ac:dyDescent="0.2">
      <c r="A1129" s="44" t="s">
        <v>10599</v>
      </c>
      <c r="B1129" s="44" t="s">
        <v>4317</v>
      </c>
      <c r="D1129" s="44" t="s">
        <v>10158</v>
      </c>
      <c r="E1129" s="45">
        <v>9</v>
      </c>
      <c r="F1129" s="44" t="s">
        <v>4330</v>
      </c>
      <c r="G1129" s="44" t="s">
        <v>4550</v>
      </c>
      <c r="H1129" s="44" t="s">
        <v>10643</v>
      </c>
      <c r="L1129" s="46">
        <v>100000000</v>
      </c>
      <c r="M1129" s="44" t="s">
        <v>10619</v>
      </c>
      <c r="N1129" s="44" t="s">
        <v>10644</v>
      </c>
      <c r="O1129" s="44" t="s">
        <v>10645</v>
      </c>
    </row>
    <row r="1130" spans="1:15" s="44" customFormat="1" ht="12" x14ac:dyDescent="0.2">
      <c r="A1130" s="44" t="s">
        <v>10603</v>
      </c>
      <c r="B1130" s="44" t="s">
        <v>4317</v>
      </c>
      <c r="D1130" s="44" t="s">
        <v>10158</v>
      </c>
      <c r="E1130" s="45">
        <v>11</v>
      </c>
      <c r="F1130" s="44" t="s">
        <v>4330</v>
      </c>
      <c r="G1130" s="44" t="s">
        <v>4550</v>
      </c>
      <c r="H1130" s="44" t="s">
        <v>10647</v>
      </c>
      <c r="L1130" s="46">
        <v>60000000</v>
      </c>
      <c r="M1130" s="44" t="s">
        <v>10619</v>
      </c>
      <c r="N1130" s="44" t="s">
        <v>10644</v>
      </c>
      <c r="O1130" s="44" t="s">
        <v>10645</v>
      </c>
    </row>
    <row r="1131" spans="1:15" s="44" customFormat="1" ht="12" x14ac:dyDescent="0.2">
      <c r="A1131" s="44" t="s">
        <v>10607</v>
      </c>
      <c r="B1131" s="44" t="s">
        <v>4317</v>
      </c>
      <c r="D1131" s="44" t="s">
        <v>10158</v>
      </c>
      <c r="E1131" s="45">
        <v>11</v>
      </c>
      <c r="F1131" s="44" t="s">
        <v>4330</v>
      </c>
      <c r="G1131" s="44" t="s">
        <v>4320</v>
      </c>
      <c r="H1131" s="44" t="s">
        <v>10649</v>
      </c>
      <c r="L1131" s="46">
        <v>10000000</v>
      </c>
      <c r="M1131" s="44" t="s">
        <v>10619</v>
      </c>
      <c r="N1131" s="44" t="s">
        <v>10620</v>
      </c>
      <c r="O1131" s="44" t="s">
        <v>10621</v>
      </c>
    </row>
    <row r="1132" spans="1:15" s="44" customFormat="1" ht="12" x14ac:dyDescent="0.2">
      <c r="A1132" s="44" t="s">
        <v>10610</v>
      </c>
      <c r="B1132" s="44" t="s">
        <v>4317</v>
      </c>
      <c r="D1132" s="44" t="s">
        <v>10158</v>
      </c>
      <c r="E1132" s="45">
        <v>3</v>
      </c>
      <c r="F1132" s="44" t="s">
        <v>4330</v>
      </c>
      <c r="G1132" s="44" t="s">
        <v>4320</v>
      </c>
      <c r="H1132" s="44" t="s">
        <v>10651</v>
      </c>
      <c r="L1132" s="46">
        <v>11000000</v>
      </c>
      <c r="M1132" s="44" t="s">
        <v>10652</v>
      </c>
      <c r="N1132" s="44" t="s">
        <v>10653</v>
      </c>
      <c r="O1132" s="44" t="s">
        <v>10654</v>
      </c>
    </row>
    <row r="1133" spans="1:15" s="44" customFormat="1" ht="12" x14ac:dyDescent="0.2">
      <c r="A1133" s="44" t="s">
        <v>10612</v>
      </c>
      <c r="B1133" s="44" t="s">
        <v>4317</v>
      </c>
      <c r="D1133" s="44" t="s">
        <v>10158</v>
      </c>
      <c r="E1133" s="45">
        <v>5</v>
      </c>
      <c r="F1133" s="44" t="s">
        <v>4330</v>
      </c>
      <c r="G1133" s="44" t="s">
        <v>4320</v>
      </c>
      <c r="H1133" s="44" t="s">
        <v>10651</v>
      </c>
      <c r="L1133" s="46">
        <v>11000000</v>
      </c>
      <c r="M1133" s="44" t="s">
        <v>10652</v>
      </c>
      <c r="N1133" s="44" t="s">
        <v>10653</v>
      </c>
      <c r="O1133" s="44" t="s">
        <v>10654</v>
      </c>
    </row>
    <row r="1134" spans="1:15" s="44" customFormat="1" ht="12" x14ac:dyDescent="0.2">
      <c r="A1134" s="44" t="s">
        <v>10617</v>
      </c>
      <c r="B1134" s="44" t="s">
        <v>4317</v>
      </c>
      <c r="D1134" s="44" t="s">
        <v>10158</v>
      </c>
      <c r="E1134" s="45">
        <v>6</v>
      </c>
      <c r="F1134" s="44" t="s">
        <v>4330</v>
      </c>
      <c r="G1134" s="44" t="s">
        <v>4320</v>
      </c>
      <c r="H1134" s="44" t="s">
        <v>10657</v>
      </c>
      <c r="L1134" s="46">
        <v>20000000</v>
      </c>
      <c r="M1134" s="44" t="s">
        <v>10652</v>
      </c>
      <c r="N1134" s="44" t="s">
        <v>10658</v>
      </c>
      <c r="O1134" s="44" t="s">
        <v>10659</v>
      </c>
    </row>
    <row r="1135" spans="1:15" s="44" customFormat="1" ht="12" x14ac:dyDescent="0.2">
      <c r="A1135" s="44" t="s">
        <v>10622</v>
      </c>
      <c r="B1135" s="44" t="s">
        <v>4317</v>
      </c>
      <c r="D1135" s="44" t="s">
        <v>10158</v>
      </c>
      <c r="E1135" s="45">
        <v>7</v>
      </c>
      <c r="F1135" s="44" t="s">
        <v>4330</v>
      </c>
      <c r="G1135" s="44" t="s">
        <v>4320</v>
      </c>
      <c r="H1135" s="44" t="s">
        <v>10651</v>
      </c>
      <c r="L1135" s="46">
        <v>11000000</v>
      </c>
      <c r="M1135" s="44" t="s">
        <v>10652</v>
      </c>
      <c r="N1135" s="44" t="s">
        <v>10653</v>
      </c>
      <c r="O1135" s="44" t="s">
        <v>10654</v>
      </c>
    </row>
    <row r="1136" spans="1:15" s="44" customFormat="1" ht="12" x14ac:dyDescent="0.2">
      <c r="A1136" s="44" t="s">
        <v>10624</v>
      </c>
      <c r="B1136" s="44" t="s">
        <v>4317</v>
      </c>
      <c r="D1136" s="44" t="s">
        <v>10158</v>
      </c>
      <c r="E1136" s="45">
        <v>7</v>
      </c>
      <c r="F1136" s="44" t="s">
        <v>4330</v>
      </c>
      <c r="G1136" s="44" t="s">
        <v>4320</v>
      </c>
      <c r="H1136" s="44" t="s">
        <v>10662</v>
      </c>
      <c r="L1136" s="46">
        <v>14000000</v>
      </c>
      <c r="M1136" s="44" t="s">
        <v>10652</v>
      </c>
      <c r="N1136" s="44" t="s">
        <v>10663</v>
      </c>
      <c r="O1136" s="44" t="s">
        <v>10664</v>
      </c>
    </row>
    <row r="1137" spans="1:15" s="44" customFormat="1" ht="12" x14ac:dyDescent="0.2">
      <c r="A1137" s="44" t="s">
        <v>10628</v>
      </c>
      <c r="B1137" s="44" t="s">
        <v>4317</v>
      </c>
      <c r="D1137" s="44" t="s">
        <v>10158</v>
      </c>
      <c r="E1137" s="45">
        <v>7</v>
      </c>
      <c r="F1137" s="44" t="s">
        <v>4330</v>
      </c>
      <c r="G1137" s="44" t="s">
        <v>4320</v>
      </c>
      <c r="H1137" s="44" t="s">
        <v>10666</v>
      </c>
      <c r="L1137" s="46">
        <v>20000000</v>
      </c>
      <c r="M1137" s="44" t="s">
        <v>10652</v>
      </c>
      <c r="N1137" s="44" t="s">
        <v>10667</v>
      </c>
      <c r="O1137" s="44" t="s">
        <v>10668</v>
      </c>
    </row>
    <row r="1138" spans="1:15" s="44" customFormat="1" ht="12" x14ac:dyDescent="0.2">
      <c r="A1138" s="44" t="s">
        <v>10632</v>
      </c>
      <c r="B1138" s="44" t="s">
        <v>4317</v>
      </c>
      <c r="D1138" s="44" t="s">
        <v>10158</v>
      </c>
      <c r="E1138" s="45">
        <v>8</v>
      </c>
      <c r="F1138" s="44" t="s">
        <v>4330</v>
      </c>
      <c r="G1138" s="44" t="s">
        <v>4320</v>
      </c>
      <c r="H1138" s="44" t="s">
        <v>10670</v>
      </c>
      <c r="L1138" s="46">
        <v>20000000</v>
      </c>
      <c r="M1138" s="44" t="s">
        <v>10652</v>
      </c>
      <c r="N1138" s="44" t="s">
        <v>10658</v>
      </c>
      <c r="O1138" s="44" t="s">
        <v>10659</v>
      </c>
    </row>
    <row r="1139" spans="1:15" s="44" customFormat="1" ht="12" x14ac:dyDescent="0.2">
      <c r="A1139" s="44" t="s">
        <v>10636</v>
      </c>
      <c r="B1139" s="44" t="s">
        <v>4317</v>
      </c>
      <c r="D1139" s="44" t="s">
        <v>10158</v>
      </c>
      <c r="E1139" s="45">
        <v>9</v>
      </c>
      <c r="F1139" s="44" t="s">
        <v>4330</v>
      </c>
      <c r="G1139" s="44" t="s">
        <v>4320</v>
      </c>
      <c r="H1139" s="44" t="s">
        <v>10651</v>
      </c>
      <c r="L1139" s="46">
        <v>11000000</v>
      </c>
      <c r="M1139" s="44" t="s">
        <v>10652</v>
      </c>
      <c r="N1139" s="44" t="s">
        <v>10653</v>
      </c>
      <c r="O1139" s="44" t="s">
        <v>10654</v>
      </c>
    </row>
    <row r="1140" spans="1:15" s="44" customFormat="1" ht="12" x14ac:dyDescent="0.2">
      <c r="A1140" s="44" t="s">
        <v>10638</v>
      </c>
      <c r="B1140" s="44" t="s">
        <v>4317</v>
      </c>
      <c r="D1140" s="44" t="s">
        <v>10158</v>
      </c>
      <c r="E1140" s="45">
        <v>11</v>
      </c>
      <c r="F1140" s="44" t="s">
        <v>4330</v>
      </c>
      <c r="G1140" s="44" t="s">
        <v>4320</v>
      </c>
      <c r="H1140" s="44" t="s">
        <v>10651</v>
      </c>
      <c r="L1140" s="46">
        <v>11000000</v>
      </c>
      <c r="M1140" s="44" t="s">
        <v>10652</v>
      </c>
      <c r="N1140" s="44" t="s">
        <v>10653</v>
      </c>
      <c r="O1140" s="44" t="s">
        <v>10654</v>
      </c>
    </row>
    <row r="1141" spans="1:15" s="44" customFormat="1" ht="12" x14ac:dyDescent="0.2">
      <c r="A1141" s="44" t="s">
        <v>10642</v>
      </c>
      <c r="B1141" s="44" t="s">
        <v>4317</v>
      </c>
      <c r="D1141" s="44" t="s">
        <v>10158</v>
      </c>
      <c r="E1141" s="45">
        <v>3</v>
      </c>
      <c r="F1141" s="44" t="s">
        <v>4330</v>
      </c>
      <c r="G1141" s="44" t="s">
        <v>4320</v>
      </c>
      <c r="H1141" s="44" t="s">
        <v>10674</v>
      </c>
      <c r="L1141" s="46">
        <v>10500000</v>
      </c>
      <c r="M1141" s="44" t="s">
        <v>10675</v>
      </c>
      <c r="N1141" s="44" t="s">
        <v>10676</v>
      </c>
      <c r="O1141" s="44" t="s">
        <v>10677</v>
      </c>
    </row>
    <row r="1142" spans="1:15" s="44" customFormat="1" ht="12" x14ac:dyDescent="0.2">
      <c r="A1142" s="44" t="s">
        <v>10646</v>
      </c>
      <c r="B1142" s="44" t="s">
        <v>4317</v>
      </c>
      <c r="D1142" s="44" t="s">
        <v>10158</v>
      </c>
      <c r="E1142" s="45">
        <v>3</v>
      </c>
      <c r="F1142" s="44" t="s">
        <v>4330</v>
      </c>
      <c r="G1142" s="44" t="s">
        <v>4320</v>
      </c>
      <c r="H1142" s="44" t="s">
        <v>10679</v>
      </c>
      <c r="L1142" s="46">
        <v>9500000</v>
      </c>
      <c r="M1142" s="44" t="s">
        <v>10675</v>
      </c>
      <c r="N1142" s="44" t="s">
        <v>10676</v>
      </c>
      <c r="O1142" s="44" t="s">
        <v>10677</v>
      </c>
    </row>
    <row r="1143" spans="1:15" s="44" customFormat="1" ht="12" x14ac:dyDescent="0.2">
      <c r="A1143" s="44" t="s">
        <v>10648</v>
      </c>
      <c r="B1143" s="44" t="s">
        <v>4317</v>
      </c>
      <c r="D1143" s="44" t="s">
        <v>10158</v>
      </c>
      <c r="E1143" s="45">
        <v>3</v>
      </c>
      <c r="F1143" s="44" t="s">
        <v>4330</v>
      </c>
      <c r="G1143" s="44" t="s">
        <v>4320</v>
      </c>
      <c r="H1143" s="44" t="s">
        <v>10681</v>
      </c>
      <c r="L1143" s="46">
        <v>15000000</v>
      </c>
      <c r="M1143" s="44" t="s">
        <v>10682</v>
      </c>
      <c r="N1143" s="44" t="s">
        <v>10420</v>
      </c>
      <c r="O1143" s="44" t="s">
        <v>10683</v>
      </c>
    </row>
    <row r="1144" spans="1:15" s="44" customFormat="1" ht="12" x14ac:dyDescent="0.2">
      <c r="A1144" s="44" t="s">
        <v>10650</v>
      </c>
      <c r="B1144" s="44" t="s">
        <v>4317</v>
      </c>
      <c r="D1144" s="44" t="s">
        <v>10158</v>
      </c>
      <c r="E1144" s="45">
        <v>4</v>
      </c>
      <c r="F1144" s="44" t="s">
        <v>4330</v>
      </c>
      <c r="G1144" s="44" t="s">
        <v>4371</v>
      </c>
      <c r="H1144" s="44" t="s">
        <v>10685</v>
      </c>
      <c r="L1144" s="46">
        <v>150000000</v>
      </c>
      <c r="M1144" s="44" t="s">
        <v>10614</v>
      </c>
      <c r="N1144" s="44" t="s">
        <v>10615</v>
      </c>
      <c r="O1144" s="44" t="s">
        <v>10616</v>
      </c>
    </row>
    <row r="1145" spans="1:15" s="44" customFormat="1" ht="12" x14ac:dyDescent="0.2">
      <c r="A1145" s="44" t="s">
        <v>10655</v>
      </c>
      <c r="B1145" s="44" t="s">
        <v>4317</v>
      </c>
      <c r="D1145" s="44" t="s">
        <v>10158</v>
      </c>
      <c r="E1145" s="45">
        <v>3</v>
      </c>
      <c r="F1145" s="44" t="s">
        <v>4330</v>
      </c>
      <c r="G1145" s="44" t="s">
        <v>4320</v>
      </c>
      <c r="H1145" s="44" t="s">
        <v>10687</v>
      </c>
      <c r="L1145" s="46">
        <v>30000000</v>
      </c>
      <c r="M1145" s="44" t="s">
        <v>10688</v>
      </c>
      <c r="N1145" s="44" t="s">
        <v>10689</v>
      </c>
      <c r="O1145" s="44" t="s">
        <v>10690</v>
      </c>
    </row>
    <row r="1146" spans="1:15" s="44" customFormat="1" ht="12" x14ac:dyDescent="0.2">
      <c r="A1146" s="44" t="s">
        <v>10656</v>
      </c>
      <c r="B1146" s="44" t="s">
        <v>4317</v>
      </c>
      <c r="D1146" s="44" t="s">
        <v>10158</v>
      </c>
      <c r="E1146" s="45">
        <v>3</v>
      </c>
      <c r="F1146" s="44" t="s">
        <v>4330</v>
      </c>
      <c r="G1146" s="44" t="s">
        <v>4320</v>
      </c>
      <c r="H1146" s="44" t="s">
        <v>10692</v>
      </c>
      <c r="L1146" s="46">
        <v>20000000</v>
      </c>
      <c r="M1146" s="44" t="s">
        <v>10688</v>
      </c>
      <c r="N1146" s="44" t="s">
        <v>10693</v>
      </c>
      <c r="O1146" s="44" t="s">
        <v>10694</v>
      </c>
    </row>
    <row r="1147" spans="1:15" s="44" customFormat="1" ht="12" x14ac:dyDescent="0.2">
      <c r="A1147" s="44" t="s">
        <v>10660</v>
      </c>
      <c r="B1147" s="44" t="s">
        <v>4317</v>
      </c>
      <c r="D1147" s="44" t="s">
        <v>10158</v>
      </c>
      <c r="E1147" s="45">
        <v>5</v>
      </c>
      <c r="F1147" s="44" t="s">
        <v>4330</v>
      </c>
      <c r="G1147" s="44" t="s">
        <v>4320</v>
      </c>
      <c r="H1147" s="44" t="s">
        <v>10696</v>
      </c>
      <c r="L1147" s="46">
        <v>30000000</v>
      </c>
      <c r="M1147" s="44" t="s">
        <v>10688</v>
      </c>
      <c r="N1147" s="44" t="s">
        <v>10693</v>
      </c>
      <c r="O1147" s="44" t="s">
        <v>10694</v>
      </c>
    </row>
    <row r="1148" spans="1:15" s="44" customFormat="1" ht="12" x14ac:dyDescent="0.2">
      <c r="A1148" s="44" t="s">
        <v>10661</v>
      </c>
      <c r="B1148" s="44" t="s">
        <v>4317</v>
      </c>
      <c r="D1148" s="44" t="s">
        <v>10158</v>
      </c>
      <c r="E1148" s="45">
        <v>10</v>
      </c>
      <c r="F1148" s="44" t="s">
        <v>4330</v>
      </c>
      <c r="G1148" s="44" t="s">
        <v>4550</v>
      </c>
      <c r="H1148" s="44" t="s">
        <v>10698</v>
      </c>
      <c r="L1148" s="46">
        <v>70000000</v>
      </c>
      <c r="M1148" s="44" t="s">
        <v>10688</v>
      </c>
      <c r="N1148" s="44" t="s">
        <v>10699</v>
      </c>
      <c r="O1148" s="44" t="s">
        <v>10700</v>
      </c>
    </row>
    <row r="1149" spans="1:15" s="44" customFormat="1" ht="12" x14ac:dyDescent="0.2">
      <c r="A1149" s="44" t="s">
        <v>10665</v>
      </c>
      <c r="B1149" s="44" t="s">
        <v>4317</v>
      </c>
      <c r="D1149" s="44" t="s">
        <v>10158</v>
      </c>
      <c r="E1149" s="45">
        <v>10</v>
      </c>
      <c r="F1149" s="44" t="s">
        <v>4330</v>
      </c>
      <c r="G1149" s="44" t="s">
        <v>4320</v>
      </c>
      <c r="H1149" s="44" t="s">
        <v>10702</v>
      </c>
      <c r="L1149" s="46">
        <v>40000000</v>
      </c>
      <c r="M1149" s="44" t="s">
        <v>10688</v>
      </c>
      <c r="N1149" s="44" t="s">
        <v>10693</v>
      </c>
      <c r="O1149" s="44" t="s">
        <v>10694</v>
      </c>
    </row>
    <row r="1150" spans="1:15" s="44" customFormat="1" ht="12" x14ac:dyDescent="0.2">
      <c r="A1150" s="44" t="s">
        <v>10669</v>
      </c>
      <c r="B1150" s="44" t="s">
        <v>4317</v>
      </c>
      <c r="D1150" s="44" t="s">
        <v>10158</v>
      </c>
      <c r="E1150" s="45">
        <v>12</v>
      </c>
      <c r="F1150" s="44" t="s">
        <v>4330</v>
      </c>
      <c r="G1150" s="44" t="s">
        <v>4320</v>
      </c>
      <c r="H1150" s="44" t="s">
        <v>10704</v>
      </c>
      <c r="L1150" s="46">
        <v>10000000</v>
      </c>
      <c r="M1150" s="44" t="s">
        <v>10688</v>
      </c>
      <c r="N1150" s="44" t="s">
        <v>6192</v>
      </c>
      <c r="O1150" s="44" t="s">
        <v>10705</v>
      </c>
    </row>
    <row r="1151" spans="1:15" s="44" customFormat="1" ht="12" x14ac:dyDescent="0.2">
      <c r="A1151" s="44" t="s">
        <v>10671</v>
      </c>
      <c r="B1151" s="44" t="s">
        <v>4317</v>
      </c>
      <c r="D1151" s="44" t="s">
        <v>10158</v>
      </c>
      <c r="E1151" s="45">
        <v>7</v>
      </c>
      <c r="F1151" s="44" t="s">
        <v>4330</v>
      </c>
      <c r="G1151" s="44" t="s">
        <v>4550</v>
      </c>
      <c r="H1151" s="44" t="s">
        <v>10707</v>
      </c>
      <c r="L1151" s="46">
        <v>86000000</v>
      </c>
      <c r="M1151" s="44" t="s">
        <v>10166</v>
      </c>
      <c r="N1151" s="44" t="s">
        <v>10708</v>
      </c>
      <c r="O1151" s="44" t="s">
        <v>10709</v>
      </c>
    </row>
    <row r="1152" spans="1:15" s="44" customFormat="1" ht="12" x14ac:dyDescent="0.2">
      <c r="A1152" s="44" t="s">
        <v>10672</v>
      </c>
      <c r="B1152" s="44" t="s">
        <v>4317</v>
      </c>
      <c r="D1152" s="44" t="s">
        <v>10158</v>
      </c>
      <c r="E1152" s="45">
        <v>9</v>
      </c>
      <c r="F1152" s="44" t="s">
        <v>4330</v>
      </c>
      <c r="G1152" s="44" t="s">
        <v>4550</v>
      </c>
      <c r="H1152" s="44" t="s">
        <v>10711</v>
      </c>
      <c r="L1152" s="46">
        <v>30000000</v>
      </c>
      <c r="M1152" s="44" t="s">
        <v>10166</v>
      </c>
      <c r="N1152" s="44" t="s">
        <v>10712</v>
      </c>
      <c r="O1152" s="44" t="s">
        <v>10713</v>
      </c>
    </row>
    <row r="1153" spans="1:15" s="44" customFormat="1" ht="12" x14ac:dyDescent="0.2">
      <c r="A1153" s="44" t="s">
        <v>10673</v>
      </c>
      <c r="B1153" s="44" t="s">
        <v>4317</v>
      </c>
      <c r="D1153" s="44" t="s">
        <v>10158</v>
      </c>
      <c r="E1153" s="45">
        <v>2</v>
      </c>
      <c r="F1153" s="44" t="s">
        <v>4330</v>
      </c>
      <c r="G1153" s="44" t="s">
        <v>4320</v>
      </c>
      <c r="H1153" s="44" t="s">
        <v>10715</v>
      </c>
      <c r="L1153" s="46">
        <v>22000000</v>
      </c>
      <c r="M1153" s="44" t="s">
        <v>10716</v>
      </c>
      <c r="N1153" s="44" t="s">
        <v>10717</v>
      </c>
      <c r="O1153" s="44" t="s">
        <v>10718</v>
      </c>
    </row>
    <row r="1154" spans="1:15" s="44" customFormat="1" ht="12" x14ac:dyDescent="0.2">
      <c r="A1154" s="44" t="s">
        <v>10678</v>
      </c>
      <c r="B1154" s="44" t="s">
        <v>4317</v>
      </c>
      <c r="D1154" s="44" t="s">
        <v>10158</v>
      </c>
      <c r="E1154" s="45">
        <v>3</v>
      </c>
      <c r="F1154" s="44" t="s">
        <v>4330</v>
      </c>
      <c r="G1154" s="44" t="s">
        <v>4550</v>
      </c>
      <c r="H1154" s="44" t="s">
        <v>10720</v>
      </c>
      <c r="L1154" s="46">
        <v>127984000</v>
      </c>
      <c r="M1154" s="44" t="s">
        <v>10716</v>
      </c>
      <c r="N1154" s="44" t="s">
        <v>10721</v>
      </c>
      <c r="O1154" s="44" t="s">
        <v>10722</v>
      </c>
    </row>
    <row r="1155" spans="1:15" s="44" customFormat="1" ht="12" x14ac:dyDescent="0.2">
      <c r="A1155" s="44" t="s">
        <v>10680</v>
      </c>
      <c r="B1155" s="44" t="s">
        <v>4317</v>
      </c>
      <c r="D1155" s="44" t="s">
        <v>10158</v>
      </c>
      <c r="E1155" s="45">
        <v>3</v>
      </c>
      <c r="F1155" s="44" t="s">
        <v>4330</v>
      </c>
      <c r="G1155" s="44" t="s">
        <v>4550</v>
      </c>
      <c r="H1155" s="44" t="s">
        <v>10724</v>
      </c>
      <c r="L1155" s="46">
        <v>270000000</v>
      </c>
      <c r="M1155" s="44" t="s">
        <v>10716</v>
      </c>
      <c r="N1155" s="44" t="s">
        <v>10725</v>
      </c>
      <c r="O1155" s="44" t="s">
        <v>10726</v>
      </c>
    </row>
    <row r="1156" spans="1:15" s="44" customFormat="1" ht="12" x14ac:dyDescent="0.2">
      <c r="A1156" s="44" t="s">
        <v>10684</v>
      </c>
      <c r="B1156" s="44" t="s">
        <v>4317</v>
      </c>
      <c r="D1156" s="44" t="s">
        <v>10158</v>
      </c>
      <c r="E1156" s="45">
        <v>3</v>
      </c>
      <c r="F1156" s="44" t="s">
        <v>4330</v>
      </c>
      <c r="G1156" s="44" t="s">
        <v>4550</v>
      </c>
      <c r="H1156" s="44" t="s">
        <v>10728</v>
      </c>
      <c r="L1156" s="46">
        <v>260000000</v>
      </c>
      <c r="M1156" s="44" t="s">
        <v>10716</v>
      </c>
      <c r="N1156" s="44" t="s">
        <v>10729</v>
      </c>
      <c r="O1156" s="44" t="s">
        <v>10730</v>
      </c>
    </row>
    <row r="1157" spans="1:15" s="44" customFormat="1" ht="12" x14ac:dyDescent="0.2">
      <c r="A1157" s="44" t="s">
        <v>10686</v>
      </c>
      <c r="B1157" s="44" t="s">
        <v>4317</v>
      </c>
      <c r="D1157" s="44" t="s">
        <v>10158</v>
      </c>
      <c r="E1157" s="45">
        <v>12</v>
      </c>
      <c r="F1157" s="44" t="s">
        <v>4330</v>
      </c>
      <c r="G1157" s="44" t="s">
        <v>4320</v>
      </c>
      <c r="H1157" s="44" t="s">
        <v>10732</v>
      </c>
      <c r="L1157" s="46">
        <v>15300000</v>
      </c>
      <c r="M1157" s="44" t="s">
        <v>10716</v>
      </c>
      <c r="N1157" s="44" t="s">
        <v>10721</v>
      </c>
      <c r="O1157" s="44" t="s">
        <v>10722</v>
      </c>
    </row>
    <row r="1158" spans="1:15" s="44" customFormat="1" ht="12" x14ac:dyDescent="0.2">
      <c r="A1158" s="44" t="s">
        <v>10691</v>
      </c>
      <c r="B1158" s="44" t="s">
        <v>4317</v>
      </c>
      <c r="D1158" s="44" t="s">
        <v>10158</v>
      </c>
      <c r="E1158" s="45">
        <v>2</v>
      </c>
      <c r="F1158" s="44" t="s">
        <v>4319</v>
      </c>
      <c r="G1158" s="44" t="s">
        <v>4550</v>
      </c>
      <c r="H1158" s="44" t="s">
        <v>10734</v>
      </c>
      <c r="L1158" s="46">
        <v>2500000000</v>
      </c>
      <c r="M1158" s="44" t="s">
        <v>10735</v>
      </c>
      <c r="N1158" s="44" t="s">
        <v>10736</v>
      </c>
      <c r="O1158" s="44" t="s">
        <v>10737</v>
      </c>
    </row>
    <row r="1159" spans="1:15" s="44" customFormat="1" ht="12" x14ac:dyDescent="0.2">
      <c r="A1159" s="44" t="s">
        <v>10695</v>
      </c>
      <c r="B1159" s="44" t="s">
        <v>4317</v>
      </c>
      <c r="D1159" s="44" t="s">
        <v>10158</v>
      </c>
      <c r="E1159" s="45">
        <v>1</v>
      </c>
      <c r="F1159" s="44" t="s">
        <v>4330</v>
      </c>
      <c r="G1159" s="44" t="s">
        <v>4550</v>
      </c>
      <c r="H1159" s="44" t="s">
        <v>10739</v>
      </c>
      <c r="L1159" s="46">
        <v>420000000</v>
      </c>
      <c r="M1159" s="44" t="s">
        <v>10740</v>
      </c>
      <c r="N1159" s="44" t="s">
        <v>10741</v>
      </c>
      <c r="O1159" s="44" t="s">
        <v>10742</v>
      </c>
    </row>
    <row r="1160" spans="1:15" s="44" customFormat="1" ht="12" x14ac:dyDescent="0.2">
      <c r="A1160" s="44" t="s">
        <v>10697</v>
      </c>
      <c r="B1160" s="44" t="s">
        <v>4317</v>
      </c>
      <c r="D1160" s="44" t="s">
        <v>10158</v>
      </c>
      <c r="E1160" s="45">
        <v>1</v>
      </c>
      <c r="F1160" s="44" t="s">
        <v>4330</v>
      </c>
      <c r="G1160" s="44" t="s">
        <v>4550</v>
      </c>
      <c r="H1160" s="44" t="s">
        <v>10744</v>
      </c>
      <c r="L1160" s="46">
        <v>198000000</v>
      </c>
      <c r="M1160" s="44" t="s">
        <v>10740</v>
      </c>
      <c r="N1160" s="44" t="s">
        <v>7395</v>
      </c>
      <c r="O1160" s="44" t="s">
        <v>10745</v>
      </c>
    </row>
    <row r="1161" spans="1:15" s="44" customFormat="1" ht="12" x14ac:dyDescent="0.2">
      <c r="A1161" s="44" t="s">
        <v>10701</v>
      </c>
      <c r="B1161" s="44" t="s">
        <v>4317</v>
      </c>
      <c r="D1161" s="44" t="s">
        <v>10158</v>
      </c>
      <c r="E1161" s="45">
        <v>2</v>
      </c>
      <c r="F1161" s="44" t="s">
        <v>4330</v>
      </c>
      <c r="G1161" s="44" t="s">
        <v>4550</v>
      </c>
      <c r="H1161" s="44" t="s">
        <v>10747</v>
      </c>
      <c r="L1161" s="46">
        <v>200000000</v>
      </c>
      <c r="M1161" s="44" t="s">
        <v>10740</v>
      </c>
      <c r="N1161" s="44" t="s">
        <v>10748</v>
      </c>
      <c r="O1161" s="44" t="s">
        <v>10749</v>
      </c>
    </row>
    <row r="1162" spans="1:15" s="44" customFormat="1" ht="12" x14ac:dyDescent="0.2">
      <c r="A1162" s="44" t="s">
        <v>10703</v>
      </c>
      <c r="B1162" s="44" t="s">
        <v>4317</v>
      </c>
      <c r="D1162" s="44" t="s">
        <v>10158</v>
      </c>
      <c r="E1162" s="45">
        <v>7</v>
      </c>
      <c r="F1162" s="44" t="s">
        <v>4330</v>
      </c>
      <c r="G1162" s="44" t="s">
        <v>4550</v>
      </c>
      <c r="H1162" s="44" t="s">
        <v>10751</v>
      </c>
      <c r="L1162" s="46">
        <v>80000000</v>
      </c>
      <c r="M1162" s="44" t="s">
        <v>10740</v>
      </c>
      <c r="N1162" s="44" t="s">
        <v>10752</v>
      </c>
      <c r="O1162" s="44" t="s">
        <v>10753</v>
      </c>
    </row>
    <row r="1163" spans="1:15" s="44" customFormat="1" ht="12" x14ac:dyDescent="0.2">
      <c r="A1163" s="44" t="s">
        <v>10706</v>
      </c>
      <c r="B1163" s="44" t="s">
        <v>4317</v>
      </c>
      <c r="D1163" s="44" t="s">
        <v>10158</v>
      </c>
      <c r="E1163" s="45">
        <v>1</v>
      </c>
      <c r="F1163" s="44" t="s">
        <v>4330</v>
      </c>
      <c r="G1163" s="44" t="s">
        <v>4320</v>
      </c>
      <c r="H1163" s="44" t="s">
        <v>10755</v>
      </c>
      <c r="L1163" s="46">
        <v>20000000</v>
      </c>
      <c r="M1163" s="44" t="s">
        <v>10756</v>
      </c>
      <c r="N1163" s="44" t="s">
        <v>4891</v>
      </c>
      <c r="O1163" s="44" t="s">
        <v>10757</v>
      </c>
    </row>
    <row r="1164" spans="1:15" s="44" customFormat="1" ht="12" x14ac:dyDescent="0.2">
      <c r="A1164" s="44" t="s">
        <v>10710</v>
      </c>
      <c r="B1164" s="44" t="s">
        <v>4317</v>
      </c>
      <c r="D1164" s="44" t="s">
        <v>10158</v>
      </c>
      <c r="E1164" s="45">
        <v>3</v>
      </c>
      <c r="F1164" s="44" t="s">
        <v>4330</v>
      </c>
      <c r="G1164" s="44" t="s">
        <v>4550</v>
      </c>
      <c r="H1164" s="44" t="s">
        <v>10759</v>
      </c>
      <c r="L1164" s="46">
        <v>85000000</v>
      </c>
      <c r="M1164" s="44" t="s">
        <v>10756</v>
      </c>
      <c r="N1164" s="44" t="s">
        <v>10760</v>
      </c>
      <c r="O1164" s="44" t="s">
        <v>10761</v>
      </c>
    </row>
    <row r="1165" spans="1:15" s="44" customFormat="1" ht="12" x14ac:dyDescent="0.2">
      <c r="A1165" s="44" t="s">
        <v>10714</v>
      </c>
      <c r="B1165" s="44" t="s">
        <v>4317</v>
      </c>
      <c r="D1165" s="44" t="s">
        <v>10158</v>
      </c>
      <c r="E1165" s="45">
        <v>6</v>
      </c>
      <c r="F1165" s="44" t="s">
        <v>4330</v>
      </c>
      <c r="G1165" s="44" t="s">
        <v>4550</v>
      </c>
      <c r="H1165" s="44" t="s">
        <v>10763</v>
      </c>
      <c r="L1165" s="46">
        <v>44000000</v>
      </c>
      <c r="M1165" s="44" t="s">
        <v>10756</v>
      </c>
      <c r="N1165" s="44" t="s">
        <v>4891</v>
      </c>
      <c r="O1165" s="44" t="s">
        <v>10757</v>
      </c>
    </row>
    <row r="1166" spans="1:15" s="44" customFormat="1" ht="12" x14ac:dyDescent="0.2">
      <c r="A1166" s="44" t="s">
        <v>10719</v>
      </c>
      <c r="B1166" s="44" t="s">
        <v>4317</v>
      </c>
      <c r="D1166" s="44" t="s">
        <v>10158</v>
      </c>
      <c r="E1166" s="45">
        <v>2</v>
      </c>
      <c r="F1166" s="44" t="s">
        <v>4319</v>
      </c>
      <c r="G1166" s="44" t="s">
        <v>4550</v>
      </c>
      <c r="H1166" s="44" t="s">
        <v>10765</v>
      </c>
      <c r="L1166" s="46">
        <v>1200000000</v>
      </c>
      <c r="M1166" s="44" t="s">
        <v>10756</v>
      </c>
      <c r="N1166" s="44" t="s">
        <v>10766</v>
      </c>
      <c r="O1166" s="44" t="s">
        <v>10767</v>
      </c>
    </row>
    <row r="1167" spans="1:15" s="44" customFormat="1" ht="12" x14ac:dyDescent="0.2">
      <c r="A1167" s="44" t="s">
        <v>10723</v>
      </c>
      <c r="B1167" s="44" t="s">
        <v>4317</v>
      </c>
      <c r="D1167" s="44" t="s">
        <v>10158</v>
      </c>
      <c r="E1167" s="45">
        <v>4</v>
      </c>
      <c r="F1167" s="44" t="s">
        <v>4330</v>
      </c>
      <c r="G1167" s="44" t="s">
        <v>4550</v>
      </c>
      <c r="H1167" s="44" t="s">
        <v>10769</v>
      </c>
      <c r="L1167" s="46">
        <v>500000000</v>
      </c>
      <c r="M1167" s="44" t="s">
        <v>10756</v>
      </c>
      <c r="N1167" s="44" t="s">
        <v>10766</v>
      </c>
      <c r="O1167" s="44" t="s">
        <v>10767</v>
      </c>
    </row>
    <row r="1168" spans="1:15" s="44" customFormat="1" ht="12" x14ac:dyDescent="0.2">
      <c r="A1168" s="44" t="s">
        <v>10727</v>
      </c>
      <c r="B1168" s="44" t="s">
        <v>4317</v>
      </c>
      <c r="D1168" s="44" t="s">
        <v>10158</v>
      </c>
      <c r="E1168" s="45">
        <v>3</v>
      </c>
      <c r="F1168" s="44" t="s">
        <v>4330</v>
      </c>
      <c r="G1168" s="44" t="s">
        <v>4550</v>
      </c>
      <c r="H1168" s="44" t="s">
        <v>10771</v>
      </c>
      <c r="L1168" s="46">
        <v>70000000</v>
      </c>
      <c r="M1168" s="44" t="s">
        <v>5499</v>
      </c>
      <c r="N1168" s="44" t="s">
        <v>7986</v>
      </c>
      <c r="O1168" s="44" t="s">
        <v>10772</v>
      </c>
    </row>
    <row r="1169" spans="1:15" s="44" customFormat="1" ht="12" x14ac:dyDescent="0.2">
      <c r="A1169" s="44" t="s">
        <v>10731</v>
      </c>
      <c r="B1169" s="44" t="s">
        <v>4317</v>
      </c>
      <c r="D1169" s="44" t="s">
        <v>10158</v>
      </c>
      <c r="E1169" s="45">
        <v>3</v>
      </c>
      <c r="F1169" s="44" t="s">
        <v>4330</v>
      </c>
      <c r="G1169" s="44" t="s">
        <v>4550</v>
      </c>
      <c r="H1169" s="44" t="s">
        <v>10774</v>
      </c>
      <c r="L1169" s="46">
        <v>27000000</v>
      </c>
      <c r="M1169" s="44" t="s">
        <v>5499</v>
      </c>
      <c r="N1169" s="44" t="s">
        <v>10775</v>
      </c>
      <c r="O1169" s="44" t="s">
        <v>10776</v>
      </c>
    </row>
    <row r="1170" spans="1:15" s="44" customFormat="1" ht="12" x14ac:dyDescent="0.2">
      <c r="A1170" s="44" t="s">
        <v>10733</v>
      </c>
      <c r="B1170" s="44" t="s">
        <v>4317</v>
      </c>
      <c r="D1170" s="44" t="s">
        <v>10158</v>
      </c>
      <c r="E1170" s="45">
        <v>2</v>
      </c>
      <c r="F1170" s="44" t="s">
        <v>4330</v>
      </c>
      <c r="G1170" s="44" t="s">
        <v>4550</v>
      </c>
      <c r="H1170" s="44" t="s">
        <v>10778</v>
      </c>
      <c r="L1170" s="46">
        <v>150000000</v>
      </c>
      <c r="M1170" s="44" t="s">
        <v>5499</v>
      </c>
      <c r="N1170" s="44" t="s">
        <v>10779</v>
      </c>
      <c r="O1170" s="44" t="s">
        <v>10780</v>
      </c>
    </row>
    <row r="1171" spans="1:15" s="44" customFormat="1" ht="12" x14ac:dyDescent="0.2">
      <c r="A1171" s="44" t="s">
        <v>10738</v>
      </c>
      <c r="B1171" s="44" t="s">
        <v>4317</v>
      </c>
      <c r="D1171" s="44" t="s">
        <v>10158</v>
      </c>
      <c r="E1171" s="45">
        <v>2</v>
      </c>
      <c r="F1171" s="44" t="s">
        <v>4330</v>
      </c>
      <c r="G1171" s="44" t="s">
        <v>4550</v>
      </c>
      <c r="H1171" s="44" t="s">
        <v>10782</v>
      </c>
      <c r="L1171" s="46">
        <v>110000000</v>
      </c>
      <c r="M1171" s="44" t="s">
        <v>5499</v>
      </c>
      <c r="N1171" s="44" t="s">
        <v>10783</v>
      </c>
      <c r="O1171" s="44" t="s">
        <v>10784</v>
      </c>
    </row>
    <row r="1172" spans="1:15" s="44" customFormat="1" ht="12" x14ac:dyDescent="0.2">
      <c r="A1172" s="44" t="s">
        <v>10743</v>
      </c>
      <c r="B1172" s="44" t="s">
        <v>4317</v>
      </c>
      <c r="D1172" s="44" t="s">
        <v>10158</v>
      </c>
      <c r="E1172" s="45">
        <v>3</v>
      </c>
      <c r="F1172" s="44" t="s">
        <v>4319</v>
      </c>
      <c r="G1172" s="44" t="s">
        <v>4550</v>
      </c>
      <c r="H1172" s="44" t="s">
        <v>10786</v>
      </c>
      <c r="L1172" s="46">
        <v>1365500000</v>
      </c>
      <c r="M1172" s="44" t="s">
        <v>10787</v>
      </c>
      <c r="N1172" s="44" t="s">
        <v>10788</v>
      </c>
      <c r="O1172" s="44" t="s">
        <v>10789</v>
      </c>
    </row>
    <row r="1173" spans="1:15" s="44" customFormat="1" ht="12" x14ac:dyDescent="0.2">
      <c r="A1173" s="44" t="s">
        <v>10746</v>
      </c>
      <c r="B1173" s="44" t="s">
        <v>4317</v>
      </c>
      <c r="D1173" s="44" t="s">
        <v>10158</v>
      </c>
      <c r="E1173" s="45">
        <v>4</v>
      </c>
      <c r="F1173" s="44" t="s">
        <v>4330</v>
      </c>
      <c r="G1173" s="44" t="s">
        <v>4550</v>
      </c>
      <c r="H1173" s="44" t="s">
        <v>10791</v>
      </c>
      <c r="L1173" s="46">
        <v>56000000</v>
      </c>
      <c r="M1173" s="44" t="s">
        <v>10787</v>
      </c>
      <c r="N1173" s="44" t="s">
        <v>10792</v>
      </c>
      <c r="O1173" s="44" t="s">
        <v>10793</v>
      </c>
    </row>
    <row r="1174" spans="1:15" s="44" customFormat="1" ht="12" x14ac:dyDescent="0.2">
      <c r="A1174" s="44" t="s">
        <v>10750</v>
      </c>
      <c r="B1174" s="44" t="s">
        <v>4317</v>
      </c>
      <c r="D1174" s="44" t="s">
        <v>10158</v>
      </c>
      <c r="E1174" s="45">
        <v>6</v>
      </c>
      <c r="F1174" s="44" t="s">
        <v>4330</v>
      </c>
      <c r="G1174" s="44" t="s">
        <v>4550</v>
      </c>
      <c r="H1174" s="44" t="s">
        <v>10795</v>
      </c>
      <c r="L1174" s="46">
        <v>480000000</v>
      </c>
      <c r="M1174" s="44" t="s">
        <v>10796</v>
      </c>
      <c r="N1174" s="44" t="s">
        <v>10797</v>
      </c>
      <c r="O1174" s="44" t="s">
        <v>10798</v>
      </c>
    </row>
    <row r="1175" spans="1:15" s="44" customFormat="1" ht="12" x14ac:dyDescent="0.2">
      <c r="A1175" s="44" t="s">
        <v>10754</v>
      </c>
      <c r="B1175" s="44" t="s">
        <v>4317</v>
      </c>
      <c r="D1175" s="44" t="s">
        <v>10158</v>
      </c>
      <c r="E1175" s="45">
        <v>6</v>
      </c>
      <c r="F1175" s="44" t="s">
        <v>4330</v>
      </c>
      <c r="G1175" s="44" t="s">
        <v>4320</v>
      </c>
      <c r="H1175" s="44" t="s">
        <v>10800</v>
      </c>
      <c r="L1175" s="46">
        <v>10000000</v>
      </c>
      <c r="M1175" s="44" t="s">
        <v>10796</v>
      </c>
      <c r="N1175" s="44" t="s">
        <v>10801</v>
      </c>
      <c r="O1175" s="44" t="s">
        <v>10802</v>
      </c>
    </row>
    <row r="1176" spans="1:15" s="44" customFormat="1" ht="12" x14ac:dyDescent="0.2">
      <c r="A1176" s="44" t="s">
        <v>10758</v>
      </c>
      <c r="B1176" s="44" t="s">
        <v>4317</v>
      </c>
      <c r="D1176" s="44" t="s">
        <v>10158</v>
      </c>
      <c r="E1176" s="45">
        <v>3</v>
      </c>
      <c r="F1176" s="44" t="s">
        <v>4330</v>
      </c>
      <c r="G1176" s="44" t="s">
        <v>4550</v>
      </c>
      <c r="H1176" s="44" t="s">
        <v>10804</v>
      </c>
      <c r="L1176" s="46">
        <v>353000000</v>
      </c>
      <c r="M1176" s="44" t="s">
        <v>10796</v>
      </c>
      <c r="N1176" s="44" t="s">
        <v>10805</v>
      </c>
      <c r="O1176" s="44" t="s">
        <v>10806</v>
      </c>
    </row>
    <row r="1177" spans="1:15" s="44" customFormat="1" ht="12" x14ac:dyDescent="0.2">
      <c r="A1177" s="44" t="s">
        <v>10762</v>
      </c>
      <c r="B1177" s="44" t="s">
        <v>4317</v>
      </c>
      <c r="D1177" s="44" t="s">
        <v>10158</v>
      </c>
      <c r="E1177" s="45">
        <v>4</v>
      </c>
      <c r="F1177" s="44" t="s">
        <v>4330</v>
      </c>
      <c r="G1177" s="44" t="s">
        <v>4550</v>
      </c>
      <c r="H1177" s="44" t="s">
        <v>10808</v>
      </c>
      <c r="L1177" s="46">
        <v>117000000</v>
      </c>
      <c r="M1177" s="44" t="s">
        <v>10796</v>
      </c>
      <c r="N1177" s="44" t="s">
        <v>10805</v>
      </c>
      <c r="O1177" s="44" t="s">
        <v>10806</v>
      </c>
    </row>
    <row r="1178" spans="1:15" s="44" customFormat="1" ht="12" x14ac:dyDescent="0.2">
      <c r="A1178" s="44" t="s">
        <v>10764</v>
      </c>
      <c r="B1178" s="44" t="s">
        <v>4317</v>
      </c>
      <c r="D1178" s="44" t="s">
        <v>10158</v>
      </c>
      <c r="E1178" s="45">
        <v>3</v>
      </c>
      <c r="F1178" s="44" t="s">
        <v>4330</v>
      </c>
      <c r="G1178" s="44" t="s">
        <v>4371</v>
      </c>
      <c r="H1178" s="44" t="s">
        <v>10810</v>
      </c>
      <c r="L1178" s="46">
        <v>48000000</v>
      </c>
      <c r="M1178" s="44" t="s">
        <v>10796</v>
      </c>
      <c r="N1178" s="44" t="s">
        <v>10811</v>
      </c>
      <c r="O1178" s="44" t="s">
        <v>10812</v>
      </c>
    </row>
    <row r="1179" spans="1:15" s="44" customFormat="1" ht="12" x14ac:dyDescent="0.2">
      <c r="A1179" s="44" t="s">
        <v>10768</v>
      </c>
      <c r="B1179" s="44" t="s">
        <v>4317</v>
      </c>
      <c r="D1179" s="44" t="s">
        <v>10158</v>
      </c>
      <c r="E1179" s="45">
        <v>3</v>
      </c>
      <c r="F1179" s="44" t="s">
        <v>4330</v>
      </c>
      <c r="G1179" s="44" t="s">
        <v>4371</v>
      </c>
      <c r="H1179" s="44" t="s">
        <v>10814</v>
      </c>
      <c r="L1179" s="46">
        <v>188940000</v>
      </c>
      <c r="M1179" s="44" t="s">
        <v>10796</v>
      </c>
      <c r="N1179" s="44" t="s">
        <v>10811</v>
      </c>
      <c r="O1179" s="44" t="s">
        <v>10812</v>
      </c>
    </row>
    <row r="1180" spans="1:15" s="44" customFormat="1" ht="12" x14ac:dyDescent="0.2">
      <c r="A1180" s="44" t="s">
        <v>10770</v>
      </c>
      <c r="B1180" s="44" t="s">
        <v>4317</v>
      </c>
      <c r="D1180" s="44" t="s">
        <v>10158</v>
      </c>
      <c r="E1180" s="45">
        <v>3</v>
      </c>
      <c r="F1180" s="44" t="s">
        <v>4330</v>
      </c>
      <c r="G1180" s="44" t="s">
        <v>4320</v>
      </c>
      <c r="H1180" s="44" t="s">
        <v>10816</v>
      </c>
      <c r="L1180" s="46">
        <v>100000000</v>
      </c>
      <c r="M1180" s="44" t="s">
        <v>10796</v>
      </c>
      <c r="N1180" s="44" t="s">
        <v>10811</v>
      </c>
      <c r="O1180" s="44" t="s">
        <v>10812</v>
      </c>
    </row>
    <row r="1181" spans="1:15" s="44" customFormat="1" ht="12" x14ac:dyDescent="0.2">
      <c r="A1181" s="44" t="s">
        <v>10773</v>
      </c>
      <c r="B1181" s="44" t="s">
        <v>4317</v>
      </c>
      <c r="D1181" s="44" t="s">
        <v>10158</v>
      </c>
      <c r="E1181" s="45">
        <v>2</v>
      </c>
      <c r="F1181" s="44" t="s">
        <v>4330</v>
      </c>
      <c r="G1181" s="44" t="s">
        <v>4320</v>
      </c>
      <c r="H1181" s="44" t="s">
        <v>10818</v>
      </c>
      <c r="L1181" s="46">
        <v>20000000</v>
      </c>
      <c r="M1181" s="44" t="s">
        <v>10796</v>
      </c>
      <c r="N1181" s="44" t="s">
        <v>10801</v>
      </c>
      <c r="O1181" s="44" t="s">
        <v>10802</v>
      </c>
    </row>
    <row r="1182" spans="1:15" s="44" customFormat="1" ht="12" x14ac:dyDescent="0.2">
      <c r="A1182" s="44" t="s">
        <v>10777</v>
      </c>
      <c r="B1182" s="44" t="s">
        <v>4317</v>
      </c>
      <c r="D1182" s="44" t="s">
        <v>10158</v>
      </c>
      <c r="E1182" s="45">
        <v>7</v>
      </c>
      <c r="F1182" s="44" t="s">
        <v>4319</v>
      </c>
      <c r="G1182" s="44" t="s">
        <v>4550</v>
      </c>
      <c r="H1182" s="44" t="s">
        <v>10820</v>
      </c>
      <c r="L1182" s="46">
        <v>470000000</v>
      </c>
      <c r="M1182" s="44" t="s">
        <v>10821</v>
      </c>
      <c r="N1182" s="44" t="s">
        <v>10822</v>
      </c>
      <c r="O1182" s="44" t="s">
        <v>10823</v>
      </c>
    </row>
    <row r="1183" spans="1:15" s="44" customFormat="1" ht="12" x14ac:dyDescent="0.2">
      <c r="A1183" s="44" t="s">
        <v>10781</v>
      </c>
      <c r="B1183" s="44" t="s">
        <v>4317</v>
      </c>
      <c r="D1183" s="44" t="s">
        <v>10158</v>
      </c>
      <c r="E1183" s="45">
        <v>1</v>
      </c>
      <c r="F1183" s="44" t="s">
        <v>4330</v>
      </c>
      <c r="G1183" s="44" t="s">
        <v>4320</v>
      </c>
      <c r="H1183" s="44" t="s">
        <v>10825</v>
      </c>
      <c r="L1183" s="46">
        <v>25000000</v>
      </c>
      <c r="M1183" s="44" t="s">
        <v>10171</v>
      </c>
      <c r="N1183" s="44" t="s">
        <v>10826</v>
      </c>
      <c r="O1183" s="44" t="s">
        <v>10827</v>
      </c>
    </row>
    <row r="1184" spans="1:15" s="44" customFormat="1" ht="12" x14ac:dyDescent="0.2">
      <c r="A1184" s="44" t="s">
        <v>10785</v>
      </c>
      <c r="B1184" s="44" t="s">
        <v>4317</v>
      </c>
      <c r="D1184" s="44" t="s">
        <v>10158</v>
      </c>
      <c r="E1184" s="45">
        <v>1</v>
      </c>
      <c r="F1184" s="44" t="s">
        <v>4330</v>
      </c>
      <c r="G1184" s="44" t="s">
        <v>4320</v>
      </c>
      <c r="H1184" s="44" t="s">
        <v>10829</v>
      </c>
      <c r="L1184" s="46">
        <v>15000000</v>
      </c>
      <c r="M1184" s="44" t="s">
        <v>10171</v>
      </c>
      <c r="N1184" s="44" t="s">
        <v>10826</v>
      </c>
      <c r="O1184" s="44" t="s">
        <v>10827</v>
      </c>
    </row>
    <row r="1185" spans="1:15" s="44" customFormat="1" ht="12" x14ac:dyDescent="0.2">
      <c r="A1185" s="44" t="s">
        <v>10790</v>
      </c>
      <c r="B1185" s="44" t="s">
        <v>4317</v>
      </c>
      <c r="D1185" s="44" t="s">
        <v>10158</v>
      </c>
      <c r="E1185" s="45">
        <v>2</v>
      </c>
      <c r="F1185" s="44" t="s">
        <v>4330</v>
      </c>
      <c r="G1185" s="44" t="s">
        <v>4320</v>
      </c>
      <c r="H1185" s="44" t="s">
        <v>10831</v>
      </c>
      <c r="L1185" s="46">
        <v>30000000</v>
      </c>
      <c r="M1185" s="44" t="s">
        <v>10171</v>
      </c>
      <c r="N1185" s="44" t="s">
        <v>10826</v>
      </c>
      <c r="O1185" s="44" t="s">
        <v>10827</v>
      </c>
    </row>
    <row r="1186" spans="1:15" s="44" customFormat="1" ht="12" x14ac:dyDescent="0.2">
      <c r="A1186" s="44" t="s">
        <v>10794</v>
      </c>
      <c r="B1186" s="44" t="s">
        <v>4317</v>
      </c>
      <c r="D1186" s="44" t="s">
        <v>10158</v>
      </c>
      <c r="E1186" s="45">
        <v>2</v>
      </c>
      <c r="F1186" s="44" t="s">
        <v>4330</v>
      </c>
      <c r="G1186" s="44" t="s">
        <v>4320</v>
      </c>
      <c r="H1186" s="44" t="s">
        <v>10833</v>
      </c>
      <c r="L1186" s="46">
        <v>30000000</v>
      </c>
      <c r="M1186" s="44" t="s">
        <v>10171</v>
      </c>
      <c r="N1186" s="44" t="s">
        <v>10826</v>
      </c>
      <c r="O1186" s="44" t="s">
        <v>10827</v>
      </c>
    </row>
    <row r="1187" spans="1:15" s="44" customFormat="1" ht="12" x14ac:dyDescent="0.2">
      <c r="A1187" s="44" t="s">
        <v>10799</v>
      </c>
      <c r="B1187" s="44" t="s">
        <v>4317</v>
      </c>
      <c r="D1187" s="44" t="s">
        <v>10158</v>
      </c>
      <c r="E1187" s="45">
        <v>3</v>
      </c>
      <c r="F1187" s="44" t="s">
        <v>4330</v>
      </c>
      <c r="G1187" s="44" t="s">
        <v>4320</v>
      </c>
      <c r="H1187" s="44" t="s">
        <v>10835</v>
      </c>
      <c r="L1187" s="46">
        <v>20000000</v>
      </c>
      <c r="M1187" s="44" t="s">
        <v>10171</v>
      </c>
      <c r="N1187" s="44" t="s">
        <v>10836</v>
      </c>
      <c r="O1187" s="44" t="s">
        <v>10837</v>
      </c>
    </row>
    <row r="1188" spans="1:15" s="44" customFormat="1" ht="12" x14ac:dyDescent="0.2">
      <c r="A1188" s="44" t="s">
        <v>10803</v>
      </c>
      <c r="B1188" s="44" t="s">
        <v>4317</v>
      </c>
      <c r="D1188" s="44" t="s">
        <v>10158</v>
      </c>
      <c r="E1188" s="45">
        <v>7</v>
      </c>
      <c r="F1188" s="44" t="s">
        <v>4330</v>
      </c>
      <c r="G1188" s="44" t="s">
        <v>4320</v>
      </c>
      <c r="H1188" s="44" t="s">
        <v>10839</v>
      </c>
      <c r="L1188" s="46">
        <v>20000000</v>
      </c>
      <c r="M1188" s="44" t="s">
        <v>10171</v>
      </c>
      <c r="N1188" s="44" t="s">
        <v>10826</v>
      </c>
      <c r="O1188" s="44" t="s">
        <v>10827</v>
      </c>
    </row>
    <row r="1189" spans="1:15" s="44" customFormat="1" ht="12" x14ac:dyDescent="0.2">
      <c r="A1189" s="44" t="s">
        <v>10807</v>
      </c>
      <c r="B1189" s="44" t="s">
        <v>4317</v>
      </c>
      <c r="D1189" s="44" t="s">
        <v>10158</v>
      </c>
      <c r="E1189" s="45">
        <v>7</v>
      </c>
      <c r="F1189" s="44" t="s">
        <v>4330</v>
      </c>
      <c r="G1189" s="44" t="s">
        <v>4320</v>
      </c>
      <c r="H1189" s="44" t="s">
        <v>10841</v>
      </c>
      <c r="L1189" s="46">
        <v>8000000</v>
      </c>
      <c r="M1189" s="44" t="s">
        <v>10171</v>
      </c>
      <c r="N1189" s="44" t="s">
        <v>10842</v>
      </c>
      <c r="O1189" s="44" t="s">
        <v>10843</v>
      </c>
    </row>
    <row r="1190" spans="1:15" s="44" customFormat="1" ht="12" x14ac:dyDescent="0.2">
      <c r="A1190" s="44" t="s">
        <v>10809</v>
      </c>
      <c r="B1190" s="44" t="s">
        <v>4317</v>
      </c>
      <c r="D1190" s="44" t="s">
        <v>10158</v>
      </c>
      <c r="E1190" s="45">
        <v>7</v>
      </c>
      <c r="F1190" s="44" t="s">
        <v>10513</v>
      </c>
      <c r="G1190" s="44" t="s">
        <v>10845</v>
      </c>
      <c r="H1190" s="44" t="s">
        <v>10846</v>
      </c>
      <c r="L1190" s="46">
        <v>35000000</v>
      </c>
      <c r="M1190" s="44" t="s">
        <v>10171</v>
      </c>
      <c r="N1190" s="44" t="s">
        <v>10847</v>
      </c>
      <c r="O1190" s="44" t="s">
        <v>10848</v>
      </c>
    </row>
    <row r="1191" spans="1:15" s="44" customFormat="1" ht="12" x14ac:dyDescent="0.2">
      <c r="A1191" s="44" t="s">
        <v>10813</v>
      </c>
      <c r="B1191" s="44" t="s">
        <v>4317</v>
      </c>
      <c r="D1191" s="44" t="s">
        <v>10158</v>
      </c>
      <c r="E1191" s="45">
        <v>8</v>
      </c>
      <c r="F1191" s="44" t="s">
        <v>4330</v>
      </c>
      <c r="G1191" s="44" t="s">
        <v>4320</v>
      </c>
      <c r="H1191" s="44" t="s">
        <v>10850</v>
      </c>
      <c r="L1191" s="46">
        <v>20000000</v>
      </c>
      <c r="M1191" s="44" t="s">
        <v>10171</v>
      </c>
      <c r="N1191" s="44" t="s">
        <v>10826</v>
      </c>
      <c r="O1191" s="44" t="s">
        <v>10827</v>
      </c>
    </row>
    <row r="1192" spans="1:15" s="44" customFormat="1" ht="12" x14ac:dyDescent="0.2">
      <c r="A1192" s="44" t="s">
        <v>10815</v>
      </c>
      <c r="B1192" s="44" t="s">
        <v>4317</v>
      </c>
      <c r="D1192" s="44" t="s">
        <v>10158</v>
      </c>
      <c r="E1192" s="45">
        <v>8</v>
      </c>
      <c r="F1192" s="44" t="s">
        <v>4330</v>
      </c>
      <c r="G1192" s="44" t="s">
        <v>4320</v>
      </c>
      <c r="H1192" s="44" t="s">
        <v>10852</v>
      </c>
      <c r="L1192" s="46">
        <v>30000000</v>
      </c>
      <c r="M1192" s="44" t="s">
        <v>10171</v>
      </c>
      <c r="N1192" s="44" t="s">
        <v>10826</v>
      </c>
      <c r="O1192" s="44" t="s">
        <v>10827</v>
      </c>
    </row>
    <row r="1193" spans="1:15" s="44" customFormat="1" ht="12" x14ac:dyDescent="0.2">
      <c r="A1193" s="44" t="s">
        <v>10817</v>
      </c>
      <c r="B1193" s="44" t="s">
        <v>4317</v>
      </c>
      <c r="D1193" s="44" t="s">
        <v>10158</v>
      </c>
      <c r="E1193" s="45">
        <v>8</v>
      </c>
      <c r="F1193" s="44" t="s">
        <v>4330</v>
      </c>
      <c r="G1193" s="44" t="s">
        <v>4320</v>
      </c>
      <c r="H1193" s="44" t="s">
        <v>10854</v>
      </c>
      <c r="L1193" s="46">
        <v>20000000</v>
      </c>
      <c r="M1193" s="44" t="s">
        <v>10171</v>
      </c>
      <c r="N1193" s="44" t="s">
        <v>10855</v>
      </c>
      <c r="O1193" s="44" t="s">
        <v>10856</v>
      </c>
    </row>
    <row r="1194" spans="1:15" s="44" customFormat="1" ht="12" x14ac:dyDescent="0.2">
      <c r="A1194" s="44" t="s">
        <v>10819</v>
      </c>
      <c r="B1194" s="44" t="s">
        <v>4317</v>
      </c>
      <c r="D1194" s="44" t="s">
        <v>10158</v>
      </c>
      <c r="E1194" s="45">
        <v>8</v>
      </c>
      <c r="F1194" s="44" t="s">
        <v>4330</v>
      </c>
      <c r="G1194" s="44" t="s">
        <v>4320</v>
      </c>
      <c r="H1194" s="44" t="s">
        <v>10858</v>
      </c>
      <c r="L1194" s="46">
        <v>20000000</v>
      </c>
      <c r="M1194" s="44" t="s">
        <v>10171</v>
      </c>
      <c r="N1194" s="44" t="s">
        <v>10855</v>
      </c>
      <c r="O1194" s="44" t="s">
        <v>10856</v>
      </c>
    </row>
    <row r="1195" spans="1:15" s="44" customFormat="1" ht="12" x14ac:dyDescent="0.2">
      <c r="A1195" s="44" t="s">
        <v>10824</v>
      </c>
      <c r="B1195" s="44" t="s">
        <v>4317</v>
      </c>
      <c r="D1195" s="44" t="s">
        <v>10158</v>
      </c>
      <c r="E1195" s="45">
        <v>8</v>
      </c>
      <c r="F1195" s="44" t="s">
        <v>4330</v>
      </c>
      <c r="G1195" s="44" t="s">
        <v>4320</v>
      </c>
      <c r="H1195" s="44" t="s">
        <v>10860</v>
      </c>
      <c r="L1195" s="46">
        <v>15000000</v>
      </c>
      <c r="M1195" s="44" t="s">
        <v>10171</v>
      </c>
      <c r="N1195" s="44" t="s">
        <v>10855</v>
      </c>
      <c r="O1195" s="44" t="s">
        <v>10856</v>
      </c>
    </row>
    <row r="1196" spans="1:15" s="44" customFormat="1" ht="12" x14ac:dyDescent="0.2">
      <c r="A1196" s="44" t="s">
        <v>10828</v>
      </c>
      <c r="B1196" s="44" t="s">
        <v>4317</v>
      </c>
      <c r="D1196" s="44" t="s">
        <v>10158</v>
      </c>
      <c r="E1196" s="45">
        <v>8</v>
      </c>
      <c r="F1196" s="44" t="s">
        <v>4330</v>
      </c>
      <c r="G1196" s="44" t="s">
        <v>4320</v>
      </c>
      <c r="H1196" s="44" t="s">
        <v>10862</v>
      </c>
      <c r="L1196" s="46">
        <v>10000000</v>
      </c>
      <c r="M1196" s="44" t="s">
        <v>10171</v>
      </c>
      <c r="N1196" s="44" t="s">
        <v>10855</v>
      </c>
      <c r="O1196" s="44" t="s">
        <v>10856</v>
      </c>
    </row>
    <row r="1197" spans="1:15" s="44" customFormat="1" ht="12" x14ac:dyDescent="0.2">
      <c r="A1197" s="44" t="s">
        <v>10830</v>
      </c>
      <c r="B1197" s="44" t="s">
        <v>4317</v>
      </c>
      <c r="D1197" s="44" t="s">
        <v>10158</v>
      </c>
      <c r="E1197" s="45">
        <v>8</v>
      </c>
      <c r="F1197" s="44" t="s">
        <v>4330</v>
      </c>
      <c r="G1197" s="44" t="s">
        <v>4320</v>
      </c>
      <c r="H1197" s="44" t="s">
        <v>10864</v>
      </c>
      <c r="L1197" s="46">
        <v>6000000</v>
      </c>
      <c r="M1197" s="44" t="s">
        <v>10171</v>
      </c>
      <c r="N1197" s="44" t="s">
        <v>10842</v>
      </c>
      <c r="O1197" s="44" t="s">
        <v>10843</v>
      </c>
    </row>
    <row r="1198" spans="1:15" s="44" customFormat="1" ht="12" x14ac:dyDescent="0.2">
      <c r="A1198" s="44" t="s">
        <v>10832</v>
      </c>
      <c r="B1198" s="44" t="s">
        <v>4317</v>
      </c>
      <c r="D1198" s="44" t="s">
        <v>10158</v>
      </c>
      <c r="E1198" s="45">
        <v>8</v>
      </c>
      <c r="F1198" s="44" t="s">
        <v>10513</v>
      </c>
      <c r="G1198" s="44" t="s">
        <v>10845</v>
      </c>
      <c r="H1198" s="44" t="s">
        <v>10866</v>
      </c>
      <c r="L1198" s="46">
        <v>115000000</v>
      </c>
      <c r="M1198" s="44" t="s">
        <v>10171</v>
      </c>
      <c r="N1198" s="44" t="s">
        <v>10847</v>
      </c>
      <c r="O1198" s="44" t="s">
        <v>10848</v>
      </c>
    </row>
    <row r="1199" spans="1:15" s="44" customFormat="1" ht="12" x14ac:dyDescent="0.2">
      <c r="A1199" s="44" t="s">
        <v>10834</v>
      </c>
      <c r="B1199" s="44" t="s">
        <v>4317</v>
      </c>
      <c r="D1199" s="44" t="s">
        <v>10158</v>
      </c>
      <c r="E1199" s="45">
        <v>3</v>
      </c>
      <c r="F1199" s="44" t="s">
        <v>4330</v>
      </c>
      <c r="G1199" s="44" t="s">
        <v>4320</v>
      </c>
      <c r="H1199" s="44" t="s">
        <v>10868</v>
      </c>
      <c r="L1199" s="46">
        <v>5000000</v>
      </c>
      <c r="M1199" s="44" t="s">
        <v>10177</v>
      </c>
      <c r="N1199" s="44" t="s">
        <v>10178</v>
      </c>
      <c r="O1199" s="44" t="s">
        <v>10179</v>
      </c>
    </row>
    <row r="1200" spans="1:15" s="44" customFormat="1" ht="12" x14ac:dyDescent="0.2">
      <c r="A1200" s="44" t="s">
        <v>10838</v>
      </c>
      <c r="B1200" s="44" t="s">
        <v>4317</v>
      </c>
      <c r="D1200" s="44" t="s">
        <v>10158</v>
      </c>
      <c r="E1200" s="45">
        <v>3</v>
      </c>
      <c r="F1200" s="44" t="s">
        <v>4330</v>
      </c>
      <c r="G1200" s="44" t="s">
        <v>4320</v>
      </c>
      <c r="H1200" s="44" t="s">
        <v>10870</v>
      </c>
      <c r="L1200" s="46">
        <v>10000000</v>
      </c>
      <c r="M1200" s="44" t="s">
        <v>10177</v>
      </c>
      <c r="N1200" s="44" t="s">
        <v>10178</v>
      </c>
      <c r="O1200" s="44" t="s">
        <v>10179</v>
      </c>
    </row>
    <row r="1201" spans="1:15" s="44" customFormat="1" ht="12" x14ac:dyDescent="0.2">
      <c r="A1201" s="44" t="s">
        <v>10840</v>
      </c>
      <c r="B1201" s="44" t="s">
        <v>4317</v>
      </c>
      <c r="D1201" s="44" t="s">
        <v>10158</v>
      </c>
      <c r="E1201" s="45">
        <v>3</v>
      </c>
      <c r="F1201" s="44" t="s">
        <v>4330</v>
      </c>
      <c r="G1201" s="44" t="s">
        <v>4320</v>
      </c>
      <c r="H1201" s="44" t="s">
        <v>10872</v>
      </c>
      <c r="L1201" s="46">
        <v>20000000</v>
      </c>
      <c r="M1201" s="44" t="s">
        <v>10177</v>
      </c>
      <c r="N1201" s="44" t="s">
        <v>10178</v>
      </c>
      <c r="O1201" s="44" t="s">
        <v>10179</v>
      </c>
    </row>
    <row r="1202" spans="1:15" s="44" customFormat="1" ht="12" x14ac:dyDescent="0.2">
      <c r="A1202" s="44" t="s">
        <v>10844</v>
      </c>
      <c r="B1202" s="44" t="s">
        <v>4317</v>
      </c>
      <c r="D1202" s="44" t="s">
        <v>10158</v>
      </c>
      <c r="E1202" s="45">
        <v>3</v>
      </c>
      <c r="F1202" s="44" t="s">
        <v>4330</v>
      </c>
      <c r="G1202" s="44" t="s">
        <v>4550</v>
      </c>
      <c r="H1202" s="44" t="s">
        <v>10874</v>
      </c>
      <c r="L1202" s="46">
        <v>30000000</v>
      </c>
      <c r="M1202" s="44" t="s">
        <v>10177</v>
      </c>
      <c r="N1202" s="44" t="s">
        <v>10178</v>
      </c>
      <c r="O1202" s="44" t="s">
        <v>10179</v>
      </c>
    </row>
    <row r="1203" spans="1:15" s="44" customFormat="1" ht="12" x14ac:dyDescent="0.2">
      <c r="A1203" s="44" t="s">
        <v>10849</v>
      </c>
      <c r="B1203" s="44" t="s">
        <v>4317</v>
      </c>
      <c r="D1203" s="44" t="s">
        <v>10158</v>
      </c>
      <c r="E1203" s="45">
        <v>4</v>
      </c>
      <c r="F1203" s="44" t="s">
        <v>4330</v>
      </c>
      <c r="G1203" s="44" t="s">
        <v>4320</v>
      </c>
      <c r="H1203" s="44" t="s">
        <v>10876</v>
      </c>
      <c r="L1203" s="46">
        <v>15000000</v>
      </c>
      <c r="M1203" s="44" t="s">
        <v>10177</v>
      </c>
      <c r="N1203" s="44" t="s">
        <v>10877</v>
      </c>
      <c r="O1203" s="44" t="s">
        <v>10878</v>
      </c>
    </row>
    <row r="1204" spans="1:15" s="44" customFormat="1" ht="12" x14ac:dyDescent="0.2">
      <c r="A1204" s="44" t="s">
        <v>10851</v>
      </c>
      <c r="B1204" s="44" t="s">
        <v>4317</v>
      </c>
      <c r="D1204" s="44" t="s">
        <v>10158</v>
      </c>
      <c r="E1204" s="45">
        <v>6</v>
      </c>
      <c r="F1204" s="44" t="s">
        <v>4330</v>
      </c>
      <c r="G1204" s="44" t="s">
        <v>4320</v>
      </c>
      <c r="H1204" s="44" t="s">
        <v>10868</v>
      </c>
      <c r="L1204" s="46">
        <v>5000000</v>
      </c>
      <c r="M1204" s="44" t="s">
        <v>10177</v>
      </c>
      <c r="N1204" s="44" t="s">
        <v>10178</v>
      </c>
      <c r="O1204" s="44" t="s">
        <v>10179</v>
      </c>
    </row>
    <row r="1205" spans="1:15" s="44" customFormat="1" ht="12" x14ac:dyDescent="0.2">
      <c r="A1205" s="44" t="s">
        <v>10853</v>
      </c>
      <c r="B1205" s="44" t="s">
        <v>4317</v>
      </c>
      <c r="D1205" s="44" t="s">
        <v>10158</v>
      </c>
      <c r="E1205" s="45">
        <v>6</v>
      </c>
      <c r="F1205" s="44" t="s">
        <v>4330</v>
      </c>
      <c r="G1205" s="44" t="s">
        <v>4550</v>
      </c>
      <c r="H1205" s="44" t="s">
        <v>10881</v>
      </c>
      <c r="L1205" s="46">
        <v>80000000</v>
      </c>
      <c r="M1205" s="44" t="s">
        <v>10177</v>
      </c>
      <c r="N1205" s="44" t="s">
        <v>10178</v>
      </c>
      <c r="O1205" s="44" t="s">
        <v>10179</v>
      </c>
    </row>
    <row r="1206" spans="1:15" s="44" customFormat="1" ht="12" x14ac:dyDescent="0.2">
      <c r="A1206" s="44" t="s">
        <v>10857</v>
      </c>
      <c r="B1206" s="44" t="s">
        <v>4317</v>
      </c>
      <c r="D1206" s="44" t="s">
        <v>10158</v>
      </c>
      <c r="E1206" s="45">
        <v>8</v>
      </c>
      <c r="F1206" s="44" t="s">
        <v>4330</v>
      </c>
      <c r="G1206" s="44" t="s">
        <v>10883</v>
      </c>
      <c r="H1206" s="44" t="s">
        <v>10884</v>
      </c>
      <c r="L1206" s="46">
        <v>50000000</v>
      </c>
      <c r="M1206" s="44" t="s">
        <v>10177</v>
      </c>
      <c r="N1206" s="44" t="s">
        <v>10885</v>
      </c>
      <c r="O1206" s="44" t="s">
        <v>10886</v>
      </c>
    </row>
    <row r="1207" spans="1:15" s="44" customFormat="1" ht="12" x14ac:dyDescent="0.2">
      <c r="A1207" s="44" t="s">
        <v>10859</v>
      </c>
      <c r="B1207" s="44" t="s">
        <v>4317</v>
      </c>
      <c r="D1207" s="44" t="s">
        <v>10158</v>
      </c>
      <c r="E1207" s="45">
        <v>9</v>
      </c>
      <c r="F1207" s="44" t="s">
        <v>4330</v>
      </c>
      <c r="G1207" s="44" t="s">
        <v>4320</v>
      </c>
      <c r="H1207" s="44" t="s">
        <v>10876</v>
      </c>
      <c r="L1207" s="46">
        <v>15000000</v>
      </c>
      <c r="M1207" s="44" t="s">
        <v>10177</v>
      </c>
      <c r="N1207" s="44" t="s">
        <v>10877</v>
      </c>
      <c r="O1207" s="44" t="s">
        <v>10878</v>
      </c>
    </row>
    <row r="1208" spans="1:15" s="44" customFormat="1" ht="12" x14ac:dyDescent="0.2">
      <c r="A1208" s="44" t="s">
        <v>10861</v>
      </c>
      <c r="B1208" s="44" t="s">
        <v>4317</v>
      </c>
      <c r="D1208" s="44" t="s">
        <v>10158</v>
      </c>
      <c r="E1208" s="45">
        <v>9</v>
      </c>
      <c r="F1208" s="44" t="s">
        <v>4330</v>
      </c>
      <c r="G1208" s="44" t="s">
        <v>4320</v>
      </c>
      <c r="H1208" s="44" t="s">
        <v>10889</v>
      </c>
      <c r="L1208" s="46">
        <v>20000000</v>
      </c>
      <c r="M1208" s="44" t="s">
        <v>10177</v>
      </c>
      <c r="N1208" s="44" t="s">
        <v>10877</v>
      </c>
      <c r="O1208" s="44" t="s">
        <v>10878</v>
      </c>
    </row>
    <row r="1209" spans="1:15" s="44" customFormat="1" ht="12" x14ac:dyDescent="0.2">
      <c r="A1209" s="44" t="s">
        <v>10863</v>
      </c>
      <c r="B1209" s="44" t="s">
        <v>4317</v>
      </c>
      <c r="D1209" s="44" t="s">
        <v>10158</v>
      </c>
      <c r="E1209" s="45">
        <v>9</v>
      </c>
      <c r="F1209" s="44" t="s">
        <v>4330</v>
      </c>
      <c r="G1209" s="44" t="s">
        <v>4320</v>
      </c>
      <c r="H1209" s="44" t="s">
        <v>10868</v>
      </c>
      <c r="L1209" s="46">
        <v>5000000</v>
      </c>
      <c r="M1209" s="44" t="s">
        <v>10177</v>
      </c>
      <c r="N1209" s="44" t="s">
        <v>10178</v>
      </c>
      <c r="O1209" s="44" t="s">
        <v>10179</v>
      </c>
    </row>
    <row r="1210" spans="1:15" s="44" customFormat="1" ht="12" x14ac:dyDescent="0.2">
      <c r="A1210" s="44" t="s">
        <v>10865</v>
      </c>
      <c r="B1210" s="44" t="s">
        <v>4317</v>
      </c>
      <c r="D1210" s="44" t="s">
        <v>10158</v>
      </c>
      <c r="E1210" s="45">
        <v>10</v>
      </c>
      <c r="F1210" s="44" t="s">
        <v>4330</v>
      </c>
      <c r="G1210" s="44" t="s">
        <v>4550</v>
      </c>
      <c r="H1210" s="44" t="s">
        <v>10892</v>
      </c>
      <c r="L1210" s="46">
        <v>50000000</v>
      </c>
      <c r="M1210" s="44" t="s">
        <v>10177</v>
      </c>
      <c r="N1210" s="44" t="s">
        <v>10178</v>
      </c>
      <c r="O1210" s="44" t="s">
        <v>10179</v>
      </c>
    </row>
    <row r="1211" spans="1:15" s="44" customFormat="1" ht="12" x14ac:dyDescent="0.2">
      <c r="A1211" s="44" t="s">
        <v>10867</v>
      </c>
      <c r="B1211" s="44" t="s">
        <v>4317</v>
      </c>
      <c r="D1211" s="44" t="s">
        <v>10158</v>
      </c>
      <c r="E1211" s="45">
        <v>11</v>
      </c>
      <c r="F1211" s="44" t="s">
        <v>4330</v>
      </c>
      <c r="G1211" s="44" t="s">
        <v>4320</v>
      </c>
      <c r="H1211" s="44" t="s">
        <v>10868</v>
      </c>
      <c r="L1211" s="46">
        <v>5000000</v>
      </c>
      <c r="M1211" s="44" t="s">
        <v>10177</v>
      </c>
      <c r="N1211" s="44" t="s">
        <v>10178</v>
      </c>
      <c r="O1211" s="44" t="s">
        <v>10179</v>
      </c>
    </row>
    <row r="1212" spans="1:15" s="44" customFormat="1" ht="12" x14ac:dyDescent="0.2">
      <c r="A1212" s="44" t="s">
        <v>10869</v>
      </c>
      <c r="B1212" s="44" t="s">
        <v>10895</v>
      </c>
      <c r="D1212" s="44" t="s">
        <v>10158</v>
      </c>
      <c r="E1212" s="45">
        <v>2</v>
      </c>
      <c r="F1212" s="44" t="s">
        <v>4330</v>
      </c>
      <c r="G1212" s="44" t="s">
        <v>4371</v>
      </c>
      <c r="H1212" s="44" t="s">
        <v>10896</v>
      </c>
      <c r="L1212" s="46">
        <v>80000000</v>
      </c>
      <c r="M1212" s="44" t="s">
        <v>10185</v>
      </c>
      <c r="N1212" s="44" t="s">
        <v>10190</v>
      </c>
      <c r="O1212" s="44" t="s">
        <v>10191</v>
      </c>
    </row>
    <row r="1213" spans="1:15" s="44" customFormat="1" ht="12" x14ac:dyDescent="0.2">
      <c r="A1213" s="44" t="s">
        <v>10871</v>
      </c>
      <c r="B1213" s="44" t="s">
        <v>10895</v>
      </c>
      <c r="D1213" s="44" t="s">
        <v>10158</v>
      </c>
      <c r="E1213" s="45">
        <v>2</v>
      </c>
      <c r="F1213" s="44" t="s">
        <v>4330</v>
      </c>
      <c r="G1213" s="44" t="s">
        <v>4371</v>
      </c>
      <c r="H1213" s="44" t="s">
        <v>10898</v>
      </c>
      <c r="L1213" s="46">
        <v>90000000</v>
      </c>
      <c r="M1213" s="44" t="s">
        <v>10185</v>
      </c>
      <c r="N1213" s="44" t="s">
        <v>10201</v>
      </c>
      <c r="O1213" s="44" t="s">
        <v>10202</v>
      </c>
    </row>
    <row r="1214" spans="1:15" s="44" customFormat="1" ht="12" x14ac:dyDescent="0.2">
      <c r="A1214" s="44" t="s">
        <v>10873</v>
      </c>
      <c r="B1214" s="44" t="s">
        <v>10895</v>
      </c>
      <c r="D1214" s="44" t="s">
        <v>10158</v>
      </c>
      <c r="E1214" s="45">
        <v>2</v>
      </c>
      <c r="F1214" s="44" t="s">
        <v>4330</v>
      </c>
      <c r="G1214" s="44" t="s">
        <v>4320</v>
      </c>
      <c r="H1214" s="44" t="s">
        <v>10900</v>
      </c>
      <c r="L1214" s="46">
        <v>20000000</v>
      </c>
      <c r="M1214" s="44" t="s">
        <v>10185</v>
      </c>
      <c r="N1214" s="44" t="s">
        <v>10190</v>
      </c>
      <c r="O1214" s="44" t="s">
        <v>10191</v>
      </c>
    </row>
    <row r="1215" spans="1:15" s="44" customFormat="1" ht="12" x14ac:dyDescent="0.2">
      <c r="A1215" s="44" t="s">
        <v>10875</v>
      </c>
      <c r="B1215" s="44" t="s">
        <v>10895</v>
      </c>
      <c r="D1215" s="44" t="s">
        <v>10158</v>
      </c>
      <c r="E1215" s="45">
        <v>3</v>
      </c>
      <c r="F1215" s="44" t="s">
        <v>4330</v>
      </c>
      <c r="G1215" s="44" t="s">
        <v>4320</v>
      </c>
      <c r="H1215" s="44" t="s">
        <v>10902</v>
      </c>
      <c r="L1215" s="46">
        <v>20000000</v>
      </c>
      <c r="M1215" s="44" t="s">
        <v>10185</v>
      </c>
      <c r="N1215" s="44" t="s">
        <v>10190</v>
      </c>
      <c r="O1215" s="44" t="s">
        <v>10191</v>
      </c>
    </row>
    <row r="1216" spans="1:15" s="44" customFormat="1" ht="12" x14ac:dyDescent="0.2">
      <c r="A1216" s="44" t="s">
        <v>10879</v>
      </c>
      <c r="B1216" s="44" t="s">
        <v>10895</v>
      </c>
      <c r="D1216" s="44" t="s">
        <v>10158</v>
      </c>
      <c r="E1216" s="45">
        <v>3</v>
      </c>
      <c r="F1216" s="44" t="s">
        <v>4330</v>
      </c>
      <c r="G1216" s="44" t="s">
        <v>4371</v>
      </c>
      <c r="H1216" s="44" t="s">
        <v>10904</v>
      </c>
      <c r="L1216" s="46">
        <v>20000000</v>
      </c>
      <c r="M1216" s="44" t="s">
        <v>10185</v>
      </c>
      <c r="N1216" s="44" t="s">
        <v>10190</v>
      </c>
      <c r="O1216" s="44" t="s">
        <v>10187</v>
      </c>
    </row>
    <row r="1217" spans="1:15" s="44" customFormat="1" ht="12" x14ac:dyDescent="0.2">
      <c r="A1217" s="44" t="s">
        <v>10880</v>
      </c>
      <c r="B1217" s="44" t="s">
        <v>10895</v>
      </c>
      <c r="D1217" s="44" t="s">
        <v>10158</v>
      </c>
      <c r="E1217" s="45">
        <v>3</v>
      </c>
      <c r="F1217" s="44" t="s">
        <v>4330</v>
      </c>
      <c r="G1217" s="44" t="s">
        <v>4371</v>
      </c>
      <c r="H1217" s="44" t="s">
        <v>10906</v>
      </c>
      <c r="L1217" s="46">
        <v>10000000</v>
      </c>
      <c r="M1217" s="44" t="s">
        <v>10185</v>
      </c>
      <c r="N1217" s="44" t="s">
        <v>10190</v>
      </c>
      <c r="O1217" s="44" t="s">
        <v>10907</v>
      </c>
    </row>
    <row r="1218" spans="1:15" s="44" customFormat="1" ht="12" x14ac:dyDescent="0.2">
      <c r="A1218" s="44" t="s">
        <v>10882</v>
      </c>
      <c r="B1218" s="44" t="s">
        <v>10895</v>
      </c>
      <c r="D1218" s="44" t="s">
        <v>10158</v>
      </c>
      <c r="E1218" s="45">
        <v>3</v>
      </c>
      <c r="F1218" s="44" t="s">
        <v>4330</v>
      </c>
      <c r="G1218" s="44" t="s">
        <v>4371</v>
      </c>
      <c r="H1218" s="44" t="s">
        <v>10909</v>
      </c>
      <c r="L1218" s="46">
        <v>15000000</v>
      </c>
      <c r="M1218" s="44" t="s">
        <v>10185</v>
      </c>
      <c r="N1218" s="44" t="s">
        <v>10190</v>
      </c>
      <c r="O1218" s="44" t="s">
        <v>10191</v>
      </c>
    </row>
    <row r="1219" spans="1:15" s="44" customFormat="1" ht="12" x14ac:dyDescent="0.2">
      <c r="A1219" s="44" t="s">
        <v>10887</v>
      </c>
      <c r="B1219" s="44" t="s">
        <v>10895</v>
      </c>
      <c r="D1219" s="44" t="s">
        <v>10158</v>
      </c>
      <c r="E1219" s="45">
        <v>3</v>
      </c>
      <c r="F1219" s="44" t="s">
        <v>4330</v>
      </c>
      <c r="G1219" s="44" t="s">
        <v>4371</v>
      </c>
      <c r="H1219" s="44" t="s">
        <v>10911</v>
      </c>
      <c r="L1219" s="46">
        <v>85000000</v>
      </c>
      <c r="M1219" s="44" t="s">
        <v>10185</v>
      </c>
      <c r="N1219" s="44" t="s">
        <v>10912</v>
      </c>
      <c r="O1219" s="44" t="s">
        <v>10913</v>
      </c>
    </row>
    <row r="1220" spans="1:15" s="44" customFormat="1" ht="12" x14ac:dyDescent="0.2">
      <c r="A1220" s="44" t="s">
        <v>10888</v>
      </c>
      <c r="B1220" s="44" t="s">
        <v>10895</v>
      </c>
      <c r="D1220" s="44" t="s">
        <v>10158</v>
      </c>
      <c r="E1220" s="45">
        <v>3</v>
      </c>
      <c r="F1220" s="44" t="s">
        <v>4330</v>
      </c>
      <c r="G1220" s="44" t="s">
        <v>4371</v>
      </c>
      <c r="H1220" s="44" t="s">
        <v>10915</v>
      </c>
      <c r="L1220" s="46">
        <v>55000000</v>
      </c>
      <c r="M1220" s="44" t="s">
        <v>10185</v>
      </c>
      <c r="N1220" s="44" t="s">
        <v>10916</v>
      </c>
      <c r="O1220" s="44" t="s">
        <v>10886</v>
      </c>
    </row>
    <row r="1221" spans="1:15" s="44" customFormat="1" ht="12" x14ac:dyDescent="0.2">
      <c r="A1221" s="44" t="s">
        <v>10890</v>
      </c>
      <c r="B1221" s="44" t="s">
        <v>10895</v>
      </c>
      <c r="D1221" s="44" t="s">
        <v>10158</v>
      </c>
      <c r="E1221" s="45">
        <v>3</v>
      </c>
      <c r="F1221" s="44" t="s">
        <v>4330</v>
      </c>
      <c r="G1221" s="44" t="s">
        <v>4371</v>
      </c>
      <c r="H1221" s="44" t="s">
        <v>10918</v>
      </c>
      <c r="L1221" s="46">
        <v>80000000</v>
      </c>
      <c r="M1221" s="44" t="s">
        <v>10185</v>
      </c>
      <c r="N1221" s="44" t="s">
        <v>10190</v>
      </c>
      <c r="O1221" s="44" t="s">
        <v>10191</v>
      </c>
    </row>
    <row r="1222" spans="1:15" s="44" customFormat="1" ht="12" x14ac:dyDescent="0.2">
      <c r="A1222" s="44" t="s">
        <v>10891</v>
      </c>
      <c r="B1222" s="44" t="s">
        <v>10895</v>
      </c>
      <c r="D1222" s="44" t="s">
        <v>10158</v>
      </c>
      <c r="E1222" s="45">
        <v>5</v>
      </c>
      <c r="F1222" s="44" t="s">
        <v>4330</v>
      </c>
      <c r="G1222" s="44" t="s">
        <v>4320</v>
      </c>
      <c r="H1222" s="44" t="s">
        <v>10920</v>
      </c>
      <c r="L1222" s="46">
        <v>20000000</v>
      </c>
      <c r="M1222" s="44" t="s">
        <v>10185</v>
      </c>
      <c r="N1222" s="44" t="s">
        <v>10921</v>
      </c>
      <c r="O1222" s="44" t="s">
        <v>10922</v>
      </c>
    </row>
    <row r="1223" spans="1:15" s="44" customFormat="1" ht="12" x14ac:dyDescent="0.2">
      <c r="A1223" s="44" t="s">
        <v>10893</v>
      </c>
      <c r="B1223" s="44" t="s">
        <v>10895</v>
      </c>
      <c r="D1223" s="44" t="s">
        <v>10158</v>
      </c>
      <c r="E1223" s="45">
        <v>3</v>
      </c>
      <c r="F1223" s="44" t="s">
        <v>4330</v>
      </c>
      <c r="G1223" s="44" t="s">
        <v>4320</v>
      </c>
      <c r="H1223" s="44" t="s">
        <v>10924</v>
      </c>
      <c r="L1223" s="46">
        <v>20000000</v>
      </c>
      <c r="M1223" s="44" t="s">
        <v>10185</v>
      </c>
      <c r="N1223" s="44" t="s">
        <v>10190</v>
      </c>
      <c r="O1223" s="44" t="s">
        <v>10191</v>
      </c>
    </row>
    <row r="1224" spans="1:15" s="44" customFormat="1" ht="12" x14ac:dyDescent="0.2">
      <c r="A1224" s="44" t="s">
        <v>10894</v>
      </c>
      <c r="B1224" s="44" t="s">
        <v>10895</v>
      </c>
      <c r="D1224" s="44" t="s">
        <v>10158</v>
      </c>
      <c r="E1224" s="45">
        <v>6</v>
      </c>
      <c r="F1224" s="44" t="s">
        <v>4330</v>
      </c>
      <c r="G1224" s="44" t="s">
        <v>4320</v>
      </c>
      <c r="H1224" s="44" t="s">
        <v>10926</v>
      </c>
      <c r="L1224" s="46">
        <v>20000000</v>
      </c>
      <c r="M1224" s="44" t="s">
        <v>10185</v>
      </c>
      <c r="N1224" s="44" t="s">
        <v>10190</v>
      </c>
      <c r="O1224" s="44" t="s">
        <v>10191</v>
      </c>
    </row>
    <row r="1225" spans="1:15" s="44" customFormat="1" ht="12" x14ac:dyDescent="0.2">
      <c r="A1225" s="44" t="s">
        <v>10897</v>
      </c>
      <c r="B1225" s="44" t="s">
        <v>10895</v>
      </c>
      <c r="D1225" s="44" t="s">
        <v>10158</v>
      </c>
      <c r="E1225" s="45">
        <v>6</v>
      </c>
      <c r="F1225" s="44" t="s">
        <v>4330</v>
      </c>
      <c r="G1225" s="44" t="s">
        <v>4371</v>
      </c>
      <c r="H1225" s="44" t="s">
        <v>10928</v>
      </c>
      <c r="L1225" s="46">
        <v>87600000</v>
      </c>
      <c r="M1225" s="44" t="s">
        <v>10185</v>
      </c>
      <c r="N1225" s="44" t="s">
        <v>10201</v>
      </c>
      <c r="O1225" s="44" t="s">
        <v>10202</v>
      </c>
    </row>
    <row r="1226" spans="1:15" s="44" customFormat="1" ht="12" x14ac:dyDescent="0.2">
      <c r="A1226" s="44" t="s">
        <v>10899</v>
      </c>
      <c r="B1226" s="44" t="s">
        <v>10895</v>
      </c>
      <c r="D1226" s="44" t="s">
        <v>10158</v>
      </c>
      <c r="E1226" s="45">
        <v>6</v>
      </c>
      <c r="F1226" s="44" t="s">
        <v>4330</v>
      </c>
      <c r="G1226" s="44" t="s">
        <v>4371</v>
      </c>
      <c r="H1226" s="44" t="s">
        <v>10930</v>
      </c>
      <c r="L1226" s="46">
        <v>20000000</v>
      </c>
      <c r="M1226" s="44" t="s">
        <v>10185</v>
      </c>
      <c r="N1226" s="44" t="s">
        <v>10190</v>
      </c>
      <c r="O1226" s="44" t="s">
        <v>10191</v>
      </c>
    </row>
    <row r="1227" spans="1:15" s="44" customFormat="1" ht="12" x14ac:dyDescent="0.2">
      <c r="A1227" s="44" t="s">
        <v>10901</v>
      </c>
      <c r="B1227" s="44" t="s">
        <v>10895</v>
      </c>
      <c r="D1227" s="44" t="s">
        <v>10158</v>
      </c>
      <c r="E1227" s="45">
        <v>9</v>
      </c>
      <c r="F1227" s="44" t="s">
        <v>4330</v>
      </c>
      <c r="G1227" s="44" t="s">
        <v>4371</v>
      </c>
      <c r="H1227" s="44" t="s">
        <v>10932</v>
      </c>
      <c r="L1227" s="46">
        <v>115000000</v>
      </c>
      <c r="M1227" s="44" t="s">
        <v>10185</v>
      </c>
      <c r="N1227" s="44" t="s">
        <v>10933</v>
      </c>
      <c r="O1227" s="44" t="s">
        <v>10934</v>
      </c>
    </row>
    <row r="1228" spans="1:15" s="44" customFormat="1" ht="12" x14ac:dyDescent="0.2">
      <c r="A1228" s="44" t="s">
        <v>10903</v>
      </c>
      <c r="B1228" s="44" t="s">
        <v>10895</v>
      </c>
      <c r="D1228" s="44" t="s">
        <v>10158</v>
      </c>
      <c r="E1228" s="45">
        <v>12</v>
      </c>
      <c r="F1228" s="44" t="s">
        <v>4330</v>
      </c>
      <c r="G1228" s="44" t="s">
        <v>4320</v>
      </c>
      <c r="H1228" s="44" t="s">
        <v>10936</v>
      </c>
      <c r="L1228" s="46">
        <v>6600000</v>
      </c>
      <c r="M1228" s="44" t="s">
        <v>10937</v>
      </c>
      <c r="N1228" s="44" t="s">
        <v>10938</v>
      </c>
      <c r="O1228" s="44" t="s">
        <v>10939</v>
      </c>
    </row>
    <row r="1229" spans="1:15" s="44" customFormat="1" ht="12" x14ac:dyDescent="0.2">
      <c r="A1229" s="44" t="s">
        <v>10905</v>
      </c>
      <c r="B1229" s="44" t="s">
        <v>10895</v>
      </c>
      <c r="D1229" s="44" t="s">
        <v>10158</v>
      </c>
      <c r="E1229" s="45">
        <v>8</v>
      </c>
      <c r="F1229" s="44" t="s">
        <v>4330</v>
      </c>
      <c r="G1229" s="44" t="s">
        <v>4320</v>
      </c>
      <c r="H1229" s="44" t="s">
        <v>10941</v>
      </c>
      <c r="L1229" s="46">
        <v>4500000</v>
      </c>
      <c r="M1229" s="44" t="s">
        <v>10942</v>
      </c>
      <c r="N1229" s="44" t="s">
        <v>10943</v>
      </c>
      <c r="O1229" s="44" t="s">
        <v>10944</v>
      </c>
    </row>
    <row r="1230" spans="1:15" s="44" customFormat="1" ht="12" x14ac:dyDescent="0.2">
      <c r="A1230" s="44" t="s">
        <v>10908</v>
      </c>
      <c r="B1230" s="44" t="s">
        <v>10895</v>
      </c>
      <c r="D1230" s="44" t="s">
        <v>10158</v>
      </c>
      <c r="E1230" s="45">
        <v>12</v>
      </c>
      <c r="F1230" s="44" t="s">
        <v>4330</v>
      </c>
      <c r="G1230" s="44" t="s">
        <v>4320</v>
      </c>
      <c r="H1230" s="44" t="s">
        <v>10946</v>
      </c>
      <c r="L1230" s="46">
        <v>6600000</v>
      </c>
      <c r="M1230" s="44" t="s">
        <v>10942</v>
      </c>
      <c r="N1230" s="44" t="s">
        <v>10947</v>
      </c>
      <c r="O1230" s="44" t="s">
        <v>10948</v>
      </c>
    </row>
    <row r="1231" spans="1:15" s="44" customFormat="1" ht="12" x14ac:dyDescent="0.2">
      <c r="A1231" s="44" t="s">
        <v>10910</v>
      </c>
      <c r="B1231" s="44" t="s">
        <v>10895</v>
      </c>
      <c r="D1231" s="44" t="s">
        <v>10158</v>
      </c>
      <c r="E1231" s="45">
        <v>2</v>
      </c>
      <c r="F1231" s="44" t="s">
        <v>4330</v>
      </c>
      <c r="G1231" s="44" t="s">
        <v>4371</v>
      </c>
      <c r="H1231" s="44" t="s">
        <v>10949</v>
      </c>
      <c r="L1231" s="46">
        <v>80000000</v>
      </c>
      <c r="M1231" s="44" t="s">
        <v>10950</v>
      </c>
      <c r="N1231" s="44" t="s">
        <v>10951</v>
      </c>
      <c r="O1231" s="44" t="s">
        <v>10952</v>
      </c>
    </row>
    <row r="1232" spans="1:15" s="44" customFormat="1" ht="12" x14ac:dyDescent="0.2">
      <c r="A1232" s="44" t="s">
        <v>10914</v>
      </c>
      <c r="B1232" s="44" t="s">
        <v>10895</v>
      </c>
      <c r="D1232" s="44" t="s">
        <v>10158</v>
      </c>
      <c r="E1232" s="45">
        <v>2</v>
      </c>
      <c r="F1232" s="44" t="s">
        <v>4330</v>
      </c>
      <c r="G1232" s="44" t="s">
        <v>4371</v>
      </c>
      <c r="H1232" s="44" t="s">
        <v>10954</v>
      </c>
      <c r="L1232" s="46">
        <v>100000000</v>
      </c>
      <c r="M1232" s="44" t="s">
        <v>10950</v>
      </c>
      <c r="N1232" s="44" t="s">
        <v>10951</v>
      </c>
      <c r="O1232" s="44" t="s">
        <v>10952</v>
      </c>
    </row>
    <row r="1233" spans="1:15" s="44" customFormat="1" ht="12" x14ac:dyDescent="0.2">
      <c r="A1233" s="44" t="s">
        <v>10917</v>
      </c>
      <c r="B1233" s="44" t="s">
        <v>10895</v>
      </c>
      <c r="D1233" s="44" t="s">
        <v>10158</v>
      </c>
      <c r="E1233" s="45">
        <v>2</v>
      </c>
      <c r="F1233" s="44" t="s">
        <v>4330</v>
      </c>
      <c r="G1233" s="44" t="s">
        <v>4320</v>
      </c>
      <c r="H1233" s="44" t="s">
        <v>10956</v>
      </c>
      <c r="L1233" s="46">
        <v>27000000</v>
      </c>
      <c r="M1233" s="44" t="s">
        <v>10950</v>
      </c>
      <c r="N1233" s="44" t="s">
        <v>10957</v>
      </c>
      <c r="O1233" s="44" t="s">
        <v>10958</v>
      </c>
    </row>
    <row r="1234" spans="1:15" s="44" customFormat="1" ht="12" x14ac:dyDescent="0.2">
      <c r="A1234" s="44" t="s">
        <v>10919</v>
      </c>
      <c r="B1234" s="44" t="s">
        <v>10895</v>
      </c>
      <c r="D1234" s="44" t="s">
        <v>10158</v>
      </c>
      <c r="E1234" s="45">
        <v>6</v>
      </c>
      <c r="F1234" s="44" t="s">
        <v>4330</v>
      </c>
      <c r="G1234" s="44" t="s">
        <v>4320</v>
      </c>
      <c r="H1234" s="44" t="s">
        <v>10960</v>
      </c>
      <c r="L1234" s="46">
        <v>9000000</v>
      </c>
      <c r="M1234" s="44" t="s">
        <v>10950</v>
      </c>
      <c r="N1234" s="44" t="s">
        <v>10957</v>
      </c>
      <c r="O1234" s="44" t="s">
        <v>10958</v>
      </c>
    </row>
    <row r="1235" spans="1:15" s="44" customFormat="1" ht="12" x14ac:dyDescent="0.2">
      <c r="A1235" s="44" t="s">
        <v>10923</v>
      </c>
      <c r="B1235" s="44" t="s">
        <v>10895</v>
      </c>
      <c r="D1235" s="44" t="s">
        <v>10158</v>
      </c>
      <c r="E1235" s="45">
        <v>2</v>
      </c>
      <c r="F1235" s="44" t="s">
        <v>4330</v>
      </c>
      <c r="G1235" s="44" t="s">
        <v>4320</v>
      </c>
      <c r="H1235" s="44" t="s">
        <v>10962</v>
      </c>
      <c r="L1235" s="46">
        <v>14000000</v>
      </c>
      <c r="M1235" s="44" t="s">
        <v>10950</v>
      </c>
      <c r="N1235" s="44" t="s">
        <v>10963</v>
      </c>
      <c r="O1235" s="44" t="s">
        <v>10964</v>
      </c>
    </row>
    <row r="1236" spans="1:15" s="44" customFormat="1" ht="12" x14ac:dyDescent="0.2">
      <c r="A1236" s="44" t="s">
        <v>10925</v>
      </c>
      <c r="B1236" s="44" t="s">
        <v>10895</v>
      </c>
      <c r="D1236" s="44" t="s">
        <v>10158</v>
      </c>
      <c r="E1236" s="45">
        <v>5</v>
      </c>
      <c r="F1236" s="44" t="s">
        <v>4330</v>
      </c>
      <c r="G1236" s="44" t="s">
        <v>4550</v>
      </c>
      <c r="H1236" s="44" t="s">
        <v>10966</v>
      </c>
      <c r="L1236" s="46">
        <v>479000000</v>
      </c>
      <c r="M1236" s="44" t="s">
        <v>10950</v>
      </c>
      <c r="N1236" s="44" t="s">
        <v>10963</v>
      </c>
      <c r="O1236" s="44" t="s">
        <v>10964</v>
      </c>
    </row>
    <row r="1237" spans="1:15" s="44" customFormat="1" ht="12" x14ac:dyDescent="0.2">
      <c r="A1237" s="44" t="s">
        <v>10927</v>
      </c>
      <c r="B1237" s="44" t="s">
        <v>10895</v>
      </c>
      <c r="D1237" s="44" t="s">
        <v>10158</v>
      </c>
      <c r="E1237" s="45">
        <v>2</v>
      </c>
      <c r="F1237" s="44" t="s">
        <v>4330</v>
      </c>
      <c r="G1237" s="44" t="s">
        <v>4550</v>
      </c>
      <c r="H1237" s="44" t="s">
        <v>10968</v>
      </c>
      <c r="L1237" s="46">
        <v>160000000</v>
      </c>
      <c r="M1237" s="44" t="s">
        <v>10950</v>
      </c>
      <c r="N1237" s="44" t="s">
        <v>10969</v>
      </c>
      <c r="O1237" s="44" t="s">
        <v>10970</v>
      </c>
    </row>
    <row r="1238" spans="1:15" s="44" customFormat="1" ht="12" x14ac:dyDescent="0.2">
      <c r="A1238" s="44" t="s">
        <v>10929</v>
      </c>
      <c r="B1238" s="44" t="s">
        <v>10895</v>
      </c>
      <c r="D1238" s="44" t="s">
        <v>10158</v>
      </c>
      <c r="E1238" s="45">
        <v>3</v>
      </c>
      <c r="F1238" s="44" t="s">
        <v>4330</v>
      </c>
      <c r="G1238" s="44" t="s">
        <v>4371</v>
      </c>
      <c r="H1238" s="44" t="s">
        <v>10972</v>
      </c>
      <c r="L1238" s="46">
        <v>70000000</v>
      </c>
      <c r="M1238" s="44" t="s">
        <v>10950</v>
      </c>
      <c r="N1238" s="44" t="s">
        <v>10973</v>
      </c>
      <c r="O1238" s="44" t="s">
        <v>10974</v>
      </c>
    </row>
    <row r="1239" spans="1:15" s="44" customFormat="1" ht="12" x14ac:dyDescent="0.2">
      <c r="A1239" s="44" t="s">
        <v>10931</v>
      </c>
      <c r="B1239" s="44" t="s">
        <v>10895</v>
      </c>
      <c r="D1239" s="44" t="s">
        <v>10158</v>
      </c>
      <c r="E1239" s="45">
        <v>3</v>
      </c>
      <c r="F1239" s="44" t="s">
        <v>4330</v>
      </c>
      <c r="G1239" s="44" t="s">
        <v>4371</v>
      </c>
      <c r="H1239" s="44" t="s">
        <v>10976</v>
      </c>
      <c r="L1239" s="46">
        <v>90000000</v>
      </c>
      <c r="M1239" s="44" t="s">
        <v>10950</v>
      </c>
      <c r="N1239" s="44" t="s">
        <v>10973</v>
      </c>
      <c r="O1239" s="44" t="s">
        <v>10974</v>
      </c>
    </row>
    <row r="1240" spans="1:15" s="44" customFormat="1" ht="12" x14ac:dyDescent="0.2">
      <c r="A1240" s="44" t="s">
        <v>10935</v>
      </c>
      <c r="B1240" s="44" t="s">
        <v>10895</v>
      </c>
      <c r="D1240" s="44" t="s">
        <v>10158</v>
      </c>
      <c r="E1240" s="45">
        <v>4</v>
      </c>
      <c r="F1240" s="44" t="s">
        <v>4319</v>
      </c>
      <c r="G1240" s="44" t="s">
        <v>4550</v>
      </c>
      <c r="H1240" s="44" t="s">
        <v>10978</v>
      </c>
      <c r="L1240" s="46">
        <v>2323000000</v>
      </c>
      <c r="M1240" s="44" t="s">
        <v>10220</v>
      </c>
      <c r="N1240" s="44" t="s">
        <v>10979</v>
      </c>
      <c r="O1240" s="44" t="s">
        <v>10980</v>
      </c>
    </row>
    <row r="1241" spans="1:15" s="44" customFormat="1" ht="12" x14ac:dyDescent="0.2">
      <c r="A1241" s="44" t="s">
        <v>10940</v>
      </c>
      <c r="B1241" s="44" t="s">
        <v>10895</v>
      </c>
      <c r="D1241" s="44" t="s">
        <v>10158</v>
      </c>
      <c r="E1241" s="45">
        <v>6</v>
      </c>
      <c r="F1241" s="44" t="s">
        <v>4330</v>
      </c>
      <c r="G1241" s="44" t="s">
        <v>4550</v>
      </c>
      <c r="H1241" s="44" t="s">
        <v>10982</v>
      </c>
      <c r="L1241" s="46">
        <v>49005000</v>
      </c>
      <c r="M1241" s="44" t="s">
        <v>10220</v>
      </c>
      <c r="N1241" s="44" t="s">
        <v>10979</v>
      </c>
      <c r="O1241" s="44" t="s">
        <v>10980</v>
      </c>
    </row>
    <row r="1242" spans="1:15" s="44" customFormat="1" ht="12" x14ac:dyDescent="0.2">
      <c r="A1242" s="44" t="s">
        <v>10945</v>
      </c>
      <c r="B1242" s="44" t="s">
        <v>10895</v>
      </c>
      <c r="D1242" s="44" t="s">
        <v>10158</v>
      </c>
      <c r="E1242" s="45">
        <v>11</v>
      </c>
      <c r="F1242" s="44" t="s">
        <v>4330</v>
      </c>
      <c r="G1242" s="44" t="s">
        <v>4371</v>
      </c>
      <c r="H1242" s="44" t="s">
        <v>10984</v>
      </c>
      <c r="L1242" s="46">
        <v>68625000</v>
      </c>
      <c r="M1242" s="44" t="s">
        <v>10256</v>
      </c>
      <c r="N1242" s="44" t="s">
        <v>10257</v>
      </c>
      <c r="O1242" s="44" t="s">
        <v>10258</v>
      </c>
    </row>
    <row r="1243" spans="1:15" s="44" customFormat="1" ht="12" x14ac:dyDescent="0.2">
      <c r="A1243" s="44" t="s">
        <v>730</v>
      </c>
      <c r="B1243" s="44" t="s">
        <v>10895</v>
      </c>
      <c r="D1243" s="44" t="s">
        <v>10158</v>
      </c>
      <c r="E1243" s="45">
        <v>1</v>
      </c>
      <c r="F1243" s="44" t="s">
        <v>4330</v>
      </c>
      <c r="G1243" s="44" t="s">
        <v>4320</v>
      </c>
      <c r="H1243" s="44" t="s">
        <v>10986</v>
      </c>
      <c r="L1243" s="46">
        <v>32000000</v>
      </c>
      <c r="M1243" s="44" t="s">
        <v>10261</v>
      </c>
      <c r="N1243" s="44" t="s">
        <v>9665</v>
      </c>
      <c r="O1243" s="44" t="s">
        <v>10262</v>
      </c>
    </row>
    <row r="1244" spans="1:15" s="44" customFormat="1" ht="12" x14ac:dyDescent="0.2">
      <c r="A1244" s="44" t="s">
        <v>10953</v>
      </c>
      <c r="B1244" s="44" t="s">
        <v>10895</v>
      </c>
      <c r="D1244" s="44" t="s">
        <v>10158</v>
      </c>
      <c r="E1244" s="45">
        <v>5</v>
      </c>
      <c r="F1244" s="44" t="s">
        <v>4330</v>
      </c>
      <c r="G1244" s="44" t="s">
        <v>4320</v>
      </c>
      <c r="H1244" s="44" t="s">
        <v>10988</v>
      </c>
      <c r="L1244" s="46">
        <v>13000000</v>
      </c>
      <c r="M1244" s="44" t="s">
        <v>10261</v>
      </c>
      <c r="N1244" s="44" t="s">
        <v>9665</v>
      </c>
      <c r="O1244" s="44" t="s">
        <v>10262</v>
      </c>
    </row>
    <row r="1245" spans="1:15" s="44" customFormat="1" ht="12" x14ac:dyDescent="0.2">
      <c r="A1245" s="44" t="s">
        <v>10955</v>
      </c>
      <c r="B1245" s="44" t="s">
        <v>10895</v>
      </c>
      <c r="D1245" s="44" t="s">
        <v>10158</v>
      </c>
      <c r="E1245" s="45">
        <v>7</v>
      </c>
      <c r="F1245" s="44" t="s">
        <v>4330</v>
      </c>
      <c r="G1245" s="44" t="s">
        <v>4320</v>
      </c>
      <c r="H1245" s="44" t="s">
        <v>10990</v>
      </c>
      <c r="L1245" s="46">
        <v>50000000</v>
      </c>
      <c r="M1245" s="44" t="s">
        <v>10261</v>
      </c>
      <c r="N1245" s="44" t="s">
        <v>9665</v>
      </c>
      <c r="O1245" s="44" t="s">
        <v>10262</v>
      </c>
    </row>
    <row r="1246" spans="1:15" s="44" customFormat="1" ht="12" x14ac:dyDescent="0.2">
      <c r="A1246" s="44" t="s">
        <v>10959</v>
      </c>
      <c r="B1246" s="44" t="s">
        <v>10895</v>
      </c>
      <c r="D1246" s="44" t="s">
        <v>10158</v>
      </c>
      <c r="E1246" s="45">
        <v>1</v>
      </c>
      <c r="F1246" s="44" t="s">
        <v>4330</v>
      </c>
      <c r="G1246" s="44" t="s">
        <v>4320</v>
      </c>
      <c r="H1246" s="44" t="s">
        <v>10992</v>
      </c>
      <c r="L1246" s="46">
        <v>29500000</v>
      </c>
      <c r="M1246" s="44" t="s">
        <v>10270</v>
      </c>
      <c r="N1246" s="44" t="s">
        <v>10291</v>
      </c>
      <c r="O1246" s="44" t="s">
        <v>10292</v>
      </c>
    </row>
    <row r="1247" spans="1:15" s="44" customFormat="1" ht="12" x14ac:dyDescent="0.2">
      <c r="A1247" s="44" t="s">
        <v>10961</v>
      </c>
      <c r="B1247" s="44" t="s">
        <v>10895</v>
      </c>
      <c r="D1247" s="44" t="s">
        <v>10158</v>
      </c>
      <c r="E1247" s="45">
        <v>1</v>
      </c>
      <c r="F1247" s="44" t="s">
        <v>4330</v>
      </c>
      <c r="G1247" s="44" t="s">
        <v>4320</v>
      </c>
      <c r="H1247" s="44" t="s">
        <v>10994</v>
      </c>
      <c r="L1247" s="46">
        <v>20000000</v>
      </c>
      <c r="M1247" s="44" t="s">
        <v>10270</v>
      </c>
      <c r="N1247" s="44" t="s">
        <v>10995</v>
      </c>
      <c r="O1247" s="44" t="s">
        <v>10996</v>
      </c>
    </row>
    <row r="1248" spans="1:15" s="44" customFormat="1" ht="12" x14ac:dyDescent="0.2">
      <c r="A1248" s="44" t="s">
        <v>10965</v>
      </c>
      <c r="B1248" s="44" t="s">
        <v>10895</v>
      </c>
      <c r="D1248" s="44" t="s">
        <v>10158</v>
      </c>
      <c r="E1248" s="45">
        <v>3</v>
      </c>
      <c r="F1248" s="44" t="s">
        <v>4330</v>
      </c>
      <c r="G1248" s="44" t="s">
        <v>4320</v>
      </c>
      <c r="H1248" s="44" t="s">
        <v>10998</v>
      </c>
      <c r="L1248" s="46">
        <v>8500000</v>
      </c>
      <c r="M1248" s="44" t="s">
        <v>10270</v>
      </c>
      <c r="N1248" s="44" t="s">
        <v>10999</v>
      </c>
      <c r="O1248" s="44" t="s">
        <v>11000</v>
      </c>
    </row>
    <row r="1249" spans="1:15" s="44" customFormat="1" ht="12" x14ac:dyDescent="0.2">
      <c r="A1249" s="44" t="s">
        <v>10967</v>
      </c>
      <c r="B1249" s="44" t="s">
        <v>10895</v>
      </c>
      <c r="D1249" s="44" t="s">
        <v>10158</v>
      </c>
      <c r="E1249" s="45">
        <v>4</v>
      </c>
      <c r="F1249" s="44" t="s">
        <v>4330</v>
      </c>
      <c r="G1249" s="44" t="s">
        <v>4320</v>
      </c>
      <c r="H1249" s="44" t="s">
        <v>11002</v>
      </c>
      <c r="L1249" s="46">
        <v>8520000</v>
      </c>
      <c r="M1249" s="44" t="s">
        <v>10270</v>
      </c>
      <c r="N1249" s="44" t="s">
        <v>10271</v>
      </c>
      <c r="O1249" s="44" t="s">
        <v>10286</v>
      </c>
    </row>
    <row r="1250" spans="1:15" s="44" customFormat="1" ht="12" x14ac:dyDescent="0.2">
      <c r="A1250" s="44" t="s">
        <v>10971</v>
      </c>
      <c r="B1250" s="44" t="s">
        <v>10895</v>
      </c>
      <c r="D1250" s="44" t="s">
        <v>10158</v>
      </c>
      <c r="E1250" s="45">
        <v>6</v>
      </c>
      <c r="F1250" s="44" t="s">
        <v>4330</v>
      </c>
      <c r="G1250" s="44" t="s">
        <v>4320</v>
      </c>
      <c r="H1250" s="44" t="s">
        <v>11004</v>
      </c>
      <c r="L1250" s="46">
        <v>10000000</v>
      </c>
      <c r="M1250" s="44" t="s">
        <v>10270</v>
      </c>
      <c r="N1250" s="44" t="s">
        <v>10271</v>
      </c>
      <c r="O1250" s="44" t="s">
        <v>10286</v>
      </c>
    </row>
    <row r="1251" spans="1:15" s="44" customFormat="1" ht="12" x14ac:dyDescent="0.2">
      <c r="A1251" s="44" t="s">
        <v>10975</v>
      </c>
      <c r="B1251" s="44" t="s">
        <v>10895</v>
      </c>
      <c r="D1251" s="44" t="s">
        <v>10158</v>
      </c>
      <c r="E1251" s="45">
        <v>9</v>
      </c>
      <c r="F1251" s="44" t="s">
        <v>4330</v>
      </c>
      <c r="G1251" s="44" t="s">
        <v>4320</v>
      </c>
      <c r="H1251" s="44" t="s">
        <v>11002</v>
      </c>
      <c r="L1251" s="46">
        <v>6000000</v>
      </c>
      <c r="M1251" s="44" t="s">
        <v>10270</v>
      </c>
      <c r="N1251" s="44" t="s">
        <v>10271</v>
      </c>
      <c r="O1251" s="44" t="s">
        <v>10286</v>
      </c>
    </row>
    <row r="1252" spans="1:15" s="44" customFormat="1" ht="12" x14ac:dyDescent="0.2">
      <c r="A1252" s="44" t="s">
        <v>10977</v>
      </c>
      <c r="B1252" s="44" t="s">
        <v>10895</v>
      </c>
      <c r="D1252" s="44" t="s">
        <v>10158</v>
      </c>
      <c r="E1252" s="45">
        <v>11</v>
      </c>
      <c r="F1252" s="44" t="s">
        <v>4330</v>
      </c>
      <c r="G1252" s="44" t="s">
        <v>4371</v>
      </c>
      <c r="H1252" s="44" t="s">
        <v>11007</v>
      </c>
      <c r="L1252" s="46">
        <v>90000000</v>
      </c>
      <c r="M1252" s="44" t="s">
        <v>10270</v>
      </c>
      <c r="N1252" s="44" t="s">
        <v>11008</v>
      </c>
      <c r="O1252" s="44" t="s">
        <v>10272</v>
      </c>
    </row>
    <row r="1253" spans="1:15" s="44" customFormat="1" ht="12" x14ac:dyDescent="0.2">
      <c r="A1253" s="44" t="s">
        <v>10981</v>
      </c>
      <c r="B1253" s="44" t="s">
        <v>10895</v>
      </c>
      <c r="D1253" s="44" t="s">
        <v>10158</v>
      </c>
      <c r="E1253" s="45">
        <v>12</v>
      </c>
      <c r="F1253" s="44" t="s">
        <v>4330</v>
      </c>
      <c r="G1253" s="44" t="s">
        <v>4320</v>
      </c>
      <c r="H1253" s="44" t="s">
        <v>11010</v>
      </c>
      <c r="L1253" s="46">
        <v>11000000</v>
      </c>
      <c r="M1253" s="44" t="s">
        <v>10270</v>
      </c>
      <c r="N1253" s="44" t="s">
        <v>10271</v>
      </c>
      <c r="O1253" s="44" t="s">
        <v>10286</v>
      </c>
    </row>
    <row r="1254" spans="1:15" s="44" customFormat="1" ht="12" x14ac:dyDescent="0.2">
      <c r="A1254" s="44" t="s">
        <v>10983</v>
      </c>
      <c r="B1254" s="44" t="s">
        <v>10895</v>
      </c>
      <c r="D1254" s="44" t="s">
        <v>10158</v>
      </c>
      <c r="E1254" s="45">
        <v>12</v>
      </c>
      <c r="F1254" s="44" t="s">
        <v>4330</v>
      </c>
      <c r="G1254" s="44" t="s">
        <v>4320</v>
      </c>
      <c r="H1254" s="44" t="s">
        <v>11012</v>
      </c>
      <c r="L1254" s="46">
        <v>30000000</v>
      </c>
      <c r="M1254" s="44" t="s">
        <v>10270</v>
      </c>
      <c r="N1254" s="44" t="s">
        <v>10291</v>
      </c>
      <c r="O1254" s="44" t="s">
        <v>10292</v>
      </c>
    </row>
    <row r="1255" spans="1:15" s="44" customFormat="1" ht="12" x14ac:dyDescent="0.2">
      <c r="A1255" s="44" t="s">
        <v>10985</v>
      </c>
      <c r="B1255" s="44" t="s">
        <v>10895</v>
      </c>
      <c r="D1255" s="44" t="s">
        <v>10158</v>
      </c>
      <c r="E1255" s="45">
        <v>2</v>
      </c>
      <c r="F1255" s="44" t="s">
        <v>4330</v>
      </c>
      <c r="G1255" s="44" t="s">
        <v>4550</v>
      </c>
      <c r="H1255" s="44" t="s">
        <v>11014</v>
      </c>
      <c r="L1255" s="46">
        <v>2235900000</v>
      </c>
      <c r="M1255" s="44" t="s">
        <v>10325</v>
      </c>
      <c r="N1255" s="44" t="s">
        <v>5417</v>
      </c>
      <c r="O1255" s="44" t="s">
        <v>11015</v>
      </c>
    </row>
    <row r="1256" spans="1:15" s="44" customFormat="1" ht="12" x14ac:dyDescent="0.2">
      <c r="A1256" s="44" t="s">
        <v>10987</v>
      </c>
      <c r="B1256" s="44" t="s">
        <v>10895</v>
      </c>
      <c r="D1256" s="44" t="s">
        <v>10158</v>
      </c>
      <c r="E1256" s="45">
        <v>2</v>
      </c>
      <c r="F1256" s="44" t="s">
        <v>4330</v>
      </c>
      <c r="G1256" s="44" t="s">
        <v>4550</v>
      </c>
      <c r="H1256" s="44" t="s">
        <v>11017</v>
      </c>
      <c r="L1256" s="46">
        <v>50000000</v>
      </c>
      <c r="M1256" s="44" t="s">
        <v>11018</v>
      </c>
      <c r="N1256" s="44" t="s">
        <v>11019</v>
      </c>
      <c r="O1256" s="44" t="s">
        <v>11020</v>
      </c>
    </row>
    <row r="1257" spans="1:15" s="44" customFormat="1" ht="12" x14ac:dyDescent="0.2">
      <c r="A1257" s="44" t="s">
        <v>10989</v>
      </c>
      <c r="B1257" s="44" t="s">
        <v>10895</v>
      </c>
      <c r="D1257" s="44" t="s">
        <v>10158</v>
      </c>
      <c r="E1257" s="45">
        <v>3</v>
      </c>
      <c r="F1257" s="44" t="s">
        <v>4330</v>
      </c>
      <c r="G1257" s="44" t="s">
        <v>4550</v>
      </c>
      <c r="H1257" s="44" t="s">
        <v>11022</v>
      </c>
      <c r="L1257" s="46">
        <v>50000000</v>
      </c>
      <c r="M1257" s="44" t="s">
        <v>10325</v>
      </c>
      <c r="N1257" s="44" t="s">
        <v>5417</v>
      </c>
      <c r="O1257" s="44" t="s">
        <v>11015</v>
      </c>
    </row>
    <row r="1258" spans="1:15" s="44" customFormat="1" ht="12" x14ac:dyDescent="0.2">
      <c r="A1258" s="44" t="s">
        <v>10991</v>
      </c>
      <c r="B1258" s="44" t="s">
        <v>10895</v>
      </c>
      <c r="D1258" s="44" t="s">
        <v>10158</v>
      </c>
      <c r="E1258" s="45">
        <v>3</v>
      </c>
      <c r="F1258" s="44" t="s">
        <v>4330</v>
      </c>
      <c r="G1258" s="44" t="s">
        <v>4320</v>
      </c>
      <c r="H1258" s="44" t="s">
        <v>11024</v>
      </c>
      <c r="L1258" s="46">
        <v>20000000</v>
      </c>
      <c r="M1258" s="44" t="s">
        <v>11018</v>
      </c>
      <c r="N1258" s="44" t="s">
        <v>11025</v>
      </c>
      <c r="O1258" s="44" t="s">
        <v>11026</v>
      </c>
    </row>
    <row r="1259" spans="1:15" s="44" customFormat="1" ht="12" x14ac:dyDescent="0.2">
      <c r="A1259" s="44" t="s">
        <v>10993</v>
      </c>
      <c r="B1259" s="44" t="s">
        <v>10895</v>
      </c>
      <c r="D1259" s="44" t="s">
        <v>10158</v>
      </c>
      <c r="E1259" s="45">
        <v>7</v>
      </c>
      <c r="F1259" s="44" t="s">
        <v>4330</v>
      </c>
      <c r="G1259" s="44" t="s">
        <v>4371</v>
      </c>
      <c r="H1259" s="44" t="s">
        <v>11028</v>
      </c>
      <c r="L1259" s="46">
        <v>148000000</v>
      </c>
      <c r="M1259" s="44" t="s">
        <v>11018</v>
      </c>
      <c r="N1259" s="44" t="s">
        <v>11025</v>
      </c>
      <c r="O1259" s="44" t="s">
        <v>11026</v>
      </c>
    </row>
    <row r="1260" spans="1:15" s="44" customFormat="1" ht="12" x14ac:dyDescent="0.2">
      <c r="A1260" s="44" t="s">
        <v>10997</v>
      </c>
      <c r="B1260" s="44" t="s">
        <v>10895</v>
      </c>
      <c r="D1260" s="44" t="s">
        <v>10158</v>
      </c>
      <c r="E1260" s="45">
        <v>1</v>
      </c>
      <c r="F1260" s="44" t="s">
        <v>4330</v>
      </c>
      <c r="G1260" s="44" t="s">
        <v>4550</v>
      </c>
      <c r="H1260" s="44" t="s">
        <v>11030</v>
      </c>
      <c r="L1260" s="46">
        <v>80000000</v>
      </c>
      <c r="M1260" s="44" t="s">
        <v>10363</v>
      </c>
      <c r="N1260" s="44" t="s">
        <v>10364</v>
      </c>
      <c r="O1260" s="44" t="s">
        <v>10365</v>
      </c>
    </row>
    <row r="1261" spans="1:15" s="44" customFormat="1" ht="12" x14ac:dyDescent="0.2">
      <c r="A1261" s="44" t="s">
        <v>11001</v>
      </c>
      <c r="B1261" s="44" t="s">
        <v>10895</v>
      </c>
      <c r="D1261" s="44" t="s">
        <v>10158</v>
      </c>
      <c r="E1261" s="45">
        <v>7</v>
      </c>
      <c r="F1261" s="44" t="s">
        <v>4330</v>
      </c>
      <c r="G1261" s="44" t="s">
        <v>4320</v>
      </c>
      <c r="H1261" s="44" t="s">
        <v>11032</v>
      </c>
      <c r="L1261" s="46">
        <v>50000000</v>
      </c>
      <c r="M1261" s="44" t="s">
        <v>10363</v>
      </c>
      <c r="N1261" s="44" t="s">
        <v>10364</v>
      </c>
      <c r="O1261" s="44" t="s">
        <v>10365</v>
      </c>
    </row>
    <row r="1262" spans="1:15" s="44" customFormat="1" ht="12" x14ac:dyDescent="0.2">
      <c r="A1262" s="44" t="s">
        <v>11003</v>
      </c>
      <c r="B1262" s="44" t="s">
        <v>10895</v>
      </c>
      <c r="D1262" s="44" t="s">
        <v>10158</v>
      </c>
      <c r="E1262" s="45">
        <v>3</v>
      </c>
      <c r="F1262" s="44" t="s">
        <v>4330</v>
      </c>
      <c r="G1262" s="44" t="s">
        <v>4550</v>
      </c>
      <c r="H1262" s="44" t="s">
        <v>11034</v>
      </c>
      <c r="L1262" s="46">
        <v>223615000</v>
      </c>
      <c r="M1262" s="44" t="s">
        <v>10377</v>
      </c>
      <c r="N1262" s="44" t="s">
        <v>11035</v>
      </c>
      <c r="O1262" s="44" t="s">
        <v>11036</v>
      </c>
    </row>
    <row r="1263" spans="1:15" s="44" customFormat="1" ht="12" x14ac:dyDescent="0.2">
      <c r="A1263" s="44" t="s">
        <v>11005</v>
      </c>
      <c r="B1263" s="44" t="s">
        <v>10895</v>
      </c>
      <c r="D1263" s="44" t="s">
        <v>10158</v>
      </c>
      <c r="E1263" s="45">
        <v>3</v>
      </c>
      <c r="F1263" s="44" t="s">
        <v>4330</v>
      </c>
      <c r="G1263" s="44" t="s">
        <v>4320</v>
      </c>
      <c r="H1263" s="44" t="s">
        <v>11038</v>
      </c>
      <c r="L1263" s="46">
        <v>6380000</v>
      </c>
      <c r="M1263" s="44" t="s">
        <v>10401</v>
      </c>
      <c r="N1263" s="44" t="s">
        <v>10420</v>
      </c>
      <c r="O1263" s="44" t="s">
        <v>10421</v>
      </c>
    </row>
    <row r="1264" spans="1:15" s="44" customFormat="1" ht="12" x14ac:dyDescent="0.2">
      <c r="A1264" s="44" t="s">
        <v>11006</v>
      </c>
      <c r="B1264" s="44" t="s">
        <v>10895</v>
      </c>
      <c r="D1264" s="44" t="s">
        <v>10158</v>
      </c>
      <c r="E1264" s="45">
        <v>1</v>
      </c>
      <c r="F1264" s="44" t="s">
        <v>4330</v>
      </c>
      <c r="G1264" s="44" t="s">
        <v>4550</v>
      </c>
      <c r="H1264" s="44" t="s">
        <v>11040</v>
      </c>
      <c r="L1264" s="46">
        <v>970000000</v>
      </c>
      <c r="M1264" s="44" t="s">
        <v>11041</v>
      </c>
      <c r="N1264" s="44" t="s">
        <v>11042</v>
      </c>
      <c r="O1264" s="44" t="s">
        <v>11043</v>
      </c>
    </row>
    <row r="1265" spans="1:15" s="44" customFormat="1" ht="12" x14ac:dyDescent="0.2">
      <c r="A1265" s="44" t="s">
        <v>11009</v>
      </c>
      <c r="B1265" s="44" t="s">
        <v>10895</v>
      </c>
      <c r="D1265" s="44" t="s">
        <v>10158</v>
      </c>
      <c r="E1265" s="45">
        <v>1</v>
      </c>
      <c r="F1265" s="44" t="s">
        <v>4330</v>
      </c>
      <c r="G1265" s="44" t="s">
        <v>4550</v>
      </c>
      <c r="H1265" s="44" t="s">
        <v>11045</v>
      </c>
      <c r="L1265" s="46">
        <v>300000000</v>
      </c>
      <c r="M1265" s="44" t="s">
        <v>11041</v>
      </c>
      <c r="N1265" s="44" t="s">
        <v>11046</v>
      </c>
      <c r="O1265" s="44" t="s">
        <v>11047</v>
      </c>
    </row>
    <row r="1266" spans="1:15" s="44" customFormat="1" ht="12" x14ac:dyDescent="0.2">
      <c r="A1266" s="44" t="s">
        <v>11011</v>
      </c>
      <c r="B1266" s="44" t="s">
        <v>10895</v>
      </c>
      <c r="D1266" s="44" t="s">
        <v>10158</v>
      </c>
      <c r="E1266" s="45">
        <v>4</v>
      </c>
      <c r="F1266" s="44" t="s">
        <v>4330</v>
      </c>
      <c r="G1266" s="44" t="s">
        <v>4320</v>
      </c>
      <c r="H1266" s="44" t="s">
        <v>11049</v>
      </c>
      <c r="L1266" s="46">
        <v>20000000</v>
      </c>
      <c r="M1266" s="44" t="s">
        <v>11041</v>
      </c>
      <c r="N1266" s="44" t="s">
        <v>11050</v>
      </c>
      <c r="O1266" s="44" t="s">
        <v>11051</v>
      </c>
    </row>
    <row r="1267" spans="1:15" s="44" customFormat="1" ht="12" x14ac:dyDescent="0.2">
      <c r="A1267" s="44" t="s">
        <v>11013</v>
      </c>
      <c r="B1267" s="44" t="s">
        <v>10895</v>
      </c>
      <c r="D1267" s="44" t="s">
        <v>10158</v>
      </c>
      <c r="E1267" s="45">
        <v>10</v>
      </c>
      <c r="F1267" s="44" t="s">
        <v>4330</v>
      </c>
      <c r="G1267" s="44" t="s">
        <v>4371</v>
      </c>
      <c r="H1267" s="44" t="s">
        <v>11053</v>
      </c>
      <c r="L1267" s="46">
        <v>213752000</v>
      </c>
      <c r="M1267" s="44" t="s">
        <v>10465</v>
      </c>
      <c r="N1267" s="44" t="s">
        <v>10466</v>
      </c>
      <c r="O1267" s="44" t="s">
        <v>10467</v>
      </c>
    </row>
    <row r="1268" spans="1:15" s="44" customFormat="1" ht="12" x14ac:dyDescent="0.2">
      <c r="A1268" s="44" t="s">
        <v>11016</v>
      </c>
      <c r="B1268" s="44" t="s">
        <v>10895</v>
      </c>
      <c r="D1268" s="44" t="s">
        <v>10158</v>
      </c>
      <c r="E1268" s="45">
        <v>1</v>
      </c>
      <c r="F1268" s="44" t="s">
        <v>4330</v>
      </c>
      <c r="G1268" s="44" t="s">
        <v>4550</v>
      </c>
      <c r="H1268" s="44" t="s">
        <v>11055</v>
      </c>
      <c r="L1268" s="46">
        <v>32000000</v>
      </c>
      <c r="M1268" s="44" t="s">
        <v>11056</v>
      </c>
      <c r="N1268" s="44" t="s">
        <v>11057</v>
      </c>
      <c r="O1268" s="44" t="s">
        <v>11058</v>
      </c>
    </row>
    <row r="1269" spans="1:15" s="44" customFormat="1" ht="12" x14ac:dyDescent="0.2">
      <c r="A1269" s="44" t="s">
        <v>11021</v>
      </c>
      <c r="B1269" s="44" t="s">
        <v>10895</v>
      </c>
      <c r="D1269" s="44" t="s">
        <v>10158</v>
      </c>
      <c r="E1269" s="45">
        <v>2</v>
      </c>
      <c r="F1269" s="44" t="s">
        <v>4330</v>
      </c>
      <c r="G1269" s="44" t="s">
        <v>4550</v>
      </c>
      <c r="H1269" s="44" t="s">
        <v>11060</v>
      </c>
      <c r="L1269" s="46">
        <v>40000000</v>
      </c>
      <c r="M1269" s="44" t="s">
        <v>11056</v>
      </c>
      <c r="N1269" s="44" t="s">
        <v>11057</v>
      </c>
      <c r="O1269" s="44" t="s">
        <v>11058</v>
      </c>
    </row>
    <row r="1270" spans="1:15" s="44" customFormat="1" ht="12" x14ac:dyDescent="0.2">
      <c r="A1270" s="44" t="s">
        <v>11023</v>
      </c>
      <c r="B1270" s="44" t="s">
        <v>10895</v>
      </c>
      <c r="D1270" s="44" t="s">
        <v>10158</v>
      </c>
      <c r="E1270" s="45">
        <v>2</v>
      </c>
      <c r="F1270" s="44" t="s">
        <v>4330</v>
      </c>
      <c r="G1270" s="44" t="s">
        <v>4371</v>
      </c>
      <c r="H1270" s="44" t="s">
        <v>11062</v>
      </c>
      <c r="L1270" s="46">
        <v>400000000</v>
      </c>
      <c r="M1270" s="44" t="s">
        <v>11063</v>
      </c>
      <c r="N1270" s="44" t="s">
        <v>11064</v>
      </c>
      <c r="O1270" s="44" t="s">
        <v>11065</v>
      </c>
    </row>
    <row r="1271" spans="1:15" s="44" customFormat="1" ht="12" x14ac:dyDescent="0.2">
      <c r="A1271" s="44" t="s">
        <v>11027</v>
      </c>
      <c r="B1271" s="44" t="s">
        <v>10895</v>
      </c>
      <c r="D1271" s="44" t="s">
        <v>10158</v>
      </c>
      <c r="E1271" s="45">
        <v>4</v>
      </c>
      <c r="F1271" s="44" t="s">
        <v>4330</v>
      </c>
      <c r="G1271" s="44" t="s">
        <v>4320</v>
      </c>
      <c r="H1271" s="44" t="s">
        <v>11067</v>
      </c>
      <c r="L1271" s="46">
        <v>44000000</v>
      </c>
      <c r="M1271" s="44" t="s">
        <v>11068</v>
      </c>
      <c r="N1271" s="44" t="s">
        <v>11069</v>
      </c>
      <c r="O1271" s="44" t="s">
        <v>11070</v>
      </c>
    </row>
    <row r="1272" spans="1:15" s="44" customFormat="1" ht="12" x14ac:dyDescent="0.2">
      <c r="A1272" s="44" t="s">
        <v>11029</v>
      </c>
      <c r="B1272" s="44" t="s">
        <v>10895</v>
      </c>
      <c r="D1272" s="44" t="s">
        <v>10158</v>
      </c>
      <c r="E1272" s="45">
        <v>1</v>
      </c>
      <c r="F1272" s="44" t="s">
        <v>4330</v>
      </c>
      <c r="G1272" s="44" t="s">
        <v>4320</v>
      </c>
      <c r="H1272" s="44" t="s">
        <v>11072</v>
      </c>
      <c r="L1272" s="46">
        <v>19360000</v>
      </c>
      <c r="M1272" s="44" t="s">
        <v>11073</v>
      </c>
      <c r="N1272" s="44" t="s">
        <v>11074</v>
      </c>
      <c r="O1272" s="44" t="s">
        <v>11075</v>
      </c>
    </row>
    <row r="1273" spans="1:15" s="44" customFormat="1" ht="12" x14ac:dyDescent="0.2">
      <c r="A1273" s="44" t="s">
        <v>11031</v>
      </c>
      <c r="B1273" s="44" t="s">
        <v>10895</v>
      </c>
      <c r="D1273" s="44" t="s">
        <v>10158</v>
      </c>
      <c r="E1273" s="45">
        <v>1</v>
      </c>
      <c r="F1273" s="44" t="s">
        <v>4330</v>
      </c>
      <c r="G1273" s="44" t="s">
        <v>4320</v>
      </c>
      <c r="H1273" s="44" t="s">
        <v>11077</v>
      </c>
      <c r="L1273" s="46">
        <v>23260000</v>
      </c>
      <c r="M1273" s="44" t="s">
        <v>11073</v>
      </c>
      <c r="N1273" s="44" t="s">
        <v>11074</v>
      </c>
      <c r="O1273" s="44" t="s">
        <v>11075</v>
      </c>
    </row>
    <row r="1274" spans="1:15" s="44" customFormat="1" ht="12" x14ac:dyDescent="0.2">
      <c r="A1274" s="44" t="s">
        <v>11033</v>
      </c>
      <c r="B1274" s="44" t="s">
        <v>10895</v>
      </c>
      <c r="D1274" s="44" t="s">
        <v>10158</v>
      </c>
      <c r="E1274" s="45">
        <v>2</v>
      </c>
      <c r="F1274" s="44" t="s">
        <v>4330</v>
      </c>
      <c r="G1274" s="44" t="s">
        <v>4320</v>
      </c>
      <c r="H1274" s="44" t="s">
        <v>11079</v>
      </c>
      <c r="L1274" s="46">
        <v>27000000</v>
      </c>
      <c r="M1274" s="44" t="s">
        <v>11073</v>
      </c>
      <c r="N1274" s="44" t="s">
        <v>11080</v>
      </c>
      <c r="O1274" s="44" t="s">
        <v>11081</v>
      </c>
    </row>
    <row r="1275" spans="1:15" s="44" customFormat="1" ht="12" x14ac:dyDescent="0.2">
      <c r="A1275" s="44" t="s">
        <v>11037</v>
      </c>
      <c r="D1275" s="44" t="s">
        <v>11083</v>
      </c>
      <c r="E1275" s="45">
        <v>1</v>
      </c>
      <c r="F1275" s="44" t="s">
        <v>10199</v>
      </c>
      <c r="H1275" s="44" t="s">
        <v>11084</v>
      </c>
      <c r="L1275" s="46">
        <v>330000000</v>
      </c>
      <c r="M1275" s="44" t="s">
        <v>11085</v>
      </c>
    </row>
    <row r="1276" spans="1:15" s="44" customFormat="1" ht="12" x14ac:dyDescent="0.2">
      <c r="A1276" s="44" t="s">
        <v>11039</v>
      </c>
      <c r="D1276" s="44" t="s">
        <v>11083</v>
      </c>
      <c r="E1276" s="45">
        <v>1</v>
      </c>
      <c r="F1276" s="44" t="s">
        <v>10199</v>
      </c>
      <c r="H1276" s="44" t="s">
        <v>11087</v>
      </c>
      <c r="L1276" s="46">
        <v>330000000</v>
      </c>
      <c r="M1276" s="44" t="s">
        <v>11085</v>
      </c>
    </row>
    <row r="1277" spans="1:15" s="44" customFormat="1" ht="12" x14ac:dyDescent="0.2">
      <c r="A1277" s="44" t="s">
        <v>11044</v>
      </c>
      <c r="D1277" s="44" t="s">
        <v>11083</v>
      </c>
      <c r="E1277" s="45">
        <v>4</v>
      </c>
      <c r="F1277" s="44" t="s">
        <v>10199</v>
      </c>
      <c r="H1277" s="44" t="s">
        <v>11089</v>
      </c>
      <c r="L1277" s="46">
        <v>55000000</v>
      </c>
      <c r="M1277" s="44" t="s">
        <v>11085</v>
      </c>
    </row>
    <row r="1278" spans="1:15" s="44" customFormat="1" ht="12" x14ac:dyDescent="0.2">
      <c r="A1278" s="44" t="s">
        <v>11048</v>
      </c>
      <c r="D1278" s="44" t="s">
        <v>11083</v>
      </c>
      <c r="E1278" s="45">
        <v>2</v>
      </c>
      <c r="F1278" s="44" t="s">
        <v>10199</v>
      </c>
      <c r="G1278" s="44" t="s">
        <v>10463</v>
      </c>
      <c r="H1278" s="44" t="s">
        <v>11091</v>
      </c>
      <c r="L1278" s="46">
        <v>22000000</v>
      </c>
      <c r="M1278" s="44" t="s">
        <v>11085</v>
      </c>
    </row>
    <row r="1279" spans="1:15" s="44" customFormat="1" ht="12" x14ac:dyDescent="0.2">
      <c r="A1279" s="44" t="s">
        <v>11052</v>
      </c>
      <c r="D1279" s="44" t="s">
        <v>11083</v>
      </c>
      <c r="E1279" s="45">
        <v>2</v>
      </c>
      <c r="F1279" s="44" t="s">
        <v>10199</v>
      </c>
      <c r="G1279" s="44" t="s">
        <v>10463</v>
      </c>
      <c r="H1279" s="44" t="s">
        <v>11093</v>
      </c>
      <c r="L1279" s="46">
        <v>22000000</v>
      </c>
      <c r="M1279" s="44" t="s">
        <v>11085</v>
      </c>
    </row>
    <row r="1280" spans="1:15" s="44" customFormat="1" ht="12" x14ac:dyDescent="0.2">
      <c r="A1280" s="44" t="s">
        <v>11054</v>
      </c>
      <c r="D1280" s="44" t="s">
        <v>11083</v>
      </c>
      <c r="E1280" s="45">
        <v>2</v>
      </c>
      <c r="F1280" s="44" t="s">
        <v>10199</v>
      </c>
      <c r="G1280" s="44" t="s">
        <v>10463</v>
      </c>
      <c r="H1280" s="44" t="s">
        <v>11095</v>
      </c>
      <c r="L1280" s="46">
        <v>22000000</v>
      </c>
      <c r="M1280" s="44" t="s">
        <v>11085</v>
      </c>
    </row>
    <row r="1281" spans="1:15" s="44" customFormat="1" ht="12" x14ac:dyDescent="0.2">
      <c r="A1281" s="44" t="s">
        <v>11059</v>
      </c>
      <c r="D1281" s="44" t="s">
        <v>11083</v>
      </c>
      <c r="E1281" s="45">
        <v>1</v>
      </c>
      <c r="F1281" s="44" t="s">
        <v>10199</v>
      </c>
      <c r="H1281" s="44" t="s">
        <v>11097</v>
      </c>
      <c r="L1281" s="46">
        <v>33000000</v>
      </c>
      <c r="M1281" s="44" t="s">
        <v>11085</v>
      </c>
    </row>
    <row r="1282" spans="1:15" s="44" customFormat="1" ht="12" x14ac:dyDescent="0.2">
      <c r="A1282" s="44" t="s">
        <v>11061</v>
      </c>
      <c r="D1282" s="44" t="s">
        <v>11083</v>
      </c>
      <c r="E1282" s="45">
        <v>1</v>
      </c>
      <c r="F1282" s="44" t="s">
        <v>10199</v>
      </c>
      <c r="G1282" s="44" t="s">
        <v>10463</v>
      </c>
      <c r="H1282" s="44" t="s">
        <v>11099</v>
      </c>
      <c r="L1282" s="46">
        <v>22000000</v>
      </c>
      <c r="M1282" s="44" t="s">
        <v>11085</v>
      </c>
    </row>
    <row r="1283" spans="1:15" s="44" customFormat="1" ht="12" x14ac:dyDescent="0.2">
      <c r="A1283" s="44" t="s">
        <v>11066</v>
      </c>
      <c r="D1283" s="44" t="s">
        <v>11083</v>
      </c>
      <c r="E1283" s="45">
        <v>3</v>
      </c>
      <c r="F1283" s="44" t="s">
        <v>10199</v>
      </c>
      <c r="H1283" s="44" t="s">
        <v>11101</v>
      </c>
      <c r="L1283" s="46">
        <v>44000000</v>
      </c>
      <c r="M1283" s="44" t="s">
        <v>11085</v>
      </c>
    </row>
    <row r="1284" spans="1:15" s="44" customFormat="1" ht="12" x14ac:dyDescent="0.2">
      <c r="A1284" s="44" t="s">
        <v>11071</v>
      </c>
      <c r="D1284" s="44" t="s">
        <v>11083</v>
      </c>
      <c r="E1284" s="45">
        <v>1</v>
      </c>
      <c r="F1284" s="44" t="s">
        <v>10199</v>
      </c>
      <c r="G1284" s="44" t="s">
        <v>10463</v>
      </c>
      <c r="H1284" s="44" t="s">
        <v>11103</v>
      </c>
      <c r="J1284" s="44">
        <v>2</v>
      </c>
      <c r="K1284" s="44" t="s">
        <v>11104</v>
      </c>
      <c r="L1284" s="46">
        <v>18920000</v>
      </c>
      <c r="M1284" s="44" t="s">
        <v>11105</v>
      </c>
      <c r="N1284" s="44" t="s">
        <v>11106</v>
      </c>
      <c r="O1284" s="44" t="s">
        <v>11107</v>
      </c>
    </row>
    <row r="1285" spans="1:15" s="44" customFormat="1" ht="12" x14ac:dyDescent="0.2">
      <c r="A1285" s="44" t="s">
        <v>11076</v>
      </c>
      <c r="D1285" s="44" t="s">
        <v>11083</v>
      </c>
      <c r="E1285" s="45">
        <v>2</v>
      </c>
      <c r="F1285" s="44" t="s">
        <v>11109</v>
      </c>
      <c r="H1285" s="44" t="s">
        <v>11110</v>
      </c>
      <c r="L1285" s="46">
        <v>74088000</v>
      </c>
      <c r="M1285" s="44" t="s">
        <v>11111</v>
      </c>
      <c r="N1285" s="44" t="s">
        <v>11112</v>
      </c>
      <c r="O1285" s="44" t="s">
        <v>5065</v>
      </c>
    </row>
    <row r="1286" spans="1:15" s="44" customFormat="1" ht="16.5" x14ac:dyDescent="0.2">
      <c r="A1286" s="44" t="s">
        <v>11078</v>
      </c>
      <c r="D1286" s="44" t="s">
        <v>11083</v>
      </c>
      <c r="E1286" s="45">
        <v>3</v>
      </c>
      <c r="F1286" s="44" t="s">
        <v>11109</v>
      </c>
      <c r="G1286" s="44" t="s">
        <v>10434</v>
      </c>
      <c r="H1286" s="44" t="s">
        <v>11114</v>
      </c>
      <c r="L1286" s="46">
        <v>591800000</v>
      </c>
      <c r="M1286" s="44" t="s">
        <v>11111</v>
      </c>
      <c r="N1286" s="44" t="s">
        <v>11115</v>
      </c>
      <c r="O1286" s="44" t="s">
        <v>11116</v>
      </c>
    </row>
    <row r="1287" spans="1:15" s="44" customFormat="1" ht="12" x14ac:dyDescent="0.2">
      <c r="A1287" s="44" t="s">
        <v>11082</v>
      </c>
      <c r="D1287" s="44" t="s">
        <v>11083</v>
      </c>
      <c r="E1287" s="45">
        <v>3</v>
      </c>
      <c r="F1287" s="44" t="s">
        <v>11109</v>
      </c>
      <c r="G1287" s="44" t="s">
        <v>4371</v>
      </c>
      <c r="H1287" s="44" t="s">
        <v>11118</v>
      </c>
      <c r="L1287" s="46">
        <v>10450000000</v>
      </c>
      <c r="M1287" s="44" t="s">
        <v>11111</v>
      </c>
      <c r="N1287" s="44" t="s">
        <v>11119</v>
      </c>
      <c r="O1287" s="44" t="s">
        <v>11120</v>
      </c>
    </row>
    <row r="1288" spans="1:15" s="44" customFormat="1" ht="12" x14ac:dyDescent="0.2">
      <c r="A1288" s="44" t="s">
        <v>11086</v>
      </c>
      <c r="D1288" s="44" t="s">
        <v>11083</v>
      </c>
      <c r="E1288" s="45">
        <v>3</v>
      </c>
      <c r="F1288" s="44" t="s">
        <v>11109</v>
      </c>
      <c r="G1288" s="44" t="s">
        <v>4371</v>
      </c>
      <c r="H1288" s="44" t="s">
        <v>11122</v>
      </c>
      <c r="L1288" s="46">
        <v>95000000</v>
      </c>
      <c r="M1288" s="44" t="s">
        <v>11111</v>
      </c>
      <c r="N1288" s="44" t="s">
        <v>11119</v>
      </c>
      <c r="O1288" s="44" t="s">
        <v>11120</v>
      </c>
    </row>
    <row r="1289" spans="1:15" s="44" customFormat="1" ht="12" x14ac:dyDescent="0.2">
      <c r="A1289" s="44" t="s">
        <v>11088</v>
      </c>
      <c r="D1289" s="44" t="s">
        <v>11083</v>
      </c>
      <c r="E1289" s="45">
        <v>5</v>
      </c>
      <c r="F1289" s="44" t="s">
        <v>11109</v>
      </c>
      <c r="H1289" s="44" t="s">
        <v>11124</v>
      </c>
      <c r="L1289" s="46">
        <v>150000000</v>
      </c>
      <c r="M1289" s="44" t="s">
        <v>11111</v>
      </c>
      <c r="N1289" s="44" t="s">
        <v>11112</v>
      </c>
      <c r="O1289" s="44" t="s">
        <v>5065</v>
      </c>
    </row>
    <row r="1290" spans="1:15" s="44" customFormat="1" ht="12" x14ac:dyDescent="0.2">
      <c r="A1290" s="44" t="s">
        <v>11090</v>
      </c>
      <c r="D1290" s="44" t="s">
        <v>11083</v>
      </c>
      <c r="E1290" s="45">
        <v>5</v>
      </c>
      <c r="F1290" s="44" t="s">
        <v>11109</v>
      </c>
      <c r="G1290" s="44" t="s">
        <v>11126</v>
      </c>
      <c r="H1290" s="44" t="s">
        <v>11127</v>
      </c>
      <c r="L1290" s="46">
        <v>500000000</v>
      </c>
      <c r="M1290" s="44" t="s">
        <v>11111</v>
      </c>
      <c r="N1290" s="44" t="s">
        <v>11128</v>
      </c>
      <c r="O1290" s="44" t="s">
        <v>11129</v>
      </c>
    </row>
    <row r="1291" spans="1:15" s="44" customFormat="1" ht="12" x14ac:dyDescent="0.2">
      <c r="A1291" s="44" t="s">
        <v>11092</v>
      </c>
      <c r="D1291" s="44" t="s">
        <v>11083</v>
      </c>
      <c r="E1291" s="45">
        <v>7</v>
      </c>
      <c r="F1291" s="44" t="s">
        <v>11109</v>
      </c>
      <c r="G1291" s="44" t="s">
        <v>4371</v>
      </c>
      <c r="H1291" s="44" t="s">
        <v>11131</v>
      </c>
      <c r="L1291" s="46">
        <v>297000000</v>
      </c>
      <c r="M1291" s="44" t="s">
        <v>11111</v>
      </c>
      <c r="N1291" s="44" t="s">
        <v>11119</v>
      </c>
      <c r="O1291" s="44" t="s">
        <v>11120</v>
      </c>
    </row>
    <row r="1292" spans="1:15" s="44" customFormat="1" ht="12" x14ac:dyDescent="0.2">
      <c r="A1292" s="44" t="s">
        <v>11094</v>
      </c>
      <c r="D1292" s="44" t="s">
        <v>11083</v>
      </c>
      <c r="E1292" s="45">
        <v>11</v>
      </c>
      <c r="F1292" s="44" t="s">
        <v>11109</v>
      </c>
      <c r="H1292" s="44" t="s">
        <v>11133</v>
      </c>
      <c r="L1292" s="46">
        <v>36780000</v>
      </c>
      <c r="M1292" s="44" t="s">
        <v>11111</v>
      </c>
      <c r="N1292" s="44" t="s">
        <v>11112</v>
      </c>
      <c r="O1292" s="44" t="s">
        <v>5065</v>
      </c>
    </row>
    <row r="1293" spans="1:15" s="44" customFormat="1" ht="12" x14ac:dyDescent="0.2">
      <c r="A1293" s="44" t="s">
        <v>11096</v>
      </c>
      <c r="D1293" s="44" t="s">
        <v>11083</v>
      </c>
      <c r="E1293" s="45">
        <v>6</v>
      </c>
      <c r="F1293" s="44" t="s">
        <v>10199</v>
      </c>
      <c r="G1293" s="44" t="s">
        <v>10434</v>
      </c>
      <c r="H1293" s="44" t="s">
        <v>11135</v>
      </c>
      <c r="L1293" s="46">
        <v>295759695</v>
      </c>
      <c r="M1293" s="44" t="s">
        <v>11136</v>
      </c>
      <c r="N1293" s="44" t="s">
        <v>11137</v>
      </c>
      <c r="O1293" s="44" t="s">
        <v>11138</v>
      </c>
    </row>
    <row r="1294" spans="1:15" s="44" customFormat="1" ht="12" x14ac:dyDescent="0.2">
      <c r="A1294" s="44" t="s">
        <v>11098</v>
      </c>
      <c r="D1294" s="44" t="s">
        <v>11083</v>
      </c>
      <c r="E1294" s="45">
        <v>1</v>
      </c>
      <c r="F1294" s="44" t="s">
        <v>11109</v>
      </c>
      <c r="H1294" s="44" t="s">
        <v>11140</v>
      </c>
      <c r="J1294" s="44">
        <v>344</v>
      </c>
      <c r="K1294" s="44" t="s">
        <v>11141</v>
      </c>
      <c r="L1294" s="46">
        <v>27262000</v>
      </c>
      <c r="M1294" s="44" t="s">
        <v>11142</v>
      </c>
      <c r="N1294" s="44" t="s">
        <v>11143</v>
      </c>
      <c r="O1294" s="44" t="s">
        <v>11144</v>
      </c>
    </row>
    <row r="1295" spans="1:15" s="44" customFormat="1" ht="12" x14ac:dyDescent="0.2">
      <c r="A1295" s="44" t="s">
        <v>11100</v>
      </c>
      <c r="D1295" s="44" t="s">
        <v>11083</v>
      </c>
      <c r="E1295" s="45">
        <v>1</v>
      </c>
      <c r="F1295" s="44" t="s">
        <v>11109</v>
      </c>
      <c r="H1295" s="44" t="s">
        <v>11140</v>
      </c>
      <c r="J1295" s="44">
        <v>874</v>
      </c>
      <c r="K1295" s="44" t="s">
        <v>11141</v>
      </c>
      <c r="L1295" s="46">
        <v>65611180</v>
      </c>
      <c r="M1295" s="44" t="s">
        <v>11142</v>
      </c>
      <c r="N1295" s="44" t="s">
        <v>11143</v>
      </c>
      <c r="O1295" s="44" t="s">
        <v>11146</v>
      </c>
    </row>
    <row r="1296" spans="1:15" s="44" customFormat="1" ht="12" x14ac:dyDescent="0.2">
      <c r="A1296" s="44" t="s">
        <v>11102</v>
      </c>
      <c r="D1296" s="44" t="s">
        <v>11083</v>
      </c>
      <c r="E1296" s="45">
        <v>1</v>
      </c>
      <c r="F1296" s="44" t="s">
        <v>11109</v>
      </c>
      <c r="H1296" s="44" t="s">
        <v>11140</v>
      </c>
      <c r="J1296" s="44">
        <v>766</v>
      </c>
      <c r="K1296" s="44" t="s">
        <v>11141</v>
      </c>
      <c r="L1296" s="46">
        <v>53053160</v>
      </c>
      <c r="M1296" s="44" t="s">
        <v>11142</v>
      </c>
      <c r="N1296" s="44" t="s">
        <v>11143</v>
      </c>
      <c r="O1296" s="44" t="s">
        <v>11148</v>
      </c>
    </row>
    <row r="1297" spans="1:15" s="44" customFormat="1" ht="12" x14ac:dyDescent="0.2">
      <c r="A1297" s="44" t="s">
        <v>11108</v>
      </c>
      <c r="D1297" s="44" t="s">
        <v>11083</v>
      </c>
      <c r="E1297" s="45">
        <v>6</v>
      </c>
      <c r="F1297" s="44" t="s">
        <v>11109</v>
      </c>
      <c r="H1297" s="44" t="s">
        <v>11140</v>
      </c>
      <c r="J1297" s="44">
        <v>387</v>
      </c>
      <c r="K1297" s="44" t="s">
        <v>11150</v>
      </c>
      <c r="L1297" s="46">
        <v>26494020</v>
      </c>
      <c r="M1297" s="44" t="s">
        <v>11142</v>
      </c>
      <c r="N1297" s="44" t="s">
        <v>11143</v>
      </c>
      <c r="O1297" s="44" t="s">
        <v>11151</v>
      </c>
    </row>
    <row r="1298" spans="1:15" s="44" customFormat="1" ht="12" x14ac:dyDescent="0.2">
      <c r="A1298" s="44" t="s">
        <v>11113</v>
      </c>
      <c r="D1298" s="44" t="s">
        <v>11083</v>
      </c>
      <c r="E1298" s="45">
        <v>6</v>
      </c>
      <c r="F1298" s="44" t="s">
        <v>11109</v>
      </c>
      <c r="H1298" s="44" t="s">
        <v>11140</v>
      </c>
      <c r="J1298" s="44">
        <v>258</v>
      </c>
      <c r="K1298" s="44" t="s">
        <v>11150</v>
      </c>
      <c r="L1298" s="46">
        <v>16586820</v>
      </c>
      <c r="M1298" s="44" t="s">
        <v>11142</v>
      </c>
      <c r="N1298" s="44" t="s">
        <v>11143</v>
      </c>
      <c r="O1298" s="44" t="s">
        <v>11153</v>
      </c>
    </row>
    <row r="1299" spans="1:15" s="44" customFormat="1" ht="12" x14ac:dyDescent="0.2">
      <c r="A1299" s="44" t="s">
        <v>11117</v>
      </c>
      <c r="D1299" s="44" t="s">
        <v>11083</v>
      </c>
      <c r="E1299" s="45">
        <v>6</v>
      </c>
      <c r="F1299" s="44" t="s">
        <v>11109</v>
      </c>
      <c r="H1299" s="44" t="s">
        <v>11140</v>
      </c>
      <c r="J1299" s="44">
        <v>1917</v>
      </c>
      <c r="K1299" s="44" t="s">
        <v>11150</v>
      </c>
      <c r="L1299" s="46">
        <v>119064870</v>
      </c>
      <c r="M1299" s="44" t="s">
        <v>11142</v>
      </c>
      <c r="N1299" s="44" t="s">
        <v>11143</v>
      </c>
      <c r="O1299" s="44" t="s">
        <v>11155</v>
      </c>
    </row>
    <row r="1300" spans="1:15" s="44" customFormat="1" ht="12" x14ac:dyDescent="0.2">
      <c r="A1300" s="44" t="s">
        <v>11121</v>
      </c>
      <c r="D1300" s="44" t="s">
        <v>11083</v>
      </c>
      <c r="E1300" s="45">
        <v>6</v>
      </c>
      <c r="F1300" s="44" t="s">
        <v>11109</v>
      </c>
      <c r="H1300" s="44" t="s">
        <v>11140</v>
      </c>
      <c r="J1300" s="44">
        <v>3575</v>
      </c>
      <c r="K1300" s="44" t="s">
        <v>11150</v>
      </c>
      <c r="L1300" s="46">
        <v>266444750</v>
      </c>
      <c r="M1300" s="44" t="s">
        <v>11142</v>
      </c>
      <c r="N1300" s="44" t="s">
        <v>11143</v>
      </c>
      <c r="O1300" s="44" t="s">
        <v>11157</v>
      </c>
    </row>
    <row r="1301" spans="1:15" s="44" customFormat="1" ht="12" x14ac:dyDescent="0.2">
      <c r="A1301" s="44" t="s">
        <v>11123</v>
      </c>
      <c r="D1301" s="44" t="s">
        <v>11083</v>
      </c>
      <c r="E1301" s="45">
        <v>6</v>
      </c>
      <c r="F1301" s="44" t="s">
        <v>11109</v>
      </c>
      <c r="H1301" s="44" t="s">
        <v>11140</v>
      </c>
      <c r="J1301" s="44">
        <v>8502</v>
      </c>
      <c r="K1301" s="44" t="s">
        <v>11150</v>
      </c>
      <c r="L1301" s="46">
        <v>588848520</v>
      </c>
      <c r="M1301" s="44" t="s">
        <v>11142</v>
      </c>
      <c r="N1301" s="44" t="s">
        <v>11143</v>
      </c>
      <c r="O1301" s="44" t="s">
        <v>11159</v>
      </c>
    </row>
    <row r="1302" spans="1:15" s="44" customFormat="1" ht="12" x14ac:dyDescent="0.2">
      <c r="A1302" s="44" t="s">
        <v>11125</v>
      </c>
      <c r="D1302" s="44" t="s">
        <v>11083</v>
      </c>
      <c r="E1302" s="45">
        <v>1</v>
      </c>
      <c r="F1302" s="44" t="s">
        <v>11109</v>
      </c>
      <c r="H1302" s="44" t="s">
        <v>11140</v>
      </c>
      <c r="J1302" s="44">
        <v>7.1029999999999998</v>
      </c>
      <c r="K1302" s="44" t="s">
        <v>11150</v>
      </c>
      <c r="L1302" s="46">
        <v>5354099</v>
      </c>
      <c r="M1302" s="44" t="s">
        <v>11142</v>
      </c>
      <c r="N1302" s="44" t="s">
        <v>11143</v>
      </c>
      <c r="O1302" s="44" t="s">
        <v>11161</v>
      </c>
    </row>
    <row r="1303" spans="1:15" s="44" customFormat="1" ht="12" x14ac:dyDescent="0.2">
      <c r="A1303" s="44" t="s">
        <v>11130</v>
      </c>
      <c r="D1303" s="44" t="s">
        <v>11083</v>
      </c>
      <c r="E1303" s="45">
        <v>1</v>
      </c>
      <c r="F1303" s="44" t="s">
        <v>11109</v>
      </c>
      <c r="H1303" s="44" t="s">
        <v>11140</v>
      </c>
      <c r="J1303" s="44">
        <v>9.5150000000000006</v>
      </c>
      <c r="K1303" s="44" t="s">
        <v>11150</v>
      </c>
      <c r="L1303" s="46">
        <v>7122453</v>
      </c>
      <c r="M1303" s="44" t="s">
        <v>11142</v>
      </c>
      <c r="N1303" s="44" t="s">
        <v>11143</v>
      </c>
      <c r="O1303" s="44" t="s">
        <v>11163</v>
      </c>
    </row>
    <row r="1304" spans="1:15" s="44" customFormat="1" ht="12" x14ac:dyDescent="0.2">
      <c r="A1304" s="44" t="s">
        <v>11132</v>
      </c>
      <c r="D1304" s="44" t="s">
        <v>11083</v>
      </c>
      <c r="E1304" s="45">
        <v>1</v>
      </c>
      <c r="F1304" s="44" t="s">
        <v>11109</v>
      </c>
      <c r="H1304" s="44" t="s">
        <v>11140</v>
      </c>
      <c r="J1304" s="44">
        <v>2.4660000000000002</v>
      </c>
      <c r="K1304" s="44" t="s">
        <v>11150</v>
      </c>
      <c r="L1304" s="46">
        <v>1845924</v>
      </c>
      <c r="M1304" s="44" t="s">
        <v>11142</v>
      </c>
      <c r="N1304" s="44" t="s">
        <v>11143</v>
      </c>
      <c r="O1304" s="44" t="s">
        <v>11165</v>
      </c>
    </row>
    <row r="1305" spans="1:15" s="44" customFormat="1" ht="12" x14ac:dyDescent="0.2">
      <c r="A1305" s="44" t="s">
        <v>11134</v>
      </c>
      <c r="D1305" s="44" t="s">
        <v>11083</v>
      </c>
      <c r="E1305" s="45">
        <v>1</v>
      </c>
      <c r="F1305" s="44" t="s">
        <v>11109</v>
      </c>
      <c r="H1305" s="44" t="s">
        <v>11140</v>
      </c>
      <c r="J1305" s="44">
        <v>7.556</v>
      </c>
      <c r="K1305" s="44" t="s">
        <v>11150</v>
      </c>
      <c r="L1305" s="46">
        <v>5656043</v>
      </c>
      <c r="M1305" s="44" t="s">
        <v>11142</v>
      </c>
      <c r="N1305" s="44" t="s">
        <v>11143</v>
      </c>
      <c r="O1305" s="44" t="s">
        <v>11167</v>
      </c>
    </row>
    <row r="1306" spans="1:15" s="44" customFormat="1" ht="12" x14ac:dyDescent="0.2">
      <c r="A1306" s="44" t="s">
        <v>11139</v>
      </c>
      <c r="D1306" s="44" t="s">
        <v>11083</v>
      </c>
      <c r="E1306" s="45">
        <v>1</v>
      </c>
      <c r="F1306" s="44" t="s">
        <v>11109</v>
      </c>
      <c r="H1306" s="44" t="s">
        <v>11140</v>
      </c>
      <c r="J1306" s="44">
        <v>4.1749999999999998</v>
      </c>
      <c r="K1306" s="44" t="s">
        <v>11150</v>
      </c>
      <c r="L1306" s="46">
        <v>3125196</v>
      </c>
      <c r="M1306" s="44" t="s">
        <v>11142</v>
      </c>
      <c r="N1306" s="44" t="s">
        <v>11143</v>
      </c>
      <c r="O1306" s="44" t="s">
        <v>11169</v>
      </c>
    </row>
    <row r="1307" spans="1:15" s="44" customFormat="1" ht="12" x14ac:dyDescent="0.2">
      <c r="A1307" s="44" t="s">
        <v>11145</v>
      </c>
      <c r="D1307" s="44" t="s">
        <v>11083</v>
      </c>
      <c r="E1307" s="45">
        <v>1</v>
      </c>
      <c r="F1307" s="44" t="s">
        <v>11109</v>
      </c>
      <c r="H1307" s="44" t="s">
        <v>11140</v>
      </c>
      <c r="J1307" s="44">
        <v>2.08</v>
      </c>
      <c r="K1307" s="44" t="s">
        <v>11150</v>
      </c>
      <c r="L1307" s="46">
        <v>1546126</v>
      </c>
      <c r="M1307" s="44" t="s">
        <v>11142</v>
      </c>
      <c r="N1307" s="44" t="s">
        <v>11143</v>
      </c>
      <c r="O1307" s="44" t="s">
        <v>11171</v>
      </c>
    </row>
    <row r="1308" spans="1:15" s="44" customFormat="1" ht="12" x14ac:dyDescent="0.2">
      <c r="A1308" s="44" t="s">
        <v>11147</v>
      </c>
      <c r="D1308" s="44" t="s">
        <v>11083</v>
      </c>
      <c r="E1308" s="45">
        <v>1</v>
      </c>
      <c r="F1308" s="44" t="s">
        <v>11109</v>
      </c>
      <c r="H1308" s="44" t="s">
        <v>11140</v>
      </c>
      <c r="J1308" s="44">
        <v>3.399</v>
      </c>
      <c r="K1308" s="44" t="s">
        <v>11150</v>
      </c>
      <c r="L1308" s="46">
        <v>2508801</v>
      </c>
      <c r="M1308" s="44" t="s">
        <v>11142</v>
      </c>
      <c r="N1308" s="44" t="s">
        <v>11143</v>
      </c>
      <c r="O1308" s="44" t="s">
        <v>11173</v>
      </c>
    </row>
    <row r="1309" spans="1:15" s="44" customFormat="1" ht="12" x14ac:dyDescent="0.2">
      <c r="A1309" s="44" t="s">
        <v>11149</v>
      </c>
      <c r="D1309" s="44" t="s">
        <v>11083</v>
      </c>
      <c r="E1309" s="45">
        <v>1</v>
      </c>
      <c r="F1309" s="44" t="s">
        <v>11109</v>
      </c>
      <c r="H1309" s="44" t="s">
        <v>11140</v>
      </c>
      <c r="J1309" s="44">
        <v>2.8090000000000002</v>
      </c>
      <c r="K1309" s="44" t="s">
        <v>11150</v>
      </c>
      <c r="L1309" s="46">
        <v>2073322</v>
      </c>
      <c r="M1309" s="44" t="s">
        <v>11142</v>
      </c>
      <c r="N1309" s="44" t="s">
        <v>11143</v>
      </c>
      <c r="O1309" s="44" t="s">
        <v>11175</v>
      </c>
    </row>
    <row r="1310" spans="1:15" s="44" customFormat="1" ht="12" x14ac:dyDescent="0.2">
      <c r="A1310" s="44" t="s">
        <v>11152</v>
      </c>
      <c r="D1310" s="44" t="s">
        <v>11083</v>
      </c>
      <c r="E1310" s="45">
        <v>1</v>
      </c>
      <c r="F1310" s="44" t="s">
        <v>11109</v>
      </c>
      <c r="H1310" s="44" t="s">
        <v>11140</v>
      </c>
      <c r="J1310" s="44">
        <v>13.946999999999999</v>
      </c>
      <c r="K1310" s="44" t="s">
        <v>11150</v>
      </c>
      <c r="L1310" s="46">
        <v>10294280</v>
      </c>
      <c r="M1310" s="44" t="s">
        <v>11142</v>
      </c>
      <c r="N1310" s="44" t="s">
        <v>11143</v>
      </c>
      <c r="O1310" s="44" t="s">
        <v>11177</v>
      </c>
    </row>
    <row r="1311" spans="1:15" s="44" customFormat="1" ht="12" x14ac:dyDescent="0.2">
      <c r="A1311" s="44" t="s">
        <v>11154</v>
      </c>
      <c r="D1311" s="44" t="s">
        <v>11083</v>
      </c>
      <c r="E1311" s="45">
        <v>1</v>
      </c>
      <c r="F1311" s="44" t="s">
        <v>11109</v>
      </c>
      <c r="H1311" s="44" t="s">
        <v>11140</v>
      </c>
      <c r="J1311" s="44">
        <v>20.311</v>
      </c>
      <c r="K1311" s="44" t="s">
        <v>11150</v>
      </c>
      <c r="L1311" s="46">
        <v>14991549</v>
      </c>
      <c r="M1311" s="44" t="s">
        <v>11142</v>
      </c>
      <c r="N1311" s="44" t="s">
        <v>11143</v>
      </c>
      <c r="O1311" s="44" t="s">
        <v>11179</v>
      </c>
    </row>
    <row r="1312" spans="1:15" s="44" customFormat="1" ht="12" x14ac:dyDescent="0.2">
      <c r="A1312" s="44" t="s">
        <v>11156</v>
      </c>
      <c r="D1312" s="44" t="s">
        <v>11083</v>
      </c>
      <c r="E1312" s="45">
        <v>1</v>
      </c>
      <c r="F1312" s="44" t="s">
        <v>11109</v>
      </c>
      <c r="H1312" s="44" t="s">
        <v>11140</v>
      </c>
      <c r="J1312" s="44">
        <v>273</v>
      </c>
      <c r="K1312" s="44" t="s">
        <v>11181</v>
      </c>
      <c r="L1312" s="46">
        <v>53431560</v>
      </c>
      <c r="M1312" s="44" t="s">
        <v>11142</v>
      </c>
      <c r="N1312" s="44" t="s">
        <v>11143</v>
      </c>
      <c r="O1312" s="44" t="s">
        <v>11182</v>
      </c>
    </row>
    <row r="1313" spans="1:15" s="44" customFormat="1" ht="12" x14ac:dyDescent="0.2">
      <c r="A1313" s="44" t="s">
        <v>11158</v>
      </c>
      <c r="D1313" s="44" t="s">
        <v>11083</v>
      </c>
      <c r="E1313" s="45">
        <v>1</v>
      </c>
      <c r="F1313" s="44" t="s">
        <v>11109</v>
      </c>
      <c r="H1313" s="44" t="s">
        <v>11140</v>
      </c>
      <c r="J1313" s="44">
        <v>45</v>
      </c>
      <c r="K1313" s="44" t="s">
        <v>11181</v>
      </c>
      <c r="L1313" s="46">
        <v>12039300</v>
      </c>
      <c r="M1313" s="44" t="s">
        <v>11142</v>
      </c>
      <c r="N1313" s="44" t="s">
        <v>11143</v>
      </c>
      <c r="O1313" s="44" t="s">
        <v>11184</v>
      </c>
    </row>
    <row r="1314" spans="1:15" s="44" customFormat="1" ht="12" x14ac:dyDescent="0.2">
      <c r="A1314" s="44" t="s">
        <v>11160</v>
      </c>
      <c r="D1314" s="44" t="s">
        <v>11083</v>
      </c>
      <c r="E1314" s="45">
        <v>1</v>
      </c>
      <c r="F1314" s="44" t="s">
        <v>11109</v>
      </c>
      <c r="H1314" s="44" t="s">
        <v>11140</v>
      </c>
      <c r="J1314" s="44">
        <v>55</v>
      </c>
      <c r="K1314" s="44" t="s">
        <v>11181</v>
      </c>
      <c r="L1314" s="46">
        <v>25251600</v>
      </c>
      <c r="M1314" s="44" t="s">
        <v>11142</v>
      </c>
      <c r="N1314" s="44" t="s">
        <v>11143</v>
      </c>
      <c r="O1314" s="44" t="s">
        <v>11186</v>
      </c>
    </row>
    <row r="1315" spans="1:15" s="44" customFormat="1" ht="12" x14ac:dyDescent="0.2">
      <c r="A1315" s="44" t="s">
        <v>11162</v>
      </c>
      <c r="D1315" s="44" t="s">
        <v>11083</v>
      </c>
      <c r="E1315" s="45">
        <v>1</v>
      </c>
      <c r="F1315" s="44" t="s">
        <v>11109</v>
      </c>
      <c r="H1315" s="44" t="s">
        <v>11140</v>
      </c>
      <c r="J1315" s="44">
        <v>13</v>
      </c>
      <c r="K1315" s="44" t="s">
        <v>11181</v>
      </c>
      <c r="L1315" s="46">
        <v>6795360</v>
      </c>
      <c r="M1315" s="44" t="s">
        <v>11142</v>
      </c>
      <c r="N1315" s="44" t="s">
        <v>11143</v>
      </c>
      <c r="O1315" s="44" t="s">
        <v>11188</v>
      </c>
    </row>
    <row r="1316" spans="1:15" s="44" customFormat="1" ht="12" x14ac:dyDescent="0.2">
      <c r="A1316" s="44" t="s">
        <v>11164</v>
      </c>
      <c r="D1316" s="44" t="s">
        <v>11083</v>
      </c>
      <c r="E1316" s="45">
        <v>1</v>
      </c>
      <c r="F1316" s="44" t="s">
        <v>11109</v>
      </c>
      <c r="H1316" s="44" t="s">
        <v>11140</v>
      </c>
      <c r="J1316" s="44">
        <v>18</v>
      </c>
      <c r="K1316" s="44" t="s">
        <v>11181</v>
      </c>
      <c r="L1316" s="46">
        <v>11709360</v>
      </c>
      <c r="M1316" s="44" t="s">
        <v>11142</v>
      </c>
      <c r="N1316" s="44" t="s">
        <v>11143</v>
      </c>
      <c r="O1316" s="44" t="s">
        <v>11190</v>
      </c>
    </row>
    <row r="1317" spans="1:15" s="44" customFormat="1" ht="12" x14ac:dyDescent="0.2">
      <c r="A1317" s="44" t="s">
        <v>11166</v>
      </c>
      <c r="D1317" s="44" t="s">
        <v>11083</v>
      </c>
      <c r="E1317" s="45">
        <v>1</v>
      </c>
      <c r="F1317" s="44" t="s">
        <v>11109</v>
      </c>
      <c r="H1317" s="44" t="s">
        <v>11140</v>
      </c>
      <c r="J1317" s="44">
        <v>8</v>
      </c>
      <c r="K1317" s="44" t="s">
        <v>11181</v>
      </c>
      <c r="L1317" s="46">
        <v>6461280</v>
      </c>
      <c r="M1317" s="44" t="s">
        <v>11142</v>
      </c>
      <c r="N1317" s="44" t="s">
        <v>11143</v>
      </c>
      <c r="O1317" s="44" t="s">
        <v>11192</v>
      </c>
    </row>
    <row r="1318" spans="1:15" s="44" customFormat="1" ht="12" x14ac:dyDescent="0.2">
      <c r="A1318" s="44" t="s">
        <v>11168</v>
      </c>
      <c r="D1318" s="44" t="s">
        <v>11083</v>
      </c>
      <c r="E1318" s="45">
        <v>1</v>
      </c>
      <c r="F1318" s="44" t="s">
        <v>11109</v>
      </c>
      <c r="H1318" s="44" t="s">
        <v>11140</v>
      </c>
      <c r="J1318" s="44">
        <v>28</v>
      </c>
      <c r="K1318" s="44" t="s">
        <v>11181</v>
      </c>
      <c r="L1318" s="46">
        <v>27330240</v>
      </c>
      <c r="M1318" s="44" t="s">
        <v>11142</v>
      </c>
      <c r="N1318" s="44" t="s">
        <v>11143</v>
      </c>
      <c r="O1318" s="44" t="s">
        <v>11194</v>
      </c>
    </row>
    <row r="1319" spans="1:15" s="44" customFormat="1" ht="12" x14ac:dyDescent="0.2">
      <c r="A1319" s="44" t="s">
        <v>11170</v>
      </c>
      <c r="D1319" s="44" t="s">
        <v>11083</v>
      </c>
      <c r="E1319" s="45">
        <v>1</v>
      </c>
      <c r="F1319" s="44" t="s">
        <v>11109</v>
      </c>
      <c r="H1319" s="44" t="s">
        <v>11140</v>
      </c>
      <c r="J1319" s="44">
        <v>18</v>
      </c>
      <c r="K1319" s="44" t="s">
        <v>11181</v>
      </c>
      <c r="L1319" s="46">
        <v>21373200</v>
      </c>
      <c r="M1319" s="44" t="s">
        <v>11142</v>
      </c>
      <c r="N1319" s="44" t="s">
        <v>11143</v>
      </c>
      <c r="O1319" s="44" t="s">
        <v>11196</v>
      </c>
    </row>
    <row r="1320" spans="1:15" s="44" customFormat="1" ht="12" x14ac:dyDescent="0.2">
      <c r="A1320" s="44" t="s">
        <v>11172</v>
      </c>
      <c r="D1320" s="44" t="s">
        <v>11083</v>
      </c>
      <c r="E1320" s="45">
        <v>1</v>
      </c>
      <c r="F1320" s="44" t="s">
        <v>11109</v>
      </c>
      <c r="H1320" s="44" t="s">
        <v>11140</v>
      </c>
      <c r="J1320" s="44">
        <v>39</v>
      </c>
      <c r="K1320" s="44" t="s">
        <v>11181</v>
      </c>
      <c r="L1320" s="46">
        <v>56454840</v>
      </c>
      <c r="M1320" s="44" t="s">
        <v>11142</v>
      </c>
      <c r="N1320" s="44" t="s">
        <v>11143</v>
      </c>
      <c r="O1320" s="44" t="s">
        <v>11198</v>
      </c>
    </row>
    <row r="1321" spans="1:15" s="44" customFormat="1" ht="12" x14ac:dyDescent="0.2">
      <c r="A1321" s="44" t="s">
        <v>11174</v>
      </c>
      <c r="D1321" s="44" t="s">
        <v>11083</v>
      </c>
      <c r="E1321" s="45">
        <v>1</v>
      </c>
      <c r="F1321" s="44" t="s">
        <v>11109</v>
      </c>
      <c r="H1321" s="44" t="s">
        <v>11140</v>
      </c>
      <c r="J1321" s="44">
        <v>13</v>
      </c>
      <c r="K1321" s="44" t="s">
        <v>11181</v>
      </c>
      <c r="L1321" s="46">
        <v>22217520</v>
      </c>
      <c r="M1321" s="44" t="s">
        <v>11142</v>
      </c>
      <c r="N1321" s="44" t="s">
        <v>11143</v>
      </c>
      <c r="O1321" s="44" t="s">
        <v>11200</v>
      </c>
    </row>
    <row r="1322" spans="1:15" s="44" customFormat="1" ht="12" x14ac:dyDescent="0.2">
      <c r="A1322" s="44" t="s">
        <v>11176</v>
      </c>
      <c r="D1322" s="44" t="s">
        <v>11083</v>
      </c>
      <c r="E1322" s="45">
        <v>1</v>
      </c>
      <c r="F1322" s="44" t="s">
        <v>11109</v>
      </c>
      <c r="H1322" s="44" t="s">
        <v>11140</v>
      </c>
      <c r="J1322" s="44">
        <v>14</v>
      </c>
      <c r="K1322" s="44" t="s">
        <v>11181</v>
      </c>
      <c r="L1322" s="46">
        <v>28459200</v>
      </c>
      <c r="M1322" s="44" t="s">
        <v>11142</v>
      </c>
      <c r="N1322" s="44" t="s">
        <v>11143</v>
      </c>
      <c r="O1322" s="44" t="s">
        <v>11202</v>
      </c>
    </row>
    <row r="1323" spans="1:15" s="44" customFormat="1" ht="12" x14ac:dyDescent="0.2">
      <c r="A1323" s="44" t="s">
        <v>11178</v>
      </c>
      <c r="D1323" s="44" t="s">
        <v>11083</v>
      </c>
      <c r="E1323" s="45">
        <v>1</v>
      </c>
      <c r="F1323" s="44" t="s">
        <v>11109</v>
      </c>
      <c r="H1323" s="44" t="s">
        <v>11140</v>
      </c>
      <c r="J1323" s="44">
        <v>275</v>
      </c>
      <c r="K1323" s="44" t="s">
        <v>11204</v>
      </c>
      <c r="L1323" s="46">
        <v>9050250</v>
      </c>
      <c r="M1323" s="44" t="s">
        <v>11142</v>
      </c>
      <c r="N1323" s="44" t="s">
        <v>11143</v>
      </c>
      <c r="O1323" s="44" t="s">
        <v>11205</v>
      </c>
    </row>
    <row r="1324" spans="1:15" s="44" customFormat="1" ht="12" x14ac:dyDescent="0.2">
      <c r="A1324" s="44" t="s">
        <v>11180</v>
      </c>
      <c r="D1324" s="44" t="s">
        <v>11083</v>
      </c>
      <c r="E1324" s="45">
        <v>1</v>
      </c>
      <c r="F1324" s="44" t="s">
        <v>11109</v>
      </c>
      <c r="H1324" s="44" t="s">
        <v>11140</v>
      </c>
      <c r="J1324" s="44">
        <v>37</v>
      </c>
      <c r="K1324" s="44" t="s">
        <v>11204</v>
      </c>
      <c r="L1324" s="46">
        <v>1536980</v>
      </c>
      <c r="M1324" s="44" t="s">
        <v>11142</v>
      </c>
      <c r="N1324" s="44" t="s">
        <v>11143</v>
      </c>
      <c r="O1324" s="44" t="s">
        <v>11207</v>
      </c>
    </row>
    <row r="1325" spans="1:15" s="44" customFormat="1" ht="12" x14ac:dyDescent="0.2">
      <c r="A1325" s="44" t="s">
        <v>11183</v>
      </c>
      <c r="D1325" s="44" t="s">
        <v>11083</v>
      </c>
      <c r="E1325" s="45">
        <v>1</v>
      </c>
      <c r="F1325" s="44" t="s">
        <v>11109</v>
      </c>
      <c r="H1325" s="44" t="s">
        <v>11140</v>
      </c>
      <c r="J1325" s="44">
        <v>55</v>
      </c>
      <c r="K1325" s="44" t="s">
        <v>11204</v>
      </c>
      <c r="L1325" s="46">
        <v>3391300</v>
      </c>
      <c r="M1325" s="44" t="s">
        <v>11142</v>
      </c>
      <c r="N1325" s="44" t="s">
        <v>11143</v>
      </c>
      <c r="O1325" s="44" t="s">
        <v>11209</v>
      </c>
    </row>
    <row r="1326" spans="1:15" s="44" customFormat="1" ht="12" x14ac:dyDescent="0.2">
      <c r="A1326" s="44" t="s">
        <v>11185</v>
      </c>
      <c r="D1326" s="44" t="s">
        <v>11083</v>
      </c>
      <c r="E1326" s="45">
        <v>1</v>
      </c>
      <c r="F1326" s="44" t="s">
        <v>11109</v>
      </c>
      <c r="H1326" s="44" t="s">
        <v>11140</v>
      </c>
      <c r="J1326" s="44">
        <v>18</v>
      </c>
      <c r="K1326" s="44" t="s">
        <v>11204</v>
      </c>
      <c r="L1326" s="46">
        <v>2277540</v>
      </c>
      <c r="M1326" s="44" t="s">
        <v>11142</v>
      </c>
      <c r="N1326" s="44" t="s">
        <v>11143</v>
      </c>
      <c r="O1326" s="44" t="s">
        <v>11211</v>
      </c>
    </row>
    <row r="1327" spans="1:15" s="44" customFormat="1" ht="12" x14ac:dyDescent="0.2">
      <c r="A1327" s="44" t="s">
        <v>11187</v>
      </c>
      <c r="D1327" s="44" t="s">
        <v>11083</v>
      </c>
      <c r="E1327" s="45">
        <v>1</v>
      </c>
      <c r="F1327" s="44" t="s">
        <v>11109</v>
      </c>
      <c r="H1327" s="44" t="s">
        <v>11140</v>
      </c>
      <c r="J1327" s="44">
        <v>8</v>
      </c>
      <c r="K1327" s="44" t="s">
        <v>11204</v>
      </c>
      <c r="L1327" s="46">
        <v>1187920</v>
      </c>
      <c r="M1327" s="44" t="s">
        <v>11142</v>
      </c>
      <c r="N1327" s="44" t="s">
        <v>11143</v>
      </c>
      <c r="O1327" s="44" t="s">
        <v>11213</v>
      </c>
    </row>
    <row r="1328" spans="1:15" s="44" customFormat="1" ht="12" x14ac:dyDescent="0.2">
      <c r="A1328" s="44" t="s">
        <v>11189</v>
      </c>
      <c r="D1328" s="44" t="s">
        <v>11083</v>
      </c>
      <c r="E1328" s="45">
        <v>1</v>
      </c>
      <c r="F1328" s="44" t="s">
        <v>11109</v>
      </c>
      <c r="H1328" s="44" t="s">
        <v>11140</v>
      </c>
      <c r="J1328" s="44">
        <v>28</v>
      </c>
      <c r="K1328" s="44" t="s">
        <v>11204</v>
      </c>
      <c r="L1328" s="46">
        <v>4809000</v>
      </c>
      <c r="M1328" s="44" t="s">
        <v>11142</v>
      </c>
      <c r="N1328" s="44" t="s">
        <v>11143</v>
      </c>
      <c r="O1328" s="44" t="s">
        <v>11215</v>
      </c>
    </row>
    <row r="1329" spans="1:15" s="44" customFormat="1" ht="12" x14ac:dyDescent="0.2">
      <c r="A1329" s="44" t="s">
        <v>11191</v>
      </c>
      <c r="D1329" s="44" t="s">
        <v>11083</v>
      </c>
      <c r="E1329" s="45">
        <v>1</v>
      </c>
      <c r="F1329" s="44" t="s">
        <v>11109</v>
      </c>
      <c r="H1329" s="44" t="s">
        <v>11140</v>
      </c>
      <c r="J1329" s="44">
        <v>18</v>
      </c>
      <c r="K1329" s="44" t="s">
        <v>11204</v>
      </c>
      <c r="L1329" s="46">
        <v>3609000</v>
      </c>
      <c r="M1329" s="44" t="s">
        <v>11142</v>
      </c>
      <c r="N1329" s="44" t="s">
        <v>11143</v>
      </c>
      <c r="O1329" s="44" t="s">
        <v>11217</v>
      </c>
    </row>
    <row r="1330" spans="1:15" s="44" customFormat="1" ht="12" x14ac:dyDescent="0.2">
      <c r="A1330" s="44" t="s">
        <v>11193</v>
      </c>
      <c r="D1330" s="44" t="s">
        <v>11083</v>
      </c>
      <c r="E1330" s="45">
        <v>1</v>
      </c>
      <c r="F1330" s="44" t="s">
        <v>11109</v>
      </c>
      <c r="H1330" s="44" t="s">
        <v>11140</v>
      </c>
      <c r="J1330" s="44">
        <v>39</v>
      </c>
      <c r="K1330" s="44" t="s">
        <v>11204</v>
      </c>
      <c r="L1330" s="46">
        <v>9361560</v>
      </c>
      <c r="M1330" s="44" t="s">
        <v>11142</v>
      </c>
      <c r="N1330" s="44" t="s">
        <v>11143</v>
      </c>
      <c r="O1330" s="44" t="s">
        <v>11219</v>
      </c>
    </row>
    <row r="1331" spans="1:15" s="44" customFormat="1" ht="12" x14ac:dyDescent="0.2">
      <c r="A1331" s="44" t="s">
        <v>11195</v>
      </c>
      <c r="D1331" s="44" t="s">
        <v>11083</v>
      </c>
      <c r="E1331" s="45">
        <v>1</v>
      </c>
      <c r="F1331" s="44" t="s">
        <v>11109</v>
      </c>
      <c r="H1331" s="44" t="s">
        <v>11140</v>
      </c>
      <c r="J1331" s="44">
        <v>13</v>
      </c>
      <c r="K1331" s="44" t="s">
        <v>11204</v>
      </c>
      <c r="L1331" s="46">
        <v>3523650</v>
      </c>
      <c r="M1331" s="44" t="s">
        <v>11142</v>
      </c>
      <c r="N1331" s="44" t="s">
        <v>11143</v>
      </c>
      <c r="O1331" s="44" t="s">
        <v>11221</v>
      </c>
    </row>
    <row r="1332" spans="1:15" s="44" customFormat="1" ht="12" x14ac:dyDescent="0.2">
      <c r="A1332" s="44" t="s">
        <v>11197</v>
      </c>
      <c r="D1332" s="44" t="s">
        <v>11083</v>
      </c>
      <c r="E1332" s="45">
        <v>1</v>
      </c>
      <c r="F1332" s="44" t="s">
        <v>11109</v>
      </c>
      <c r="H1332" s="44" t="s">
        <v>11140</v>
      </c>
      <c r="J1332" s="44">
        <v>14</v>
      </c>
      <c r="K1332" s="44" t="s">
        <v>11204</v>
      </c>
      <c r="L1332" s="46">
        <v>4216520</v>
      </c>
      <c r="M1332" s="44" t="s">
        <v>11142</v>
      </c>
      <c r="N1332" s="44" t="s">
        <v>11143</v>
      </c>
      <c r="O1332" s="44" t="s">
        <v>11223</v>
      </c>
    </row>
    <row r="1333" spans="1:15" s="44" customFormat="1" ht="12" x14ac:dyDescent="0.2">
      <c r="A1333" s="44" t="s">
        <v>11199</v>
      </c>
      <c r="D1333" s="44" t="s">
        <v>11083</v>
      </c>
      <c r="E1333" s="45">
        <v>2</v>
      </c>
      <c r="F1333" s="44" t="s">
        <v>11109</v>
      </c>
      <c r="H1333" s="44" t="s">
        <v>11140</v>
      </c>
      <c r="J1333" s="44">
        <v>3</v>
      </c>
      <c r="K1333" s="44" t="s">
        <v>11225</v>
      </c>
      <c r="L1333" s="46">
        <v>1622580</v>
      </c>
      <c r="M1333" s="44" t="s">
        <v>11142</v>
      </c>
      <c r="N1333" s="44" t="s">
        <v>11143</v>
      </c>
      <c r="O1333" s="44" t="s">
        <v>11226</v>
      </c>
    </row>
    <row r="1334" spans="1:15" s="44" customFormat="1" ht="12" x14ac:dyDescent="0.2">
      <c r="A1334" s="44" t="s">
        <v>11201</v>
      </c>
      <c r="D1334" s="44" t="s">
        <v>11083</v>
      </c>
      <c r="E1334" s="45">
        <v>2</v>
      </c>
      <c r="F1334" s="44" t="s">
        <v>11109</v>
      </c>
      <c r="H1334" s="44" t="s">
        <v>11140</v>
      </c>
      <c r="J1334" s="44">
        <v>182</v>
      </c>
      <c r="K1334" s="44" t="s">
        <v>11225</v>
      </c>
      <c r="L1334" s="46">
        <v>299608400</v>
      </c>
      <c r="M1334" s="44" t="s">
        <v>11142</v>
      </c>
      <c r="N1334" s="44" t="s">
        <v>11143</v>
      </c>
      <c r="O1334" s="44" t="s">
        <v>11228</v>
      </c>
    </row>
    <row r="1335" spans="1:15" s="44" customFormat="1" ht="12" x14ac:dyDescent="0.2">
      <c r="A1335" s="44" t="s">
        <v>11203</v>
      </c>
      <c r="D1335" s="44" t="s">
        <v>11083</v>
      </c>
      <c r="E1335" s="45">
        <v>2</v>
      </c>
      <c r="F1335" s="44" t="s">
        <v>11109</v>
      </c>
      <c r="H1335" s="44" t="s">
        <v>11140</v>
      </c>
      <c r="J1335" s="44">
        <v>130</v>
      </c>
      <c r="K1335" s="44" t="s">
        <v>11225</v>
      </c>
      <c r="L1335" s="46">
        <v>298498200</v>
      </c>
      <c r="M1335" s="44" t="s">
        <v>11142</v>
      </c>
      <c r="N1335" s="44" t="s">
        <v>11143</v>
      </c>
      <c r="O1335" s="44" t="s">
        <v>11230</v>
      </c>
    </row>
    <row r="1336" spans="1:15" s="44" customFormat="1" ht="12" x14ac:dyDescent="0.2">
      <c r="A1336" s="44" t="s">
        <v>11206</v>
      </c>
      <c r="D1336" s="44" t="s">
        <v>11083</v>
      </c>
      <c r="E1336" s="45">
        <v>2</v>
      </c>
      <c r="F1336" s="44" t="s">
        <v>11109</v>
      </c>
      <c r="H1336" s="44" t="s">
        <v>11140</v>
      </c>
      <c r="J1336" s="44">
        <v>332</v>
      </c>
      <c r="K1336" s="44" t="s">
        <v>11225</v>
      </c>
      <c r="L1336" s="46">
        <v>926280000</v>
      </c>
      <c r="M1336" s="44" t="s">
        <v>11142</v>
      </c>
      <c r="N1336" s="44" t="s">
        <v>11143</v>
      </c>
      <c r="O1336" s="44" t="s">
        <v>11231</v>
      </c>
    </row>
    <row r="1337" spans="1:15" s="44" customFormat="1" ht="12" x14ac:dyDescent="0.2">
      <c r="A1337" s="44" t="s">
        <v>11208</v>
      </c>
      <c r="D1337" s="44" t="s">
        <v>11083</v>
      </c>
      <c r="E1337" s="45">
        <v>2</v>
      </c>
      <c r="F1337" s="44" t="s">
        <v>11109</v>
      </c>
      <c r="H1337" s="44" t="s">
        <v>11140</v>
      </c>
      <c r="J1337" s="44">
        <v>6</v>
      </c>
      <c r="K1337" s="44" t="s">
        <v>11204</v>
      </c>
      <c r="L1337" s="46">
        <v>2220000</v>
      </c>
      <c r="M1337" s="44" t="s">
        <v>11142</v>
      </c>
      <c r="N1337" s="44" t="s">
        <v>11143</v>
      </c>
      <c r="O1337" s="44" t="s">
        <v>11233</v>
      </c>
    </row>
    <row r="1338" spans="1:15" s="44" customFormat="1" ht="12" x14ac:dyDescent="0.2">
      <c r="A1338" s="44" t="s">
        <v>11210</v>
      </c>
      <c r="D1338" s="44" t="s">
        <v>11083</v>
      </c>
      <c r="E1338" s="45">
        <v>2</v>
      </c>
      <c r="F1338" s="44" t="s">
        <v>11109</v>
      </c>
      <c r="H1338" s="44" t="s">
        <v>11140</v>
      </c>
      <c r="J1338" s="44">
        <v>4</v>
      </c>
      <c r="K1338" s="44" t="s">
        <v>11204</v>
      </c>
      <c r="L1338" s="46">
        <v>2320000</v>
      </c>
      <c r="M1338" s="44" t="s">
        <v>11142</v>
      </c>
      <c r="N1338" s="44" t="s">
        <v>11143</v>
      </c>
      <c r="O1338" s="44" t="s">
        <v>11235</v>
      </c>
    </row>
    <row r="1339" spans="1:15" s="44" customFormat="1" ht="12" x14ac:dyDescent="0.2">
      <c r="A1339" s="44" t="s">
        <v>11212</v>
      </c>
      <c r="D1339" s="44" t="s">
        <v>11083</v>
      </c>
      <c r="E1339" s="45">
        <v>2</v>
      </c>
      <c r="F1339" s="44" t="s">
        <v>11109</v>
      </c>
      <c r="H1339" s="44" t="s">
        <v>11140</v>
      </c>
      <c r="J1339" s="44">
        <v>32</v>
      </c>
      <c r="K1339" s="44" t="s">
        <v>11204</v>
      </c>
      <c r="L1339" s="46">
        <v>4800000</v>
      </c>
      <c r="M1339" s="44" t="s">
        <v>11142</v>
      </c>
      <c r="N1339" s="44" t="s">
        <v>11143</v>
      </c>
      <c r="O1339" s="44" t="s">
        <v>11237</v>
      </c>
    </row>
    <row r="1340" spans="1:15" s="44" customFormat="1" ht="12" x14ac:dyDescent="0.2">
      <c r="A1340" s="44" t="s">
        <v>11214</v>
      </c>
      <c r="D1340" s="44" t="s">
        <v>11083</v>
      </c>
      <c r="E1340" s="45">
        <v>2</v>
      </c>
      <c r="F1340" s="44" t="s">
        <v>11109</v>
      </c>
      <c r="H1340" s="44" t="s">
        <v>11140</v>
      </c>
      <c r="J1340" s="44">
        <v>4</v>
      </c>
      <c r="K1340" s="44" t="s">
        <v>11204</v>
      </c>
      <c r="L1340" s="46">
        <v>1260000</v>
      </c>
      <c r="M1340" s="44" t="s">
        <v>11142</v>
      </c>
      <c r="N1340" s="44" t="s">
        <v>11143</v>
      </c>
      <c r="O1340" s="44" t="s">
        <v>11239</v>
      </c>
    </row>
    <row r="1341" spans="1:15" s="44" customFormat="1" ht="12" x14ac:dyDescent="0.2">
      <c r="A1341" s="44" t="s">
        <v>11216</v>
      </c>
      <c r="D1341" s="44" t="s">
        <v>11083</v>
      </c>
      <c r="E1341" s="45">
        <v>2</v>
      </c>
      <c r="F1341" s="44" t="s">
        <v>11109</v>
      </c>
      <c r="H1341" s="44" t="s">
        <v>11140</v>
      </c>
      <c r="J1341" s="44">
        <v>6</v>
      </c>
      <c r="K1341" s="44" t="s">
        <v>5</v>
      </c>
      <c r="L1341" s="46">
        <v>11400000</v>
      </c>
      <c r="M1341" s="44" t="s">
        <v>11142</v>
      </c>
      <c r="N1341" s="44" t="s">
        <v>11143</v>
      </c>
      <c r="O1341" s="44" t="s">
        <v>11241</v>
      </c>
    </row>
    <row r="1342" spans="1:15" s="44" customFormat="1" ht="12" x14ac:dyDescent="0.2">
      <c r="A1342" s="44" t="s">
        <v>11218</v>
      </c>
      <c r="D1342" s="44" t="s">
        <v>11083</v>
      </c>
      <c r="E1342" s="45">
        <v>2</v>
      </c>
      <c r="F1342" s="44" t="s">
        <v>11109</v>
      </c>
      <c r="H1342" s="44" t="s">
        <v>11140</v>
      </c>
      <c r="J1342" s="44">
        <v>6</v>
      </c>
      <c r="K1342" s="44" t="s">
        <v>11204</v>
      </c>
      <c r="L1342" s="46">
        <v>2130000</v>
      </c>
      <c r="M1342" s="44" t="s">
        <v>11142</v>
      </c>
      <c r="N1342" s="44" t="s">
        <v>11143</v>
      </c>
      <c r="O1342" s="44" t="s">
        <v>11243</v>
      </c>
    </row>
    <row r="1343" spans="1:15" s="44" customFormat="1" ht="12" x14ac:dyDescent="0.2">
      <c r="A1343" s="44" t="s">
        <v>11220</v>
      </c>
      <c r="D1343" s="44" t="s">
        <v>11083</v>
      </c>
      <c r="E1343" s="45">
        <v>2</v>
      </c>
      <c r="F1343" s="44" t="s">
        <v>11109</v>
      </c>
      <c r="H1343" s="44" t="s">
        <v>11140</v>
      </c>
      <c r="J1343" s="44">
        <v>27</v>
      </c>
      <c r="K1343" s="44" t="s">
        <v>11204</v>
      </c>
      <c r="L1343" s="46">
        <v>9450000</v>
      </c>
      <c r="M1343" s="44" t="s">
        <v>11142</v>
      </c>
      <c r="N1343" s="44" t="s">
        <v>11143</v>
      </c>
      <c r="O1343" s="44" t="s">
        <v>11245</v>
      </c>
    </row>
    <row r="1344" spans="1:15" s="44" customFormat="1" ht="12" x14ac:dyDescent="0.2">
      <c r="A1344" s="44" t="s">
        <v>11222</v>
      </c>
      <c r="D1344" s="44" t="s">
        <v>11083</v>
      </c>
      <c r="E1344" s="45">
        <v>2</v>
      </c>
      <c r="F1344" s="44" t="s">
        <v>11109</v>
      </c>
      <c r="H1344" s="44" t="s">
        <v>11140</v>
      </c>
      <c r="J1344" s="44">
        <v>63</v>
      </c>
      <c r="K1344" s="44" t="s">
        <v>11204</v>
      </c>
      <c r="L1344" s="46">
        <v>1386000</v>
      </c>
      <c r="M1344" s="44" t="s">
        <v>11142</v>
      </c>
      <c r="N1344" s="44" t="s">
        <v>11143</v>
      </c>
      <c r="O1344" s="44" t="s">
        <v>11247</v>
      </c>
    </row>
    <row r="1345" spans="1:15" s="44" customFormat="1" ht="12" x14ac:dyDescent="0.2">
      <c r="A1345" s="44" t="s">
        <v>11224</v>
      </c>
      <c r="D1345" s="44" t="s">
        <v>11083</v>
      </c>
      <c r="E1345" s="45">
        <v>2</v>
      </c>
      <c r="F1345" s="44" t="s">
        <v>11109</v>
      </c>
      <c r="H1345" s="44" t="s">
        <v>11140</v>
      </c>
      <c r="J1345" s="44">
        <v>63</v>
      </c>
      <c r="K1345" s="44" t="s">
        <v>11204</v>
      </c>
      <c r="L1345" s="46">
        <v>3150000</v>
      </c>
      <c r="M1345" s="44" t="s">
        <v>11142</v>
      </c>
      <c r="N1345" s="44" t="s">
        <v>11143</v>
      </c>
      <c r="O1345" s="44" t="s">
        <v>11249</v>
      </c>
    </row>
    <row r="1346" spans="1:15" s="44" customFormat="1" ht="12" x14ac:dyDescent="0.2">
      <c r="A1346" s="44" t="s">
        <v>11227</v>
      </c>
      <c r="D1346" s="44" t="s">
        <v>11083</v>
      </c>
      <c r="E1346" s="45">
        <v>2</v>
      </c>
      <c r="F1346" s="44" t="s">
        <v>11109</v>
      </c>
      <c r="H1346" s="44" t="s">
        <v>11140</v>
      </c>
      <c r="J1346" s="44">
        <v>250</v>
      </c>
      <c r="K1346" s="44" t="s">
        <v>11204</v>
      </c>
      <c r="L1346" s="46">
        <v>15000000</v>
      </c>
      <c r="M1346" s="44" t="s">
        <v>11142</v>
      </c>
      <c r="N1346" s="44" t="s">
        <v>11143</v>
      </c>
      <c r="O1346" s="44" t="s">
        <v>11251</v>
      </c>
    </row>
    <row r="1347" spans="1:15" s="44" customFormat="1" ht="12" x14ac:dyDescent="0.2">
      <c r="A1347" s="44" t="s">
        <v>11229</v>
      </c>
      <c r="D1347" s="44" t="s">
        <v>11083</v>
      </c>
      <c r="E1347" s="45">
        <v>2</v>
      </c>
      <c r="F1347" s="44" t="s">
        <v>11109</v>
      </c>
      <c r="H1347" s="44" t="s">
        <v>11140</v>
      </c>
      <c r="J1347" s="44">
        <v>196</v>
      </c>
      <c r="K1347" s="44" t="s">
        <v>11204</v>
      </c>
      <c r="L1347" s="46">
        <v>3528000</v>
      </c>
      <c r="M1347" s="44" t="s">
        <v>11142</v>
      </c>
      <c r="N1347" s="44" t="s">
        <v>11143</v>
      </c>
      <c r="O1347" s="44" t="s">
        <v>11253</v>
      </c>
    </row>
    <row r="1348" spans="1:15" s="44" customFormat="1" ht="12" x14ac:dyDescent="0.2">
      <c r="A1348" s="44" t="s">
        <v>3608</v>
      </c>
      <c r="D1348" s="44" t="s">
        <v>11083</v>
      </c>
      <c r="E1348" s="45">
        <v>3</v>
      </c>
      <c r="F1348" s="44" t="s">
        <v>11109</v>
      </c>
      <c r="H1348" s="44" t="s">
        <v>11140</v>
      </c>
      <c r="J1348" s="44">
        <v>24</v>
      </c>
      <c r="K1348" s="44" t="s">
        <v>11204</v>
      </c>
      <c r="L1348" s="46">
        <v>52152000</v>
      </c>
      <c r="M1348" s="44" t="s">
        <v>11142</v>
      </c>
      <c r="N1348" s="44" t="s">
        <v>11143</v>
      </c>
      <c r="O1348" s="44" t="s">
        <v>11255</v>
      </c>
    </row>
    <row r="1349" spans="1:15" s="44" customFormat="1" ht="12" x14ac:dyDescent="0.2">
      <c r="A1349" s="44" t="s">
        <v>11232</v>
      </c>
      <c r="D1349" s="44" t="s">
        <v>11083</v>
      </c>
      <c r="E1349" s="45">
        <v>2</v>
      </c>
      <c r="F1349" s="44" t="s">
        <v>11109</v>
      </c>
      <c r="H1349" s="44" t="s">
        <v>11140</v>
      </c>
      <c r="J1349" s="44">
        <v>191</v>
      </c>
      <c r="K1349" s="44" t="s">
        <v>11181</v>
      </c>
      <c r="L1349" s="46">
        <v>34032380</v>
      </c>
      <c r="M1349" s="44" t="s">
        <v>11142</v>
      </c>
      <c r="N1349" s="44" t="s">
        <v>11143</v>
      </c>
      <c r="O1349" s="44" t="s">
        <v>11257</v>
      </c>
    </row>
    <row r="1350" spans="1:15" s="44" customFormat="1" ht="12" x14ac:dyDescent="0.2">
      <c r="A1350" s="44" t="s">
        <v>11234</v>
      </c>
      <c r="D1350" s="44" t="s">
        <v>11083</v>
      </c>
      <c r="E1350" s="45">
        <v>2</v>
      </c>
      <c r="F1350" s="44" t="s">
        <v>11109</v>
      </c>
      <c r="H1350" s="44" t="s">
        <v>11140</v>
      </c>
      <c r="J1350" s="44">
        <v>175</v>
      </c>
      <c r="K1350" s="44" t="s">
        <v>11181</v>
      </c>
      <c r="L1350" s="46">
        <v>20195000</v>
      </c>
      <c r="M1350" s="44" t="s">
        <v>11142</v>
      </c>
      <c r="N1350" s="44" t="s">
        <v>11143</v>
      </c>
      <c r="O1350" s="44" t="s">
        <v>11259</v>
      </c>
    </row>
    <row r="1351" spans="1:15" s="44" customFormat="1" ht="12" x14ac:dyDescent="0.2">
      <c r="A1351" s="44" t="s">
        <v>11236</v>
      </c>
      <c r="D1351" s="44" t="s">
        <v>11083</v>
      </c>
      <c r="E1351" s="45">
        <v>6</v>
      </c>
      <c r="F1351" s="44" t="s">
        <v>11109</v>
      </c>
      <c r="H1351" s="44" t="s">
        <v>11140</v>
      </c>
      <c r="J1351" s="44">
        <v>3117</v>
      </c>
      <c r="K1351" s="44" t="s">
        <v>50</v>
      </c>
      <c r="L1351" s="46">
        <v>21351450</v>
      </c>
      <c r="M1351" s="44" t="s">
        <v>11142</v>
      </c>
      <c r="N1351" s="44" t="s">
        <v>11143</v>
      </c>
      <c r="O1351" s="44" t="s">
        <v>11261</v>
      </c>
    </row>
    <row r="1352" spans="1:15" s="44" customFormat="1" ht="12" x14ac:dyDescent="0.2">
      <c r="A1352" s="44" t="s">
        <v>11238</v>
      </c>
      <c r="D1352" s="44" t="s">
        <v>11083</v>
      </c>
      <c r="E1352" s="45">
        <v>6</v>
      </c>
      <c r="F1352" s="44" t="s">
        <v>11109</v>
      </c>
      <c r="H1352" s="44" t="s">
        <v>11140</v>
      </c>
      <c r="J1352" s="44">
        <v>3117</v>
      </c>
      <c r="K1352" s="44" t="s">
        <v>50</v>
      </c>
      <c r="L1352" s="46">
        <v>19948800</v>
      </c>
      <c r="M1352" s="44" t="s">
        <v>11142</v>
      </c>
      <c r="N1352" s="44" t="s">
        <v>11143</v>
      </c>
      <c r="O1352" s="44" t="s">
        <v>11263</v>
      </c>
    </row>
    <row r="1353" spans="1:15" s="44" customFormat="1" ht="12" x14ac:dyDescent="0.2">
      <c r="A1353" s="44" t="s">
        <v>11240</v>
      </c>
      <c r="D1353" s="44" t="s">
        <v>11083</v>
      </c>
      <c r="E1353" s="45">
        <v>6</v>
      </c>
      <c r="F1353" s="44" t="s">
        <v>11109</v>
      </c>
      <c r="H1353" s="44" t="s">
        <v>11140</v>
      </c>
      <c r="J1353" s="44">
        <v>25019</v>
      </c>
      <c r="K1353" s="44" t="s">
        <v>11265</v>
      </c>
      <c r="L1353" s="46">
        <v>15761970</v>
      </c>
      <c r="M1353" s="44" t="s">
        <v>11142</v>
      </c>
      <c r="N1353" s="44" t="s">
        <v>11143</v>
      </c>
      <c r="O1353" s="44" t="s">
        <v>11266</v>
      </c>
    </row>
    <row r="1354" spans="1:15" s="44" customFormat="1" ht="12" x14ac:dyDescent="0.2">
      <c r="A1354" s="44" t="s">
        <v>11242</v>
      </c>
      <c r="D1354" s="44" t="s">
        <v>11083</v>
      </c>
      <c r="E1354" s="45">
        <v>6</v>
      </c>
      <c r="F1354" s="44" t="s">
        <v>11109</v>
      </c>
      <c r="H1354" s="44" t="s">
        <v>11140</v>
      </c>
      <c r="J1354" s="44">
        <v>25019</v>
      </c>
      <c r="K1354" s="44" t="s">
        <v>11265</v>
      </c>
      <c r="L1354" s="46">
        <v>15761970</v>
      </c>
      <c r="M1354" s="44" t="s">
        <v>11142</v>
      </c>
      <c r="N1354" s="44" t="s">
        <v>11143</v>
      </c>
      <c r="O1354" s="44" t="s">
        <v>11268</v>
      </c>
    </row>
    <row r="1355" spans="1:15" s="44" customFormat="1" ht="12" x14ac:dyDescent="0.2">
      <c r="A1355" s="44" t="s">
        <v>11244</v>
      </c>
      <c r="D1355" s="44" t="s">
        <v>11083</v>
      </c>
      <c r="E1355" s="45">
        <v>6</v>
      </c>
      <c r="F1355" s="44" t="s">
        <v>11109</v>
      </c>
      <c r="H1355" s="44" t="s">
        <v>11140</v>
      </c>
      <c r="J1355" s="44">
        <v>4532</v>
      </c>
      <c r="K1355" s="44" t="s">
        <v>50</v>
      </c>
      <c r="L1355" s="46">
        <v>61182000</v>
      </c>
      <c r="M1355" s="44" t="s">
        <v>11142</v>
      </c>
      <c r="N1355" s="44" t="s">
        <v>11143</v>
      </c>
      <c r="O1355" s="44" t="s">
        <v>11270</v>
      </c>
    </row>
    <row r="1356" spans="1:15" s="44" customFormat="1" ht="12" x14ac:dyDescent="0.2">
      <c r="A1356" s="44" t="s">
        <v>11246</v>
      </c>
      <c r="D1356" s="44" t="s">
        <v>11083</v>
      </c>
      <c r="E1356" s="45">
        <v>5</v>
      </c>
      <c r="F1356" s="44" t="s">
        <v>11109</v>
      </c>
      <c r="H1356" s="44" t="s">
        <v>11140</v>
      </c>
      <c r="J1356" s="44">
        <v>2829</v>
      </c>
      <c r="K1356" s="44" t="s">
        <v>11204</v>
      </c>
      <c r="L1356" s="46">
        <v>74176380</v>
      </c>
      <c r="M1356" s="44" t="s">
        <v>11142</v>
      </c>
      <c r="N1356" s="44" t="s">
        <v>11143</v>
      </c>
      <c r="O1356" s="44" t="s">
        <v>11272</v>
      </c>
    </row>
    <row r="1357" spans="1:15" s="44" customFormat="1" ht="12" x14ac:dyDescent="0.2">
      <c r="A1357" s="44" t="s">
        <v>11248</v>
      </c>
      <c r="D1357" s="44" t="s">
        <v>11083</v>
      </c>
      <c r="E1357" s="45">
        <v>5</v>
      </c>
      <c r="F1357" s="44" t="s">
        <v>11109</v>
      </c>
      <c r="H1357" s="44" t="s">
        <v>11140</v>
      </c>
      <c r="J1357" s="44">
        <v>743</v>
      </c>
      <c r="K1357" s="44" t="s">
        <v>11204</v>
      </c>
      <c r="L1357" s="46">
        <v>31651800</v>
      </c>
      <c r="M1357" s="44" t="s">
        <v>11142</v>
      </c>
      <c r="N1357" s="44" t="s">
        <v>11143</v>
      </c>
      <c r="O1357" s="44" t="s">
        <v>11274</v>
      </c>
    </row>
    <row r="1358" spans="1:15" s="44" customFormat="1" ht="12" x14ac:dyDescent="0.2">
      <c r="A1358" s="44" t="s">
        <v>11250</v>
      </c>
      <c r="D1358" s="44" t="s">
        <v>11083</v>
      </c>
      <c r="E1358" s="45">
        <v>5</v>
      </c>
      <c r="F1358" s="44" t="s">
        <v>11109</v>
      </c>
      <c r="H1358" s="44" t="s">
        <v>11140</v>
      </c>
      <c r="J1358" s="44">
        <v>144</v>
      </c>
      <c r="K1358" s="44" t="s">
        <v>11204</v>
      </c>
      <c r="L1358" s="46">
        <v>1782720</v>
      </c>
      <c r="M1358" s="44" t="s">
        <v>11142</v>
      </c>
      <c r="N1358" s="44" t="s">
        <v>11143</v>
      </c>
      <c r="O1358" s="44" t="s">
        <v>11276</v>
      </c>
    </row>
    <row r="1359" spans="1:15" s="44" customFormat="1" ht="12" x14ac:dyDescent="0.2">
      <c r="A1359" s="44" t="s">
        <v>11252</v>
      </c>
      <c r="D1359" s="44" t="s">
        <v>11083</v>
      </c>
      <c r="E1359" s="45">
        <v>5</v>
      </c>
      <c r="F1359" s="44" t="s">
        <v>11109</v>
      </c>
      <c r="H1359" s="44" t="s">
        <v>11140</v>
      </c>
      <c r="J1359" s="44">
        <v>82</v>
      </c>
      <c r="K1359" s="44" t="s">
        <v>11204</v>
      </c>
      <c r="L1359" s="46">
        <v>1613760</v>
      </c>
      <c r="M1359" s="44" t="s">
        <v>11142</v>
      </c>
      <c r="N1359" s="44" t="s">
        <v>11143</v>
      </c>
      <c r="O1359" s="44" t="s">
        <v>11278</v>
      </c>
    </row>
    <row r="1360" spans="1:15" s="44" customFormat="1" ht="12" x14ac:dyDescent="0.2">
      <c r="A1360" s="44" t="s">
        <v>11254</v>
      </c>
      <c r="D1360" s="44" t="s">
        <v>11083</v>
      </c>
      <c r="E1360" s="45">
        <v>5</v>
      </c>
      <c r="F1360" s="44" t="s">
        <v>11109</v>
      </c>
      <c r="H1360" s="44" t="s">
        <v>11140</v>
      </c>
      <c r="J1360" s="44">
        <v>44</v>
      </c>
      <c r="K1360" s="44" t="s">
        <v>11204</v>
      </c>
      <c r="L1360" s="46">
        <v>1179200</v>
      </c>
      <c r="M1360" s="44" t="s">
        <v>11142</v>
      </c>
      <c r="N1360" s="44" t="s">
        <v>11143</v>
      </c>
      <c r="O1360" s="44" t="s">
        <v>11280</v>
      </c>
    </row>
    <row r="1361" spans="1:15" s="44" customFormat="1" ht="12" x14ac:dyDescent="0.2">
      <c r="A1361" s="44" t="s">
        <v>11256</v>
      </c>
      <c r="D1361" s="44" t="s">
        <v>11083</v>
      </c>
      <c r="E1361" s="45">
        <v>5</v>
      </c>
      <c r="F1361" s="44" t="s">
        <v>11109</v>
      </c>
      <c r="H1361" s="44" t="s">
        <v>11140</v>
      </c>
      <c r="J1361" s="44">
        <v>26</v>
      </c>
      <c r="K1361" s="44" t="s">
        <v>11204</v>
      </c>
      <c r="L1361" s="46">
        <v>1093300</v>
      </c>
      <c r="M1361" s="44" t="s">
        <v>11142</v>
      </c>
      <c r="N1361" s="44" t="s">
        <v>11143</v>
      </c>
      <c r="O1361" s="44" t="s">
        <v>11282</v>
      </c>
    </row>
    <row r="1362" spans="1:15" s="44" customFormat="1" ht="12" x14ac:dyDescent="0.2">
      <c r="A1362" s="44" t="s">
        <v>11258</v>
      </c>
      <c r="D1362" s="44" t="s">
        <v>11083</v>
      </c>
      <c r="E1362" s="45">
        <v>5</v>
      </c>
      <c r="F1362" s="44" t="s">
        <v>11109</v>
      </c>
      <c r="H1362" s="44" t="s">
        <v>11140</v>
      </c>
      <c r="J1362" s="44">
        <v>6252</v>
      </c>
      <c r="K1362" s="44" t="s">
        <v>11204</v>
      </c>
      <c r="L1362" s="46">
        <v>85839960</v>
      </c>
      <c r="M1362" s="44" t="s">
        <v>11142</v>
      </c>
      <c r="N1362" s="44" t="s">
        <v>11143</v>
      </c>
      <c r="O1362" s="44" t="s">
        <v>11284</v>
      </c>
    </row>
    <row r="1363" spans="1:15" s="44" customFormat="1" ht="12" x14ac:dyDescent="0.2">
      <c r="A1363" s="44" t="s">
        <v>11260</v>
      </c>
      <c r="D1363" s="44" t="s">
        <v>11083</v>
      </c>
      <c r="E1363" s="45">
        <v>5</v>
      </c>
      <c r="F1363" s="44" t="s">
        <v>11109</v>
      </c>
      <c r="H1363" s="44" t="s">
        <v>11140</v>
      </c>
      <c r="J1363" s="44">
        <v>127</v>
      </c>
      <c r="K1363" s="44" t="s">
        <v>11204</v>
      </c>
      <c r="L1363" s="46">
        <v>1002030</v>
      </c>
      <c r="M1363" s="44" t="s">
        <v>11142</v>
      </c>
      <c r="N1363" s="44" t="s">
        <v>11143</v>
      </c>
      <c r="O1363" s="44" t="s">
        <v>11286</v>
      </c>
    </row>
    <row r="1364" spans="1:15" s="44" customFormat="1" ht="12" x14ac:dyDescent="0.2">
      <c r="A1364" s="44" t="s">
        <v>11262</v>
      </c>
      <c r="D1364" s="44" t="s">
        <v>11083</v>
      </c>
      <c r="E1364" s="45">
        <v>5</v>
      </c>
      <c r="F1364" s="44" t="s">
        <v>11109</v>
      </c>
      <c r="H1364" s="44" t="s">
        <v>11140</v>
      </c>
      <c r="J1364" s="44">
        <v>876</v>
      </c>
      <c r="K1364" s="44" t="s">
        <v>11204</v>
      </c>
      <c r="L1364" s="46">
        <v>21409440</v>
      </c>
      <c r="M1364" s="44" t="s">
        <v>11142</v>
      </c>
      <c r="N1364" s="44" t="s">
        <v>11143</v>
      </c>
      <c r="O1364" s="44" t="s">
        <v>11288</v>
      </c>
    </row>
    <row r="1365" spans="1:15" s="44" customFormat="1" ht="12" x14ac:dyDescent="0.2">
      <c r="A1365" s="44" t="s">
        <v>11264</v>
      </c>
      <c r="D1365" s="44" t="s">
        <v>11083</v>
      </c>
      <c r="E1365" s="45">
        <v>6</v>
      </c>
      <c r="F1365" s="44" t="s">
        <v>11109</v>
      </c>
      <c r="H1365" s="44" t="s">
        <v>11140</v>
      </c>
      <c r="J1365" s="44">
        <v>1914</v>
      </c>
      <c r="K1365" s="44" t="s">
        <v>11290</v>
      </c>
      <c r="L1365" s="46">
        <v>329208000</v>
      </c>
      <c r="M1365" s="44" t="s">
        <v>11142</v>
      </c>
      <c r="N1365" s="44" t="s">
        <v>11143</v>
      </c>
      <c r="O1365" s="44" t="s">
        <v>11291</v>
      </c>
    </row>
    <row r="1366" spans="1:15" s="44" customFormat="1" ht="12" x14ac:dyDescent="0.2">
      <c r="A1366" s="44" t="s">
        <v>11267</v>
      </c>
      <c r="D1366" s="44" t="s">
        <v>11083</v>
      </c>
      <c r="E1366" s="45">
        <v>6</v>
      </c>
      <c r="F1366" s="44" t="s">
        <v>11109</v>
      </c>
      <c r="H1366" s="44" t="s">
        <v>11140</v>
      </c>
      <c r="J1366" s="44">
        <v>4</v>
      </c>
      <c r="K1366" s="44" t="s">
        <v>11204</v>
      </c>
      <c r="L1366" s="46">
        <v>105247000</v>
      </c>
      <c r="M1366" s="44" t="s">
        <v>11142</v>
      </c>
      <c r="N1366" s="44" t="s">
        <v>11143</v>
      </c>
      <c r="O1366" s="44" t="s">
        <v>11293</v>
      </c>
    </row>
    <row r="1367" spans="1:15" s="44" customFormat="1" ht="12" x14ac:dyDescent="0.2">
      <c r="A1367" s="44" t="s">
        <v>11269</v>
      </c>
      <c r="D1367" s="44" t="s">
        <v>11083</v>
      </c>
      <c r="E1367" s="45">
        <v>4</v>
      </c>
      <c r="F1367" s="44" t="s">
        <v>11109</v>
      </c>
      <c r="H1367" s="44" t="s">
        <v>11295</v>
      </c>
      <c r="L1367" s="46">
        <v>216940900</v>
      </c>
      <c r="M1367" s="44" t="s">
        <v>11142</v>
      </c>
      <c r="N1367" s="44" t="s">
        <v>11296</v>
      </c>
      <c r="O1367" s="44" t="s">
        <v>11297</v>
      </c>
    </row>
    <row r="1368" spans="1:15" s="44" customFormat="1" ht="12" x14ac:dyDescent="0.2">
      <c r="A1368" s="44" t="s">
        <v>11271</v>
      </c>
      <c r="D1368" s="44" t="s">
        <v>11083</v>
      </c>
      <c r="E1368" s="45">
        <v>6</v>
      </c>
      <c r="F1368" s="44" t="s">
        <v>11109</v>
      </c>
      <c r="H1368" s="44" t="s">
        <v>11299</v>
      </c>
      <c r="L1368" s="46">
        <v>109321300</v>
      </c>
      <c r="M1368" s="44" t="s">
        <v>11142</v>
      </c>
      <c r="N1368" s="44" t="s">
        <v>11296</v>
      </c>
      <c r="O1368" s="44" t="s">
        <v>11297</v>
      </c>
    </row>
    <row r="1369" spans="1:15" s="44" customFormat="1" ht="12" x14ac:dyDescent="0.2">
      <c r="A1369" s="44" t="s">
        <v>11273</v>
      </c>
      <c r="D1369" s="44" t="s">
        <v>11083</v>
      </c>
      <c r="E1369" s="45">
        <v>1</v>
      </c>
      <c r="F1369" s="44" t="s">
        <v>10199</v>
      </c>
      <c r="G1369" s="44" t="s">
        <v>10463</v>
      </c>
      <c r="H1369" s="44" t="s">
        <v>11301</v>
      </c>
      <c r="L1369" s="46">
        <v>40000000</v>
      </c>
    </row>
    <row r="1370" spans="1:15" s="44" customFormat="1" ht="12" x14ac:dyDescent="0.2">
      <c r="A1370" s="44" t="s">
        <v>11275</v>
      </c>
      <c r="D1370" s="44" t="s">
        <v>11083</v>
      </c>
      <c r="E1370" s="45">
        <v>3</v>
      </c>
      <c r="F1370" s="44" t="s">
        <v>10199</v>
      </c>
      <c r="G1370" s="44" t="s">
        <v>10442</v>
      </c>
      <c r="H1370" s="44" t="s">
        <v>11303</v>
      </c>
      <c r="I1370" s="44">
        <v>4618200103</v>
      </c>
      <c r="L1370" s="46">
        <v>125000000</v>
      </c>
    </row>
    <row r="1371" spans="1:15" s="44" customFormat="1" ht="12" x14ac:dyDescent="0.2">
      <c r="A1371" s="44" t="s">
        <v>11277</v>
      </c>
      <c r="D1371" s="44" t="s">
        <v>11083</v>
      </c>
      <c r="E1371" s="45">
        <v>2</v>
      </c>
      <c r="F1371" s="44" t="s">
        <v>10199</v>
      </c>
      <c r="H1371" s="44" t="s">
        <v>11305</v>
      </c>
      <c r="L1371" s="46">
        <v>99000000</v>
      </c>
    </row>
    <row r="1372" spans="1:15" s="44" customFormat="1" ht="12" x14ac:dyDescent="0.2">
      <c r="A1372" s="44" t="s">
        <v>11279</v>
      </c>
      <c r="D1372" s="44" t="s">
        <v>11083</v>
      </c>
      <c r="E1372" s="45">
        <v>2</v>
      </c>
      <c r="F1372" s="44" t="s">
        <v>10199</v>
      </c>
      <c r="H1372" s="44" t="s">
        <v>11307</v>
      </c>
      <c r="L1372" s="46">
        <v>19000000</v>
      </c>
    </row>
    <row r="1373" spans="1:15" s="44" customFormat="1" ht="12" x14ac:dyDescent="0.2">
      <c r="A1373" s="44" t="s">
        <v>11281</v>
      </c>
      <c r="D1373" s="44" t="s">
        <v>11083</v>
      </c>
      <c r="E1373" s="45">
        <v>2</v>
      </c>
      <c r="F1373" s="44" t="s">
        <v>10199</v>
      </c>
      <c r="H1373" s="44" t="s">
        <v>11309</v>
      </c>
      <c r="L1373" s="46">
        <v>64000000</v>
      </c>
    </row>
    <row r="1374" spans="1:15" s="44" customFormat="1" ht="12" x14ac:dyDescent="0.2">
      <c r="A1374" s="44" t="s">
        <v>11283</v>
      </c>
      <c r="D1374" s="44" t="s">
        <v>11083</v>
      </c>
      <c r="E1374" s="45">
        <v>3</v>
      </c>
      <c r="F1374" s="44" t="s">
        <v>10199</v>
      </c>
      <c r="H1374" s="44" t="s">
        <v>11311</v>
      </c>
      <c r="L1374" s="46">
        <v>370000000</v>
      </c>
    </row>
    <row r="1375" spans="1:15" s="44" customFormat="1" ht="12" x14ac:dyDescent="0.2">
      <c r="A1375" s="44" t="s">
        <v>11285</v>
      </c>
      <c r="D1375" s="44" t="s">
        <v>11083</v>
      </c>
      <c r="E1375" s="45">
        <v>7</v>
      </c>
      <c r="F1375" s="44" t="s">
        <v>10199</v>
      </c>
      <c r="G1375" s="44" t="s">
        <v>10463</v>
      </c>
      <c r="H1375" s="44" t="s">
        <v>11313</v>
      </c>
      <c r="L1375" s="46">
        <v>47000000</v>
      </c>
      <c r="M1375" s="44" t="s">
        <v>11314</v>
      </c>
    </row>
    <row r="1376" spans="1:15" s="44" customFormat="1" ht="12" x14ac:dyDescent="0.2">
      <c r="A1376" s="44" t="s">
        <v>11287</v>
      </c>
      <c r="D1376" s="44" t="s">
        <v>11083</v>
      </c>
      <c r="E1376" s="45">
        <v>1</v>
      </c>
      <c r="F1376" s="44" t="s">
        <v>10199</v>
      </c>
      <c r="G1376" s="44" t="s">
        <v>10463</v>
      </c>
      <c r="H1376" s="44" t="s">
        <v>11316</v>
      </c>
      <c r="L1376" s="46">
        <v>40400000</v>
      </c>
      <c r="M1376" s="44" t="s">
        <v>11314</v>
      </c>
    </row>
    <row r="1377" spans="1:15" s="44" customFormat="1" ht="12" x14ac:dyDescent="0.2">
      <c r="A1377" s="44" t="s">
        <v>11289</v>
      </c>
      <c r="D1377" s="44" t="s">
        <v>11083</v>
      </c>
      <c r="E1377" s="45">
        <v>8</v>
      </c>
      <c r="F1377" s="44" t="s">
        <v>11109</v>
      </c>
      <c r="G1377" s="44" t="s">
        <v>10442</v>
      </c>
      <c r="H1377" s="44" t="s">
        <v>11318</v>
      </c>
      <c r="L1377" s="46">
        <v>51000000</v>
      </c>
      <c r="M1377" s="44" t="s">
        <v>11314</v>
      </c>
    </row>
    <row r="1378" spans="1:15" s="44" customFormat="1" ht="12" x14ac:dyDescent="0.2">
      <c r="A1378" s="44" t="s">
        <v>11292</v>
      </c>
      <c r="D1378" s="44" t="s">
        <v>11083</v>
      </c>
      <c r="E1378" s="45">
        <v>3</v>
      </c>
      <c r="F1378" s="44" t="s">
        <v>10199</v>
      </c>
      <c r="G1378" s="44" t="s">
        <v>10463</v>
      </c>
      <c r="H1378" s="44" t="s">
        <v>11320</v>
      </c>
      <c r="L1378" s="46">
        <v>20000000</v>
      </c>
      <c r="M1378" s="44" t="s">
        <v>11314</v>
      </c>
    </row>
    <row r="1379" spans="1:15" s="44" customFormat="1" ht="12" x14ac:dyDescent="0.2">
      <c r="A1379" s="44" t="s">
        <v>11294</v>
      </c>
      <c r="D1379" s="44" t="s">
        <v>11083</v>
      </c>
      <c r="E1379" s="45">
        <v>10</v>
      </c>
      <c r="F1379" s="44" t="s">
        <v>10199</v>
      </c>
      <c r="G1379" s="44" t="s">
        <v>10463</v>
      </c>
      <c r="H1379" s="44" t="s">
        <v>11322</v>
      </c>
      <c r="L1379" s="46">
        <v>30000000</v>
      </c>
      <c r="M1379" s="44" t="s">
        <v>11314</v>
      </c>
    </row>
    <row r="1380" spans="1:15" s="44" customFormat="1" ht="12" x14ac:dyDescent="0.2">
      <c r="A1380" s="44" t="s">
        <v>11298</v>
      </c>
      <c r="D1380" s="44" t="s">
        <v>11083</v>
      </c>
      <c r="E1380" s="45">
        <v>3</v>
      </c>
      <c r="F1380" s="44" t="s">
        <v>10199</v>
      </c>
      <c r="G1380" s="44" t="s">
        <v>10463</v>
      </c>
      <c r="H1380" s="44" t="s">
        <v>11324</v>
      </c>
      <c r="L1380" s="46">
        <v>30000000</v>
      </c>
      <c r="M1380" s="44" t="s">
        <v>11314</v>
      </c>
    </row>
    <row r="1381" spans="1:15" s="44" customFormat="1" ht="12" x14ac:dyDescent="0.2">
      <c r="A1381" s="44" t="s">
        <v>11300</v>
      </c>
      <c r="D1381" s="44" t="s">
        <v>11083</v>
      </c>
      <c r="E1381" s="45">
        <v>2</v>
      </c>
      <c r="F1381" s="44" t="s">
        <v>10199</v>
      </c>
      <c r="G1381" s="44" t="s">
        <v>10434</v>
      </c>
      <c r="H1381" s="44" t="s">
        <v>11326</v>
      </c>
      <c r="I1381" s="44">
        <v>25101789</v>
      </c>
      <c r="J1381" s="44">
        <v>8</v>
      </c>
      <c r="K1381" s="44" t="s">
        <v>11327</v>
      </c>
      <c r="L1381" s="46">
        <v>276000000</v>
      </c>
      <c r="M1381" s="44" t="s">
        <v>11328</v>
      </c>
      <c r="N1381" s="44" t="s">
        <v>11329</v>
      </c>
      <c r="O1381" s="44" t="s">
        <v>11330</v>
      </c>
    </row>
    <row r="1382" spans="1:15" s="44" customFormat="1" ht="12" x14ac:dyDescent="0.2">
      <c r="A1382" s="44" t="s">
        <v>11302</v>
      </c>
      <c r="D1382" s="44" t="s">
        <v>11083</v>
      </c>
      <c r="E1382" s="45">
        <v>2</v>
      </c>
      <c r="F1382" s="44" t="s">
        <v>11109</v>
      </c>
      <c r="G1382" s="44" t="s">
        <v>10434</v>
      </c>
      <c r="H1382" s="44" t="s">
        <v>11332</v>
      </c>
      <c r="I1382" s="44">
        <v>46191621</v>
      </c>
      <c r="J1382" s="44">
        <v>8</v>
      </c>
      <c r="K1382" s="44" t="s">
        <v>11333</v>
      </c>
      <c r="L1382" s="46">
        <v>24000000</v>
      </c>
      <c r="M1382" s="44" t="s">
        <v>11328</v>
      </c>
      <c r="N1382" s="44" t="s">
        <v>11329</v>
      </c>
      <c r="O1382" s="44" t="s">
        <v>11330</v>
      </c>
    </row>
    <row r="1383" spans="1:15" s="44" customFormat="1" ht="12" x14ac:dyDescent="0.2">
      <c r="A1383" s="44" t="s">
        <v>11304</v>
      </c>
      <c r="D1383" s="44" t="s">
        <v>11083</v>
      </c>
      <c r="E1383" s="45">
        <v>3</v>
      </c>
      <c r="F1383" s="44" t="s">
        <v>11109</v>
      </c>
      <c r="G1383" s="44" t="s">
        <v>10434</v>
      </c>
      <c r="H1383" s="44" t="s">
        <v>11335</v>
      </c>
      <c r="I1383" s="44">
        <v>2517270501</v>
      </c>
      <c r="J1383" s="44">
        <v>120</v>
      </c>
      <c r="K1383" s="44" t="s">
        <v>11333</v>
      </c>
      <c r="L1383" s="46">
        <v>30000000</v>
      </c>
      <c r="M1383" s="44" t="s">
        <v>11328</v>
      </c>
      <c r="N1383" s="44" t="s">
        <v>11336</v>
      </c>
      <c r="O1383" s="44" t="s">
        <v>11337</v>
      </c>
    </row>
    <row r="1384" spans="1:15" s="44" customFormat="1" ht="12" x14ac:dyDescent="0.2">
      <c r="A1384" s="44" t="s">
        <v>11306</v>
      </c>
      <c r="D1384" s="44" t="s">
        <v>11083</v>
      </c>
      <c r="E1384" s="45">
        <v>3</v>
      </c>
      <c r="F1384" s="44" t="s">
        <v>11109</v>
      </c>
      <c r="G1384" s="44" t="s">
        <v>10434</v>
      </c>
      <c r="H1384" s="44" t="s">
        <v>11335</v>
      </c>
      <c r="I1384" s="44">
        <v>4713190101</v>
      </c>
      <c r="J1384" s="44">
        <v>300</v>
      </c>
      <c r="K1384" s="44" t="s">
        <v>11339</v>
      </c>
      <c r="L1384" s="46">
        <v>30000000</v>
      </c>
      <c r="M1384" s="44" t="s">
        <v>11328</v>
      </c>
      <c r="N1384" s="44" t="s">
        <v>11336</v>
      </c>
      <c r="O1384" s="44" t="s">
        <v>11337</v>
      </c>
    </row>
    <row r="1385" spans="1:15" s="44" customFormat="1" ht="12" x14ac:dyDescent="0.2">
      <c r="A1385" s="44" t="s">
        <v>11308</v>
      </c>
      <c r="D1385" s="44" t="s">
        <v>11083</v>
      </c>
      <c r="E1385" s="45">
        <v>3</v>
      </c>
      <c r="F1385" s="44" t="s">
        <v>10199</v>
      </c>
      <c r="G1385" s="44" t="s">
        <v>10434</v>
      </c>
      <c r="H1385" s="44" t="s">
        <v>11341</v>
      </c>
      <c r="I1385" s="44">
        <v>4617162401</v>
      </c>
      <c r="J1385" s="44">
        <v>1</v>
      </c>
      <c r="K1385" s="44" t="s">
        <v>11342</v>
      </c>
      <c r="L1385" s="46">
        <v>140822000</v>
      </c>
      <c r="M1385" s="44" t="s">
        <v>11328</v>
      </c>
      <c r="N1385" s="44" t="s">
        <v>11343</v>
      </c>
      <c r="O1385" s="44" t="s">
        <v>11344</v>
      </c>
    </row>
    <row r="1386" spans="1:15" s="44" customFormat="1" ht="12" x14ac:dyDescent="0.2">
      <c r="A1386" s="44" t="s">
        <v>11310</v>
      </c>
      <c r="D1386" s="44" t="s">
        <v>11346</v>
      </c>
      <c r="E1386" s="45">
        <v>1</v>
      </c>
      <c r="F1386" s="44" t="s">
        <v>10199</v>
      </c>
      <c r="G1386" s="44" t="s">
        <v>10434</v>
      </c>
      <c r="H1386" s="44" t="s">
        <v>11347</v>
      </c>
      <c r="L1386" s="46">
        <v>38000000</v>
      </c>
      <c r="M1386" s="44" t="s">
        <v>11348</v>
      </c>
      <c r="N1386" s="44" t="s">
        <v>11349</v>
      </c>
      <c r="O1386" s="44" t="s">
        <v>11350</v>
      </c>
    </row>
    <row r="1387" spans="1:15" s="44" customFormat="1" ht="12" x14ac:dyDescent="0.2">
      <c r="A1387" s="44" t="s">
        <v>11312</v>
      </c>
      <c r="D1387" s="44" t="s">
        <v>11346</v>
      </c>
      <c r="E1387" s="45">
        <v>1</v>
      </c>
      <c r="F1387" s="44" t="s">
        <v>10199</v>
      </c>
      <c r="G1387" s="44" t="s">
        <v>10434</v>
      </c>
      <c r="H1387" s="44" t="s">
        <v>11352</v>
      </c>
      <c r="L1387" s="46">
        <v>7000000</v>
      </c>
      <c r="M1387" s="44" t="s">
        <v>11348</v>
      </c>
      <c r="N1387" s="44" t="s">
        <v>11353</v>
      </c>
      <c r="O1387" s="44" t="s">
        <v>11354</v>
      </c>
    </row>
    <row r="1388" spans="1:15" s="44" customFormat="1" ht="12" x14ac:dyDescent="0.2">
      <c r="A1388" s="44" t="s">
        <v>11315</v>
      </c>
      <c r="D1388" s="44" t="s">
        <v>11346</v>
      </c>
      <c r="E1388" s="45">
        <v>1</v>
      </c>
      <c r="F1388" s="44" t="s">
        <v>10199</v>
      </c>
      <c r="G1388" s="44" t="s">
        <v>10434</v>
      </c>
      <c r="H1388" s="44" t="s">
        <v>11356</v>
      </c>
      <c r="L1388" s="46">
        <v>58763749</v>
      </c>
      <c r="M1388" s="44" t="s">
        <v>11348</v>
      </c>
      <c r="N1388" s="44" t="s">
        <v>11357</v>
      </c>
      <c r="O1388" s="44" t="s">
        <v>11358</v>
      </c>
    </row>
    <row r="1389" spans="1:15" s="44" customFormat="1" ht="12" x14ac:dyDescent="0.2">
      <c r="A1389" s="44" t="s">
        <v>11317</v>
      </c>
      <c r="D1389" s="44" t="s">
        <v>11346</v>
      </c>
      <c r="E1389" s="45">
        <v>1</v>
      </c>
      <c r="F1389" s="44" t="s">
        <v>10199</v>
      </c>
      <c r="G1389" s="44" t="s">
        <v>10434</v>
      </c>
      <c r="H1389" s="44" t="s">
        <v>11360</v>
      </c>
      <c r="L1389" s="46">
        <v>41000000</v>
      </c>
      <c r="M1389" s="44" t="s">
        <v>11348</v>
      </c>
      <c r="N1389" s="44" t="s">
        <v>11361</v>
      </c>
      <c r="O1389" s="44" t="s">
        <v>11362</v>
      </c>
    </row>
    <row r="1390" spans="1:15" s="44" customFormat="1" ht="12" x14ac:dyDescent="0.2">
      <c r="A1390" s="44" t="s">
        <v>11319</v>
      </c>
      <c r="D1390" s="44" t="s">
        <v>11346</v>
      </c>
      <c r="E1390" s="45">
        <v>1</v>
      </c>
      <c r="F1390" s="44" t="s">
        <v>10199</v>
      </c>
      <c r="G1390" s="44" t="s">
        <v>10434</v>
      </c>
      <c r="H1390" s="44" t="s">
        <v>11364</v>
      </c>
      <c r="L1390" s="46">
        <v>200000000</v>
      </c>
      <c r="M1390" s="44" t="s">
        <v>11348</v>
      </c>
      <c r="N1390" s="44" t="s">
        <v>11365</v>
      </c>
      <c r="O1390" s="44" t="s">
        <v>11366</v>
      </c>
    </row>
    <row r="1391" spans="1:15" s="44" customFormat="1" ht="12" x14ac:dyDescent="0.2">
      <c r="A1391" s="44" t="s">
        <v>11321</v>
      </c>
      <c r="D1391" s="44" t="s">
        <v>11346</v>
      </c>
      <c r="E1391" s="45">
        <v>1</v>
      </c>
      <c r="F1391" s="44" t="s">
        <v>10199</v>
      </c>
      <c r="G1391" s="44" t="s">
        <v>10434</v>
      </c>
      <c r="H1391" s="44" t="s">
        <v>11368</v>
      </c>
      <c r="L1391" s="46">
        <v>90000000</v>
      </c>
      <c r="M1391" s="44" t="s">
        <v>11348</v>
      </c>
      <c r="N1391" s="44" t="s">
        <v>11369</v>
      </c>
      <c r="O1391" s="44" t="s">
        <v>11370</v>
      </c>
    </row>
    <row r="1392" spans="1:15" s="44" customFormat="1" ht="12" x14ac:dyDescent="0.2">
      <c r="A1392" s="44" t="s">
        <v>11323</v>
      </c>
      <c r="D1392" s="44" t="s">
        <v>11346</v>
      </c>
      <c r="E1392" s="45">
        <v>1</v>
      </c>
      <c r="F1392" s="44" t="s">
        <v>10199</v>
      </c>
      <c r="G1392" s="44" t="s">
        <v>10434</v>
      </c>
      <c r="H1392" s="44" t="s">
        <v>11372</v>
      </c>
      <c r="L1392" s="46">
        <v>80000000</v>
      </c>
      <c r="M1392" s="44" t="s">
        <v>11348</v>
      </c>
      <c r="N1392" s="44" t="s">
        <v>11373</v>
      </c>
      <c r="O1392" s="44" t="s">
        <v>11374</v>
      </c>
    </row>
    <row r="1393" spans="1:15" s="44" customFormat="1" ht="12" x14ac:dyDescent="0.2">
      <c r="A1393" s="44" t="s">
        <v>11325</v>
      </c>
      <c r="D1393" s="44" t="s">
        <v>11346</v>
      </c>
      <c r="E1393" s="45">
        <v>1</v>
      </c>
      <c r="F1393" s="44" t="s">
        <v>10199</v>
      </c>
      <c r="G1393" s="44" t="s">
        <v>10434</v>
      </c>
      <c r="H1393" s="44" t="s">
        <v>11376</v>
      </c>
      <c r="L1393" s="46">
        <v>40000000</v>
      </c>
      <c r="M1393" s="44" t="s">
        <v>11348</v>
      </c>
      <c r="N1393" s="44" t="s">
        <v>11373</v>
      </c>
      <c r="O1393" s="44" t="s">
        <v>11374</v>
      </c>
    </row>
    <row r="1394" spans="1:15" s="44" customFormat="1" ht="12" x14ac:dyDescent="0.2">
      <c r="A1394" s="44" t="s">
        <v>11331</v>
      </c>
      <c r="D1394" s="44" t="s">
        <v>11346</v>
      </c>
      <c r="E1394" s="45">
        <v>1</v>
      </c>
      <c r="F1394" s="44" t="s">
        <v>10199</v>
      </c>
      <c r="G1394" s="44" t="s">
        <v>10434</v>
      </c>
      <c r="H1394" s="44" t="s">
        <v>11378</v>
      </c>
      <c r="L1394" s="46">
        <v>48000000</v>
      </c>
      <c r="M1394" s="44" t="s">
        <v>11379</v>
      </c>
      <c r="N1394" s="44" t="s">
        <v>11380</v>
      </c>
      <c r="O1394" s="44" t="s">
        <v>11381</v>
      </c>
    </row>
    <row r="1395" spans="1:15" s="44" customFormat="1" ht="12" x14ac:dyDescent="0.2">
      <c r="A1395" s="44" t="s">
        <v>11334</v>
      </c>
      <c r="D1395" s="44" t="s">
        <v>11346</v>
      </c>
      <c r="E1395" s="45">
        <v>1</v>
      </c>
      <c r="F1395" s="44" t="s">
        <v>10199</v>
      </c>
      <c r="G1395" s="44" t="s">
        <v>10434</v>
      </c>
      <c r="H1395" s="44" t="s">
        <v>11383</v>
      </c>
      <c r="L1395" s="46">
        <v>51248544</v>
      </c>
      <c r="M1395" s="44" t="s">
        <v>11379</v>
      </c>
      <c r="N1395" s="44" t="s">
        <v>11384</v>
      </c>
      <c r="O1395" s="44" t="s">
        <v>11385</v>
      </c>
    </row>
    <row r="1396" spans="1:15" s="44" customFormat="1" ht="12" x14ac:dyDescent="0.2">
      <c r="A1396" s="44" t="s">
        <v>11338</v>
      </c>
      <c r="D1396" s="44" t="s">
        <v>11346</v>
      </c>
      <c r="E1396" s="45">
        <v>1</v>
      </c>
      <c r="F1396" s="44" t="s">
        <v>10199</v>
      </c>
      <c r="G1396" s="44" t="s">
        <v>10434</v>
      </c>
      <c r="H1396" s="44" t="s">
        <v>11387</v>
      </c>
      <c r="L1396" s="46">
        <v>155826941</v>
      </c>
      <c r="M1396" s="44" t="s">
        <v>11379</v>
      </c>
      <c r="N1396" s="44" t="s">
        <v>11388</v>
      </c>
      <c r="O1396" s="44" t="s">
        <v>11389</v>
      </c>
    </row>
    <row r="1397" spans="1:15" s="44" customFormat="1" ht="12" x14ac:dyDescent="0.2">
      <c r="A1397" s="44" t="s">
        <v>11340</v>
      </c>
      <c r="D1397" s="44" t="s">
        <v>11346</v>
      </c>
      <c r="E1397" s="45">
        <v>1</v>
      </c>
      <c r="F1397" s="44" t="s">
        <v>10199</v>
      </c>
      <c r="G1397" s="44" t="s">
        <v>10434</v>
      </c>
      <c r="H1397" s="44" t="s">
        <v>11391</v>
      </c>
      <c r="L1397" s="46">
        <v>150000000</v>
      </c>
      <c r="M1397" s="44" t="s">
        <v>11379</v>
      </c>
      <c r="N1397" s="44" t="s">
        <v>11392</v>
      </c>
      <c r="O1397" s="44" t="s">
        <v>11393</v>
      </c>
    </row>
    <row r="1398" spans="1:15" s="44" customFormat="1" ht="12" x14ac:dyDescent="0.2">
      <c r="A1398" s="44" t="s">
        <v>11345</v>
      </c>
      <c r="D1398" s="44" t="s">
        <v>11346</v>
      </c>
      <c r="E1398" s="45">
        <v>1</v>
      </c>
      <c r="F1398" s="44" t="s">
        <v>10199</v>
      </c>
      <c r="G1398" s="44" t="s">
        <v>10434</v>
      </c>
      <c r="H1398" s="44" t="s">
        <v>11395</v>
      </c>
      <c r="L1398" s="46">
        <v>47937000</v>
      </c>
      <c r="M1398" s="44" t="s">
        <v>11379</v>
      </c>
      <c r="N1398" s="44" t="s">
        <v>11396</v>
      </c>
      <c r="O1398" s="44" t="s">
        <v>11397</v>
      </c>
    </row>
    <row r="1399" spans="1:15" s="44" customFormat="1" ht="12" x14ac:dyDescent="0.2">
      <c r="A1399" s="44" t="s">
        <v>11351</v>
      </c>
      <c r="D1399" s="44" t="s">
        <v>11346</v>
      </c>
      <c r="E1399" s="45">
        <v>1</v>
      </c>
      <c r="F1399" s="44" t="s">
        <v>10199</v>
      </c>
      <c r="G1399" s="44" t="s">
        <v>10434</v>
      </c>
      <c r="H1399" s="44" t="s">
        <v>11399</v>
      </c>
      <c r="L1399" s="46">
        <v>111651123</v>
      </c>
      <c r="M1399" s="44" t="s">
        <v>11400</v>
      </c>
      <c r="N1399" s="44" t="s">
        <v>11401</v>
      </c>
      <c r="O1399" s="44" t="s">
        <v>11402</v>
      </c>
    </row>
    <row r="1400" spans="1:15" s="44" customFormat="1" ht="12" x14ac:dyDescent="0.2">
      <c r="A1400" s="44" t="s">
        <v>11355</v>
      </c>
      <c r="D1400" s="44" t="s">
        <v>11346</v>
      </c>
      <c r="E1400" s="45">
        <v>1</v>
      </c>
      <c r="F1400" s="44" t="s">
        <v>10199</v>
      </c>
      <c r="G1400" s="44" t="s">
        <v>10434</v>
      </c>
      <c r="H1400" s="44" t="s">
        <v>11404</v>
      </c>
      <c r="L1400" s="46">
        <v>104305654</v>
      </c>
      <c r="M1400" s="44" t="s">
        <v>11400</v>
      </c>
      <c r="N1400" s="44" t="s">
        <v>11401</v>
      </c>
      <c r="O1400" s="44" t="s">
        <v>11402</v>
      </c>
    </row>
    <row r="1401" spans="1:15" s="44" customFormat="1" ht="12" x14ac:dyDescent="0.2">
      <c r="A1401" s="44" t="s">
        <v>11359</v>
      </c>
      <c r="D1401" s="44" t="s">
        <v>11346</v>
      </c>
      <c r="E1401" s="45">
        <v>1</v>
      </c>
      <c r="F1401" s="44" t="s">
        <v>10199</v>
      </c>
      <c r="G1401" s="44" t="s">
        <v>10434</v>
      </c>
      <c r="H1401" s="44" t="s">
        <v>11406</v>
      </c>
      <c r="L1401" s="46">
        <v>40702590</v>
      </c>
      <c r="M1401" s="44" t="s">
        <v>11400</v>
      </c>
      <c r="N1401" s="44" t="s">
        <v>11401</v>
      </c>
      <c r="O1401" s="44" t="s">
        <v>11402</v>
      </c>
    </row>
    <row r="1402" spans="1:15" s="44" customFormat="1" ht="12" x14ac:dyDescent="0.2">
      <c r="A1402" s="44" t="s">
        <v>11363</v>
      </c>
      <c r="D1402" s="44" t="s">
        <v>11346</v>
      </c>
      <c r="E1402" s="45">
        <v>1</v>
      </c>
      <c r="F1402" s="44" t="s">
        <v>10199</v>
      </c>
      <c r="G1402" s="44" t="s">
        <v>10434</v>
      </c>
      <c r="H1402" s="44" t="s">
        <v>11408</v>
      </c>
      <c r="L1402" s="46">
        <v>71322611</v>
      </c>
      <c r="M1402" s="44" t="s">
        <v>11400</v>
      </c>
      <c r="N1402" s="44" t="s">
        <v>11401</v>
      </c>
      <c r="O1402" s="44" t="s">
        <v>11402</v>
      </c>
    </row>
    <row r="1403" spans="1:15" s="44" customFormat="1" ht="12" x14ac:dyDescent="0.2">
      <c r="A1403" s="44" t="s">
        <v>11367</v>
      </c>
      <c r="D1403" s="44" t="s">
        <v>11346</v>
      </c>
      <c r="E1403" s="45">
        <v>1</v>
      </c>
      <c r="F1403" s="44" t="s">
        <v>10199</v>
      </c>
      <c r="G1403" s="44" t="s">
        <v>10434</v>
      </c>
      <c r="H1403" s="44" t="s">
        <v>11410</v>
      </c>
      <c r="L1403" s="46">
        <v>15397411</v>
      </c>
      <c r="M1403" s="44" t="s">
        <v>11400</v>
      </c>
      <c r="N1403" s="44" t="s">
        <v>11401</v>
      </c>
      <c r="O1403" s="44" t="s">
        <v>11402</v>
      </c>
    </row>
    <row r="1404" spans="1:15" s="44" customFormat="1" ht="12" x14ac:dyDescent="0.2">
      <c r="A1404" s="44" t="s">
        <v>11371</v>
      </c>
      <c r="D1404" s="44" t="s">
        <v>11346</v>
      </c>
      <c r="E1404" s="45">
        <v>1</v>
      </c>
      <c r="F1404" s="44" t="s">
        <v>10199</v>
      </c>
      <c r="G1404" s="44" t="s">
        <v>10434</v>
      </c>
      <c r="H1404" s="44" t="s">
        <v>11412</v>
      </c>
      <c r="L1404" s="46">
        <v>42569312</v>
      </c>
      <c r="M1404" s="44" t="s">
        <v>11400</v>
      </c>
      <c r="N1404" s="44" t="s">
        <v>11401</v>
      </c>
      <c r="O1404" s="44" t="s">
        <v>11402</v>
      </c>
    </row>
    <row r="1405" spans="1:15" s="44" customFormat="1" ht="12" x14ac:dyDescent="0.2">
      <c r="A1405" s="44" t="s">
        <v>11375</v>
      </c>
      <c r="D1405" s="44" t="s">
        <v>11346</v>
      </c>
      <c r="E1405" s="45">
        <v>1</v>
      </c>
      <c r="F1405" s="44" t="s">
        <v>10199</v>
      </c>
      <c r="G1405" s="44" t="s">
        <v>10434</v>
      </c>
      <c r="H1405" s="44" t="s">
        <v>11414</v>
      </c>
      <c r="L1405" s="46">
        <v>1600000000</v>
      </c>
      <c r="M1405" s="44" t="s">
        <v>11400</v>
      </c>
      <c r="N1405" s="44" t="s">
        <v>11415</v>
      </c>
      <c r="O1405" s="44" t="s">
        <v>11416</v>
      </c>
    </row>
    <row r="1406" spans="1:15" s="44" customFormat="1" ht="12" x14ac:dyDescent="0.2">
      <c r="A1406" s="44" t="s">
        <v>11377</v>
      </c>
      <c r="D1406" s="44" t="s">
        <v>11346</v>
      </c>
      <c r="E1406" s="45">
        <v>1</v>
      </c>
      <c r="F1406" s="44" t="s">
        <v>10199</v>
      </c>
      <c r="G1406" s="44" t="s">
        <v>10434</v>
      </c>
      <c r="H1406" s="44" t="s">
        <v>11418</v>
      </c>
      <c r="L1406" s="46">
        <v>80000000</v>
      </c>
      <c r="M1406" s="44" t="s">
        <v>11400</v>
      </c>
      <c r="N1406" s="44" t="s">
        <v>11419</v>
      </c>
      <c r="O1406" s="44" t="s">
        <v>11420</v>
      </c>
    </row>
    <row r="1407" spans="1:15" s="44" customFormat="1" ht="12" x14ac:dyDescent="0.2">
      <c r="A1407" s="44" t="s">
        <v>11382</v>
      </c>
      <c r="D1407" s="44" t="s">
        <v>11346</v>
      </c>
      <c r="E1407" s="45">
        <v>1</v>
      </c>
      <c r="F1407" s="44" t="s">
        <v>10199</v>
      </c>
      <c r="G1407" s="44" t="s">
        <v>10434</v>
      </c>
      <c r="H1407" s="44" t="s">
        <v>11422</v>
      </c>
      <c r="L1407" s="46">
        <v>100000000</v>
      </c>
      <c r="M1407" s="44" t="s">
        <v>11400</v>
      </c>
      <c r="N1407" s="44" t="s">
        <v>11423</v>
      </c>
      <c r="O1407" s="44" t="s">
        <v>11424</v>
      </c>
    </row>
    <row r="1408" spans="1:15" s="44" customFormat="1" ht="12" x14ac:dyDescent="0.2">
      <c r="A1408" s="44" t="s">
        <v>11386</v>
      </c>
      <c r="D1408" s="44" t="s">
        <v>11346</v>
      </c>
      <c r="E1408" s="45">
        <v>1</v>
      </c>
      <c r="F1408" s="44" t="s">
        <v>10199</v>
      </c>
      <c r="G1408" s="44" t="s">
        <v>10434</v>
      </c>
      <c r="H1408" s="44" t="s">
        <v>11426</v>
      </c>
      <c r="L1408" s="46">
        <v>100000000</v>
      </c>
      <c r="M1408" s="44" t="s">
        <v>11400</v>
      </c>
      <c r="N1408" s="44" t="s">
        <v>11427</v>
      </c>
      <c r="O1408" s="44" t="s">
        <v>11428</v>
      </c>
    </row>
    <row r="1409" spans="1:15" s="44" customFormat="1" ht="12" x14ac:dyDescent="0.2">
      <c r="A1409" s="44" t="s">
        <v>11390</v>
      </c>
      <c r="D1409" s="44" t="s">
        <v>11346</v>
      </c>
      <c r="E1409" s="45">
        <v>1</v>
      </c>
      <c r="F1409" s="44" t="s">
        <v>10199</v>
      </c>
      <c r="G1409" s="44" t="s">
        <v>10434</v>
      </c>
      <c r="H1409" s="44" t="s">
        <v>11430</v>
      </c>
      <c r="L1409" s="46">
        <v>24750000</v>
      </c>
      <c r="M1409" s="44" t="s">
        <v>11400</v>
      </c>
      <c r="N1409" s="44" t="s">
        <v>11431</v>
      </c>
      <c r="O1409" s="44" t="s">
        <v>11432</v>
      </c>
    </row>
    <row r="1410" spans="1:15" s="44" customFormat="1" ht="12" x14ac:dyDescent="0.2">
      <c r="A1410" s="44" t="s">
        <v>11394</v>
      </c>
      <c r="D1410" s="44" t="s">
        <v>11346</v>
      </c>
      <c r="E1410" s="45">
        <v>1</v>
      </c>
      <c r="F1410" s="44" t="s">
        <v>10199</v>
      </c>
      <c r="G1410" s="44" t="s">
        <v>10434</v>
      </c>
      <c r="H1410" s="44" t="s">
        <v>11434</v>
      </c>
      <c r="L1410" s="46">
        <v>8000000</v>
      </c>
      <c r="M1410" s="44" t="s">
        <v>11400</v>
      </c>
      <c r="N1410" s="44" t="s">
        <v>11435</v>
      </c>
      <c r="O1410" s="44" t="s">
        <v>11436</v>
      </c>
    </row>
    <row r="1411" spans="1:15" s="44" customFormat="1" ht="12" x14ac:dyDescent="0.2">
      <c r="A1411" s="44" t="s">
        <v>11398</v>
      </c>
      <c r="D1411" s="44" t="s">
        <v>11346</v>
      </c>
      <c r="E1411" s="45">
        <v>1</v>
      </c>
      <c r="F1411" s="44" t="s">
        <v>10199</v>
      </c>
      <c r="G1411" s="44" t="s">
        <v>10434</v>
      </c>
      <c r="H1411" s="44" t="s">
        <v>11438</v>
      </c>
      <c r="L1411" s="46">
        <v>43000000</v>
      </c>
      <c r="M1411" s="44" t="s">
        <v>11400</v>
      </c>
      <c r="N1411" s="44" t="s">
        <v>11439</v>
      </c>
      <c r="O1411" s="44" t="s">
        <v>11440</v>
      </c>
    </row>
    <row r="1412" spans="1:15" s="44" customFormat="1" ht="12" x14ac:dyDescent="0.2">
      <c r="A1412" s="44" t="s">
        <v>11403</v>
      </c>
      <c r="D1412" s="44" t="s">
        <v>11346</v>
      </c>
      <c r="E1412" s="45">
        <v>1</v>
      </c>
      <c r="F1412" s="44" t="s">
        <v>10199</v>
      </c>
      <c r="G1412" s="44" t="s">
        <v>10434</v>
      </c>
      <c r="H1412" s="44" t="s">
        <v>11442</v>
      </c>
      <c r="L1412" s="46">
        <v>21000000</v>
      </c>
      <c r="M1412" s="44" t="s">
        <v>11400</v>
      </c>
      <c r="N1412" s="44" t="s">
        <v>11443</v>
      </c>
      <c r="O1412" s="44" t="s">
        <v>11444</v>
      </c>
    </row>
    <row r="1413" spans="1:15" s="44" customFormat="1" ht="12" x14ac:dyDescent="0.2">
      <c r="A1413" s="44" t="s">
        <v>11405</v>
      </c>
      <c r="D1413" s="44" t="s">
        <v>11346</v>
      </c>
      <c r="E1413" s="45">
        <v>1</v>
      </c>
      <c r="F1413" s="44" t="s">
        <v>10199</v>
      </c>
      <c r="G1413" s="44" t="s">
        <v>10434</v>
      </c>
      <c r="H1413" s="44" t="s">
        <v>11446</v>
      </c>
      <c r="L1413" s="46">
        <v>493000000</v>
      </c>
      <c r="M1413" s="44" t="s">
        <v>11400</v>
      </c>
      <c r="N1413" s="44" t="s">
        <v>11443</v>
      </c>
      <c r="O1413" s="44" t="s">
        <v>11444</v>
      </c>
    </row>
    <row r="1414" spans="1:15" s="44" customFormat="1" ht="12" x14ac:dyDescent="0.2">
      <c r="A1414" s="44" t="s">
        <v>11407</v>
      </c>
      <c r="D1414" s="44" t="s">
        <v>11346</v>
      </c>
      <c r="E1414" s="45">
        <v>1</v>
      </c>
      <c r="F1414" s="44" t="s">
        <v>10199</v>
      </c>
      <c r="G1414" s="44" t="s">
        <v>10434</v>
      </c>
      <c r="H1414" s="44" t="s">
        <v>11448</v>
      </c>
      <c r="L1414" s="46">
        <v>124285741</v>
      </c>
      <c r="M1414" s="44" t="s">
        <v>11400</v>
      </c>
      <c r="N1414" s="44" t="s">
        <v>11449</v>
      </c>
      <c r="O1414" s="44" t="s">
        <v>11450</v>
      </c>
    </row>
    <row r="1415" spans="1:15" s="44" customFormat="1" ht="12" x14ac:dyDescent="0.2">
      <c r="A1415" s="44" t="s">
        <v>11409</v>
      </c>
      <c r="D1415" s="44" t="s">
        <v>11346</v>
      </c>
      <c r="E1415" s="45">
        <v>1</v>
      </c>
      <c r="F1415" s="44" t="s">
        <v>10199</v>
      </c>
      <c r="G1415" s="44" t="s">
        <v>10434</v>
      </c>
      <c r="H1415" s="44" t="s">
        <v>11452</v>
      </c>
      <c r="L1415" s="46">
        <v>108782110</v>
      </c>
      <c r="M1415" s="44" t="s">
        <v>11400</v>
      </c>
      <c r="N1415" s="44" t="s">
        <v>11453</v>
      </c>
      <c r="O1415" s="44" t="s">
        <v>11454</v>
      </c>
    </row>
    <row r="1416" spans="1:15" s="44" customFormat="1" ht="12" x14ac:dyDescent="0.2">
      <c r="A1416" s="44" t="s">
        <v>11411</v>
      </c>
      <c r="D1416" s="44" t="s">
        <v>11346</v>
      </c>
      <c r="E1416" s="45">
        <v>1</v>
      </c>
      <c r="F1416" s="44" t="s">
        <v>10199</v>
      </c>
      <c r="G1416" s="44" t="s">
        <v>10434</v>
      </c>
      <c r="H1416" s="44" t="s">
        <v>11456</v>
      </c>
      <c r="L1416" s="46">
        <v>141000000</v>
      </c>
      <c r="M1416" s="44" t="s">
        <v>11400</v>
      </c>
      <c r="N1416" s="44" t="s">
        <v>11457</v>
      </c>
      <c r="O1416" s="44" t="s">
        <v>11458</v>
      </c>
    </row>
    <row r="1417" spans="1:15" s="44" customFormat="1" ht="12" x14ac:dyDescent="0.2">
      <c r="A1417" s="44" t="s">
        <v>11413</v>
      </c>
      <c r="D1417" s="44" t="s">
        <v>11346</v>
      </c>
      <c r="E1417" s="45">
        <v>1</v>
      </c>
      <c r="F1417" s="44" t="s">
        <v>10199</v>
      </c>
      <c r="G1417" s="44" t="s">
        <v>10434</v>
      </c>
      <c r="H1417" s="44" t="s">
        <v>11460</v>
      </c>
      <c r="L1417" s="46">
        <v>75000000</v>
      </c>
      <c r="M1417" s="44" t="s">
        <v>11400</v>
      </c>
      <c r="N1417" s="44" t="s">
        <v>11461</v>
      </c>
      <c r="O1417" s="44" t="s">
        <v>11462</v>
      </c>
    </row>
    <row r="1418" spans="1:15" s="44" customFormat="1" ht="12" x14ac:dyDescent="0.2">
      <c r="A1418" s="44" t="s">
        <v>11417</v>
      </c>
      <c r="D1418" s="44" t="s">
        <v>11346</v>
      </c>
      <c r="E1418" s="45">
        <v>1</v>
      </c>
      <c r="F1418" s="44" t="s">
        <v>10199</v>
      </c>
      <c r="G1418" s="44" t="s">
        <v>10434</v>
      </c>
      <c r="H1418" s="44" t="s">
        <v>11464</v>
      </c>
      <c r="L1418" s="46">
        <v>35000000</v>
      </c>
      <c r="M1418" s="44" t="s">
        <v>11400</v>
      </c>
      <c r="N1418" s="44" t="s">
        <v>11465</v>
      </c>
      <c r="O1418" s="44" t="s">
        <v>11466</v>
      </c>
    </row>
    <row r="1419" spans="1:15" s="44" customFormat="1" ht="12" x14ac:dyDescent="0.2">
      <c r="A1419" s="44" t="s">
        <v>11421</v>
      </c>
      <c r="D1419" s="44" t="s">
        <v>11346</v>
      </c>
      <c r="E1419" s="45">
        <v>1</v>
      </c>
      <c r="F1419" s="44" t="s">
        <v>10199</v>
      </c>
      <c r="G1419" s="44" t="s">
        <v>10434</v>
      </c>
      <c r="H1419" s="44" t="s">
        <v>11468</v>
      </c>
      <c r="L1419" s="46">
        <v>50000000</v>
      </c>
      <c r="M1419" s="44" t="s">
        <v>11400</v>
      </c>
      <c r="N1419" s="44" t="s">
        <v>11465</v>
      </c>
      <c r="O1419" s="44" t="s">
        <v>11466</v>
      </c>
    </row>
    <row r="1420" spans="1:15" s="44" customFormat="1" ht="12" x14ac:dyDescent="0.2">
      <c r="A1420" s="44" t="s">
        <v>11425</v>
      </c>
      <c r="D1420" s="44" t="s">
        <v>11346</v>
      </c>
      <c r="E1420" s="45">
        <v>1</v>
      </c>
      <c r="F1420" s="44" t="s">
        <v>10199</v>
      </c>
      <c r="G1420" s="44" t="s">
        <v>10434</v>
      </c>
      <c r="H1420" s="44" t="s">
        <v>11470</v>
      </c>
      <c r="L1420" s="46">
        <v>80000000</v>
      </c>
      <c r="M1420" s="44" t="s">
        <v>11400</v>
      </c>
      <c r="N1420" s="44" t="s">
        <v>11471</v>
      </c>
      <c r="O1420" s="44" t="s">
        <v>11472</v>
      </c>
    </row>
    <row r="1421" spans="1:15" s="44" customFormat="1" ht="12" x14ac:dyDescent="0.2">
      <c r="A1421" s="44" t="s">
        <v>11429</v>
      </c>
      <c r="D1421" s="44" t="s">
        <v>11346</v>
      </c>
      <c r="E1421" s="45">
        <v>1</v>
      </c>
      <c r="F1421" s="44" t="s">
        <v>10199</v>
      </c>
      <c r="G1421" s="44" t="s">
        <v>10434</v>
      </c>
      <c r="H1421" s="44" t="s">
        <v>11474</v>
      </c>
      <c r="L1421" s="46">
        <v>100000000</v>
      </c>
      <c r="M1421" s="44" t="s">
        <v>11400</v>
      </c>
      <c r="N1421" s="44" t="s">
        <v>11475</v>
      </c>
      <c r="O1421" s="44" t="s">
        <v>11476</v>
      </c>
    </row>
    <row r="1422" spans="1:15" s="44" customFormat="1" ht="12" x14ac:dyDescent="0.2">
      <c r="A1422" s="44" t="s">
        <v>11433</v>
      </c>
      <c r="D1422" s="44" t="s">
        <v>11346</v>
      </c>
      <c r="E1422" s="45">
        <v>1</v>
      </c>
      <c r="F1422" s="44" t="s">
        <v>10199</v>
      </c>
      <c r="G1422" s="44" t="s">
        <v>10434</v>
      </c>
      <c r="H1422" s="44" t="s">
        <v>11478</v>
      </c>
      <c r="L1422" s="46">
        <v>200000000</v>
      </c>
      <c r="M1422" s="44" t="s">
        <v>11400</v>
      </c>
      <c r="N1422" s="44" t="s">
        <v>11479</v>
      </c>
      <c r="O1422" s="44" t="s">
        <v>11480</v>
      </c>
    </row>
    <row r="1423" spans="1:15" s="44" customFormat="1" ht="12" x14ac:dyDescent="0.2">
      <c r="A1423" s="44" t="s">
        <v>11437</v>
      </c>
      <c r="D1423" s="44" t="s">
        <v>11346</v>
      </c>
      <c r="E1423" s="45">
        <v>1</v>
      </c>
      <c r="F1423" s="44" t="s">
        <v>10199</v>
      </c>
      <c r="G1423" s="44" t="s">
        <v>10434</v>
      </c>
      <c r="H1423" s="44" t="s">
        <v>11482</v>
      </c>
      <c r="L1423" s="46">
        <v>110000000</v>
      </c>
      <c r="M1423" s="44" t="s">
        <v>11483</v>
      </c>
      <c r="N1423" s="44" t="s">
        <v>11484</v>
      </c>
      <c r="O1423" s="44" t="s">
        <v>11485</v>
      </c>
    </row>
    <row r="1424" spans="1:15" s="44" customFormat="1" ht="12" x14ac:dyDescent="0.2">
      <c r="A1424" s="44" t="s">
        <v>11441</v>
      </c>
      <c r="D1424" s="44" t="s">
        <v>11346</v>
      </c>
      <c r="E1424" s="45">
        <v>1</v>
      </c>
      <c r="F1424" s="44" t="s">
        <v>10199</v>
      </c>
      <c r="G1424" s="44" t="s">
        <v>10434</v>
      </c>
      <c r="H1424" s="44" t="s">
        <v>11487</v>
      </c>
      <c r="L1424" s="46">
        <v>30000000</v>
      </c>
      <c r="M1424" s="44" t="s">
        <v>11483</v>
      </c>
      <c r="N1424" s="44" t="s">
        <v>11484</v>
      </c>
      <c r="O1424" s="44" t="s">
        <v>11485</v>
      </c>
    </row>
    <row r="1425" spans="1:15" s="44" customFormat="1" ht="12" x14ac:dyDescent="0.2">
      <c r="A1425" s="44" t="s">
        <v>11445</v>
      </c>
      <c r="D1425" s="44" t="s">
        <v>11346</v>
      </c>
      <c r="E1425" s="45">
        <v>1</v>
      </c>
      <c r="F1425" s="44" t="s">
        <v>10199</v>
      </c>
      <c r="G1425" s="44" t="s">
        <v>10434</v>
      </c>
      <c r="H1425" s="44" t="s">
        <v>11489</v>
      </c>
      <c r="L1425" s="46">
        <v>40000000</v>
      </c>
      <c r="M1425" s="44" t="s">
        <v>11483</v>
      </c>
      <c r="N1425" s="44" t="s">
        <v>11490</v>
      </c>
      <c r="O1425" s="44" t="s">
        <v>11491</v>
      </c>
    </row>
    <row r="1426" spans="1:15" s="44" customFormat="1" ht="12" x14ac:dyDescent="0.2">
      <c r="A1426" s="44" t="s">
        <v>11447</v>
      </c>
      <c r="D1426" s="44" t="s">
        <v>11346</v>
      </c>
      <c r="E1426" s="45">
        <v>1</v>
      </c>
      <c r="F1426" s="44" t="s">
        <v>10199</v>
      </c>
      <c r="G1426" s="44" t="s">
        <v>10434</v>
      </c>
      <c r="H1426" s="44" t="s">
        <v>11493</v>
      </c>
      <c r="L1426" s="46">
        <v>40000000</v>
      </c>
      <c r="M1426" s="44" t="s">
        <v>11483</v>
      </c>
      <c r="N1426" s="44" t="s">
        <v>11484</v>
      </c>
      <c r="O1426" s="44" t="s">
        <v>11485</v>
      </c>
    </row>
    <row r="1427" spans="1:15" s="44" customFormat="1" ht="12" x14ac:dyDescent="0.2">
      <c r="A1427" s="44" t="s">
        <v>11451</v>
      </c>
      <c r="D1427" s="44" t="s">
        <v>11346</v>
      </c>
      <c r="E1427" s="45">
        <v>1</v>
      </c>
      <c r="F1427" s="44" t="s">
        <v>10199</v>
      </c>
      <c r="G1427" s="44" t="s">
        <v>10434</v>
      </c>
      <c r="H1427" s="44" t="s">
        <v>11495</v>
      </c>
      <c r="L1427" s="46">
        <v>110000000</v>
      </c>
      <c r="M1427" s="44" t="s">
        <v>11483</v>
      </c>
      <c r="N1427" s="44" t="s">
        <v>11496</v>
      </c>
      <c r="O1427" s="44" t="s">
        <v>11497</v>
      </c>
    </row>
    <row r="1428" spans="1:15" s="44" customFormat="1" ht="12" x14ac:dyDescent="0.2">
      <c r="A1428" s="44" t="s">
        <v>11455</v>
      </c>
      <c r="D1428" s="44" t="s">
        <v>11346</v>
      </c>
      <c r="E1428" s="45">
        <v>1</v>
      </c>
      <c r="F1428" s="44" t="s">
        <v>10199</v>
      </c>
      <c r="G1428" s="44" t="s">
        <v>10434</v>
      </c>
      <c r="H1428" s="44" t="s">
        <v>11499</v>
      </c>
      <c r="L1428" s="46">
        <v>101367468</v>
      </c>
      <c r="M1428" s="44" t="s">
        <v>11483</v>
      </c>
      <c r="N1428" s="44" t="s">
        <v>11500</v>
      </c>
      <c r="O1428" s="44" t="s">
        <v>11501</v>
      </c>
    </row>
    <row r="1429" spans="1:15" s="44" customFormat="1" ht="12" x14ac:dyDescent="0.2">
      <c r="A1429" s="44" t="s">
        <v>11459</v>
      </c>
      <c r="D1429" s="44" t="s">
        <v>11346</v>
      </c>
      <c r="E1429" s="45">
        <v>1</v>
      </c>
      <c r="F1429" s="44" t="s">
        <v>10199</v>
      </c>
      <c r="G1429" s="44" t="s">
        <v>10434</v>
      </c>
      <c r="H1429" s="44" t="s">
        <v>11503</v>
      </c>
      <c r="L1429" s="46">
        <v>130000000</v>
      </c>
      <c r="M1429" s="44" t="s">
        <v>11483</v>
      </c>
      <c r="N1429" s="44" t="s">
        <v>11504</v>
      </c>
      <c r="O1429" s="44" t="s">
        <v>11505</v>
      </c>
    </row>
    <row r="1430" spans="1:15" s="44" customFormat="1" ht="12" x14ac:dyDescent="0.2">
      <c r="A1430" s="44" t="s">
        <v>11463</v>
      </c>
      <c r="D1430" s="44" t="s">
        <v>11346</v>
      </c>
      <c r="E1430" s="45">
        <v>1</v>
      </c>
      <c r="F1430" s="44" t="s">
        <v>10199</v>
      </c>
      <c r="G1430" s="44" t="s">
        <v>10434</v>
      </c>
      <c r="H1430" s="44" t="s">
        <v>11507</v>
      </c>
      <c r="L1430" s="46">
        <v>35000000</v>
      </c>
      <c r="M1430" s="44" t="s">
        <v>11483</v>
      </c>
      <c r="N1430" s="44" t="s">
        <v>11508</v>
      </c>
      <c r="O1430" s="44" t="s">
        <v>11509</v>
      </c>
    </row>
    <row r="1431" spans="1:15" s="44" customFormat="1" ht="12" x14ac:dyDescent="0.2">
      <c r="A1431" s="44" t="s">
        <v>11467</v>
      </c>
      <c r="D1431" s="44" t="s">
        <v>11346</v>
      </c>
      <c r="E1431" s="45">
        <v>1</v>
      </c>
      <c r="F1431" s="44" t="s">
        <v>10199</v>
      </c>
      <c r="G1431" s="44" t="s">
        <v>10434</v>
      </c>
      <c r="H1431" s="44" t="s">
        <v>11511</v>
      </c>
      <c r="L1431" s="46">
        <v>25000000</v>
      </c>
      <c r="M1431" s="44" t="s">
        <v>11483</v>
      </c>
      <c r="N1431" s="44" t="s">
        <v>11512</v>
      </c>
      <c r="O1431" s="44" t="s">
        <v>11513</v>
      </c>
    </row>
    <row r="1432" spans="1:15" s="44" customFormat="1" ht="12" x14ac:dyDescent="0.2">
      <c r="A1432" s="44" t="s">
        <v>11469</v>
      </c>
      <c r="D1432" s="44" t="s">
        <v>11346</v>
      </c>
      <c r="E1432" s="45">
        <v>1</v>
      </c>
      <c r="F1432" s="44" t="s">
        <v>10199</v>
      </c>
      <c r="G1432" s="44" t="s">
        <v>10434</v>
      </c>
      <c r="H1432" s="44" t="s">
        <v>11515</v>
      </c>
      <c r="L1432" s="46">
        <v>15000000</v>
      </c>
      <c r="M1432" s="44" t="s">
        <v>11483</v>
      </c>
      <c r="N1432" s="44" t="s">
        <v>11512</v>
      </c>
      <c r="O1432" s="44" t="s">
        <v>11513</v>
      </c>
    </row>
    <row r="1433" spans="1:15" s="44" customFormat="1" ht="12" x14ac:dyDescent="0.2">
      <c r="A1433" s="44" t="s">
        <v>11473</v>
      </c>
      <c r="D1433" s="44" t="s">
        <v>11346</v>
      </c>
      <c r="E1433" s="45">
        <v>1</v>
      </c>
      <c r="F1433" s="44" t="s">
        <v>10199</v>
      </c>
      <c r="G1433" s="44" t="s">
        <v>10434</v>
      </c>
      <c r="H1433" s="44" t="s">
        <v>11517</v>
      </c>
      <c r="L1433" s="46">
        <v>36297671</v>
      </c>
      <c r="M1433" s="44" t="s">
        <v>11483</v>
      </c>
      <c r="N1433" s="44" t="s">
        <v>11518</v>
      </c>
      <c r="O1433" s="44" t="s">
        <v>11519</v>
      </c>
    </row>
    <row r="1434" spans="1:15" s="44" customFormat="1" ht="12" x14ac:dyDescent="0.2">
      <c r="A1434" s="44" t="s">
        <v>11477</v>
      </c>
      <c r="D1434" s="44" t="s">
        <v>11346</v>
      </c>
      <c r="E1434" s="45">
        <v>1</v>
      </c>
      <c r="F1434" s="44" t="s">
        <v>10199</v>
      </c>
      <c r="G1434" s="44" t="s">
        <v>10434</v>
      </c>
      <c r="H1434" s="44" t="s">
        <v>11521</v>
      </c>
      <c r="L1434" s="46">
        <v>112000000</v>
      </c>
      <c r="M1434" s="44" t="s">
        <v>11483</v>
      </c>
      <c r="N1434" s="44" t="s">
        <v>11522</v>
      </c>
      <c r="O1434" s="44" t="s">
        <v>11523</v>
      </c>
    </row>
    <row r="1435" spans="1:15" s="44" customFormat="1" ht="12" x14ac:dyDescent="0.2">
      <c r="A1435" s="44" t="s">
        <v>11481</v>
      </c>
      <c r="D1435" s="44" t="s">
        <v>11346</v>
      </c>
      <c r="E1435" s="45">
        <v>1</v>
      </c>
      <c r="F1435" s="44" t="s">
        <v>10199</v>
      </c>
      <c r="G1435" s="44" t="s">
        <v>10434</v>
      </c>
      <c r="H1435" s="44" t="s">
        <v>11525</v>
      </c>
      <c r="L1435" s="46">
        <v>200000000</v>
      </c>
      <c r="M1435" s="44" t="s">
        <v>11483</v>
      </c>
      <c r="N1435" s="44" t="s">
        <v>11526</v>
      </c>
      <c r="O1435" s="44" t="s">
        <v>11527</v>
      </c>
    </row>
    <row r="1436" spans="1:15" s="44" customFormat="1" ht="12" x14ac:dyDescent="0.2">
      <c r="A1436" s="44" t="s">
        <v>11486</v>
      </c>
      <c r="D1436" s="44" t="s">
        <v>11346</v>
      </c>
      <c r="E1436" s="45">
        <v>1</v>
      </c>
      <c r="F1436" s="44" t="s">
        <v>10199</v>
      </c>
      <c r="G1436" s="44" t="s">
        <v>10434</v>
      </c>
      <c r="H1436" s="44" t="s">
        <v>11529</v>
      </c>
      <c r="L1436" s="46">
        <v>200000000</v>
      </c>
      <c r="M1436" s="44" t="s">
        <v>11483</v>
      </c>
      <c r="N1436" s="44" t="s">
        <v>11530</v>
      </c>
      <c r="O1436" s="44" t="s">
        <v>11531</v>
      </c>
    </row>
    <row r="1437" spans="1:15" s="44" customFormat="1" ht="12" x14ac:dyDescent="0.2">
      <c r="A1437" s="44" t="s">
        <v>11488</v>
      </c>
      <c r="D1437" s="44" t="s">
        <v>11346</v>
      </c>
      <c r="E1437" s="45">
        <v>1</v>
      </c>
      <c r="F1437" s="44" t="s">
        <v>10199</v>
      </c>
      <c r="G1437" s="44" t="s">
        <v>10434</v>
      </c>
      <c r="H1437" s="44" t="s">
        <v>11533</v>
      </c>
      <c r="L1437" s="46">
        <v>59000000</v>
      </c>
      <c r="M1437" s="44" t="s">
        <v>11483</v>
      </c>
      <c r="N1437" s="44" t="s">
        <v>11534</v>
      </c>
      <c r="O1437" s="44" t="s">
        <v>11535</v>
      </c>
    </row>
    <row r="1438" spans="1:15" s="44" customFormat="1" ht="12" x14ac:dyDescent="0.2">
      <c r="A1438" s="44" t="s">
        <v>11492</v>
      </c>
      <c r="D1438" s="44" t="s">
        <v>11346</v>
      </c>
      <c r="E1438" s="45">
        <v>1</v>
      </c>
      <c r="F1438" s="44" t="s">
        <v>10199</v>
      </c>
      <c r="G1438" s="44" t="s">
        <v>10463</v>
      </c>
      <c r="H1438" s="44" t="s">
        <v>11537</v>
      </c>
      <c r="L1438" s="46">
        <v>3000000</v>
      </c>
      <c r="M1438" s="44" t="s">
        <v>11483</v>
      </c>
      <c r="N1438" s="44" t="s">
        <v>11530</v>
      </c>
      <c r="O1438" s="44" t="s">
        <v>11531</v>
      </c>
    </row>
    <row r="1439" spans="1:15" s="44" customFormat="1" ht="12" x14ac:dyDescent="0.2">
      <c r="A1439" s="44" t="s">
        <v>11494</v>
      </c>
      <c r="D1439" s="44" t="s">
        <v>11346</v>
      </c>
      <c r="E1439" s="45">
        <v>1</v>
      </c>
      <c r="F1439" s="44" t="s">
        <v>10199</v>
      </c>
      <c r="G1439" s="44" t="s">
        <v>10434</v>
      </c>
      <c r="H1439" s="44" t="s">
        <v>11515</v>
      </c>
      <c r="L1439" s="46">
        <v>47403698</v>
      </c>
      <c r="M1439" s="44" t="s">
        <v>11483</v>
      </c>
      <c r="N1439" s="44" t="s">
        <v>11539</v>
      </c>
      <c r="O1439" s="44" t="s">
        <v>11540</v>
      </c>
    </row>
    <row r="1440" spans="1:15" s="44" customFormat="1" ht="12" x14ac:dyDescent="0.2">
      <c r="A1440" s="44" t="s">
        <v>11498</v>
      </c>
      <c r="D1440" s="44" t="s">
        <v>11346</v>
      </c>
      <c r="E1440" s="45">
        <v>1</v>
      </c>
      <c r="F1440" s="44" t="s">
        <v>10199</v>
      </c>
      <c r="G1440" s="44" t="s">
        <v>10434</v>
      </c>
      <c r="H1440" s="44" t="s">
        <v>11542</v>
      </c>
      <c r="L1440" s="46">
        <v>19000000</v>
      </c>
      <c r="M1440" s="44" t="s">
        <v>11483</v>
      </c>
      <c r="N1440" s="44" t="s">
        <v>11543</v>
      </c>
      <c r="O1440" s="44" t="s">
        <v>11544</v>
      </c>
    </row>
    <row r="1441" spans="1:15" s="44" customFormat="1" ht="12" x14ac:dyDescent="0.2">
      <c r="A1441" s="44" t="s">
        <v>11502</v>
      </c>
      <c r="D1441" s="44" t="s">
        <v>11346</v>
      </c>
      <c r="E1441" s="45">
        <v>1</v>
      </c>
      <c r="F1441" s="44" t="s">
        <v>10199</v>
      </c>
      <c r="G1441" s="44" t="s">
        <v>10463</v>
      </c>
      <c r="H1441" s="44" t="s">
        <v>11546</v>
      </c>
      <c r="L1441" s="46">
        <v>1800000</v>
      </c>
      <c r="M1441" s="44" t="s">
        <v>11483</v>
      </c>
      <c r="N1441" s="44" t="s">
        <v>11547</v>
      </c>
      <c r="O1441" s="44" t="s">
        <v>11548</v>
      </c>
    </row>
    <row r="1442" spans="1:15" s="44" customFormat="1" ht="12" x14ac:dyDescent="0.2">
      <c r="A1442" s="44" t="s">
        <v>11506</v>
      </c>
      <c r="D1442" s="44" t="s">
        <v>11346</v>
      </c>
      <c r="E1442" s="45">
        <v>1</v>
      </c>
      <c r="F1442" s="44" t="s">
        <v>10199</v>
      </c>
      <c r="G1442" s="44" t="s">
        <v>10434</v>
      </c>
      <c r="H1442" s="44" t="s">
        <v>11550</v>
      </c>
      <c r="L1442" s="46">
        <v>90000000</v>
      </c>
      <c r="M1442" s="44" t="s">
        <v>11483</v>
      </c>
      <c r="N1442" s="44" t="s">
        <v>11551</v>
      </c>
      <c r="O1442" s="44" t="s">
        <v>11552</v>
      </c>
    </row>
    <row r="1443" spans="1:15" s="44" customFormat="1" ht="12" x14ac:dyDescent="0.2">
      <c r="A1443" s="44" t="s">
        <v>11510</v>
      </c>
      <c r="D1443" s="44" t="s">
        <v>11346</v>
      </c>
      <c r="E1443" s="45">
        <v>1</v>
      </c>
      <c r="F1443" s="44" t="s">
        <v>10199</v>
      </c>
      <c r="G1443" s="44" t="s">
        <v>10434</v>
      </c>
      <c r="H1443" s="44" t="s">
        <v>11554</v>
      </c>
      <c r="L1443" s="46">
        <v>11000000</v>
      </c>
      <c r="M1443" s="44" t="s">
        <v>11483</v>
      </c>
      <c r="N1443" s="44" t="s">
        <v>11551</v>
      </c>
      <c r="O1443" s="44" t="s">
        <v>11555</v>
      </c>
    </row>
    <row r="1444" spans="1:15" s="44" customFormat="1" ht="12" x14ac:dyDescent="0.2">
      <c r="A1444" s="44" t="s">
        <v>11514</v>
      </c>
      <c r="D1444" s="44" t="s">
        <v>11346</v>
      </c>
      <c r="E1444" s="45">
        <v>1</v>
      </c>
      <c r="F1444" s="44" t="s">
        <v>10199</v>
      </c>
      <c r="G1444" s="44" t="s">
        <v>10434</v>
      </c>
      <c r="H1444" s="44" t="s">
        <v>11557</v>
      </c>
      <c r="L1444" s="46">
        <v>14000000</v>
      </c>
      <c r="M1444" s="44" t="s">
        <v>11483</v>
      </c>
      <c r="N1444" s="44" t="s">
        <v>11551</v>
      </c>
      <c r="O1444" s="44" t="s">
        <v>11558</v>
      </c>
    </row>
    <row r="1445" spans="1:15" s="44" customFormat="1" ht="12" x14ac:dyDescent="0.2">
      <c r="A1445" s="44" t="s">
        <v>11516</v>
      </c>
      <c r="D1445" s="44" t="s">
        <v>11346</v>
      </c>
      <c r="E1445" s="45">
        <v>1</v>
      </c>
      <c r="F1445" s="44" t="s">
        <v>10199</v>
      </c>
      <c r="G1445" s="44" t="s">
        <v>10434</v>
      </c>
      <c r="H1445" s="44" t="s">
        <v>11560</v>
      </c>
      <c r="L1445" s="46">
        <v>40000000</v>
      </c>
      <c r="M1445" s="44" t="s">
        <v>11483</v>
      </c>
      <c r="N1445" s="44" t="s">
        <v>11561</v>
      </c>
      <c r="O1445" s="44" t="s">
        <v>11562</v>
      </c>
    </row>
    <row r="1446" spans="1:15" s="44" customFormat="1" ht="12" x14ac:dyDescent="0.2">
      <c r="A1446" s="44" t="s">
        <v>11520</v>
      </c>
      <c r="D1446" s="44" t="s">
        <v>11346</v>
      </c>
      <c r="E1446" s="45">
        <v>1</v>
      </c>
      <c r="F1446" s="44" t="s">
        <v>10199</v>
      </c>
      <c r="G1446" s="44" t="s">
        <v>10434</v>
      </c>
      <c r="H1446" s="44" t="s">
        <v>11564</v>
      </c>
      <c r="L1446" s="46">
        <v>311501683.04736841</v>
      </c>
      <c r="M1446" s="44" t="s">
        <v>11483</v>
      </c>
      <c r="N1446" s="44" t="s">
        <v>11565</v>
      </c>
      <c r="O1446" s="44" t="s">
        <v>11566</v>
      </c>
    </row>
    <row r="1447" spans="1:15" s="44" customFormat="1" ht="12" x14ac:dyDescent="0.2">
      <c r="A1447" s="44" t="s">
        <v>11524</v>
      </c>
      <c r="D1447" s="44" t="s">
        <v>11346</v>
      </c>
      <c r="E1447" s="45">
        <v>1</v>
      </c>
      <c r="F1447" s="44" t="s">
        <v>10199</v>
      </c>
      <c r="G1447" s="44" t="s">
        <v>10434</v>
      </c>
      <c r="H1447" s="44" t="s">
        <v>11568</v>
      </c>
      <c r="L1447" s="46">
        <v>250444625.78076923</v>
      </c>
      <c r="M1447" s="44" t="s">
        <v>11483</v>
      </c>
      <c r="N1447" s="44" t="s">
        <v>11565</v>
      </c>
      <c r="O1447" s="44" t="s">
        <v>11566</v>
      </c>
    </row>
    <row r="1448" spans="1:15" s="44" customFormat="1" ht="12" x14ac:dyDescent="0.2">
      <c r="A1448" s="44" t="s">
        <v>11528</v>
      </c>
      <c r="D1448" s="44" t="s">
        <v>11346</v>
      </c>
      <c r="E1448" s="45">
        <v>1</v>
      </c>
      <c r="F1448" s="44" t="s">
        <v>10199</v>
      </c>
      <c r="G1448" s="44" t="s">
        <v>10434</v>
      </c>
      <c r="H1448" s="44" t="s">
        <v>11570</v>
      </c>
      <c r="L1448" s="46">
        <v>3208516.8076923075</v>
      </c>
      <c r="M1448" s="44" t="s">
        <v>11483</v>
      </c>
      <c r="N1448" s="44" t="s">
        <v>11565</v>
      </c>
      <c r="O1448" s="44" t="s">
        <v>11566</v>
      </c>
    </row>
    <row r="1449" spans="1:15" s="44" customFormat="1" ht="12" x14ac:dyDescent="0.2">
      <c r="A1449" s="44" t="s">
        <v>11532</v>
      </c>
      <c r="D1449" s="44" t="s">
        <v>11346</v>
      </c>
      <c r="E1449" s="45">
        <v>1</v>
      </c>
      <c r="F1449" s="44" t="s">
        <v>10199</v>
      </c>
      <c r="G1449" s="44" t="s">
        <v>10434</v>
      </c>
      <c r="H1449" s="44" t="s">
        <v>11572</v>
      </c>
      <c r="L1449" s="46">
        <v>260000000</v>
      </c>
      <c r="M1449" s="44" t="s">
        <v>11483</v>
      </c>
      <c r="N1449" s="44" t="s">
        <v>11573</v>
      </c>
      <c r="O1449" s="44" t="s">
        <v>11574</v>
      </c>
    </row>
    <row r="1450" spans="1:15" s="44" customFormat="1" ht="12" x14ac:dyDescent="0.2">
      <c r="A1450" s="44" t="s">
        <v>11536</v>
      </c>
      <c r="D1450" s="44" t="s">
        <v>11346</v>
      </c>
      <c r="E1450" s="45">
        <v>1</v>
      </c>
      <c r="F1450" s="44" t="s">
        <v>10199</v>
      </c>
      <c r="G1450" s="44" t="s">
        <v>10434</v>
      </c>
      <c r="H1450" s="44" t="s">
        <v>11576</v>
      </c>
      <c r="L1450" s="46">
        <v>110000000</v>
      </c>
      <c r="M1450" s="44" t="s">
        <v>11483</v>
      </c>
      <c r="N1450" s="44" t="s">
        <v>11573</v>
      </c>
      <c r="O1450" s="44" t="s">
        <v>11574</v>
      </c>
    </row>
    <row r="1451" spans="1:15" s="44" customFormat="1" ht="12" x14ac:dyDescent="0.2">
      <c r="A1451" s="44" t="s">
        <v>11538</v>
      </c>
      <c r="D1451" s="44" t="s">
        <v>11346</v>
      </c>
      <c r="E1451" s="45">
        <v>1</v>
      </c>
      <c r="F1451" s="44" t="s">
        <v>10199</v>
      </c>
      <c r="G1451" s="44" t="s">
        <v>10434</v>
      </c>
      <c r="H1451" s="44" t="s">
        <v>11578</v>
      </c>
      <c r="L1451" s="46">
        <v>30000000</v>
      </c>
      <c r="M1451" s="44" t="s">
        <v>11483</v>
      </c>
      <c r="N1451" s="44" t="s">
        <v>11573</v>
      </c>
      <c r="O1451" s="44" t="s">
        <v>11574</v>
      </c>
    </row>
    <row r="1452" spans="1:15" s="44" customFormat="1" ht="12" x14ac:dyDescent="0.2">
      <c r="A1452" s="44" t="s">
        <v>11541</v>
      </c>
      <c r="D1452" s="44" t="s">
        <v>11346</v>
      </c>
      <c r="E1452" s="45">
        <v>1</v>
      </c>
      <c r="F1452" s="44" t="s">
        <v>10199</v>
      </c>
      <c r="G1452" s="44" t="s">
        <v>10434</v>
      </c>
      <c r="H1452" s="44" t="s">
        <v>11580</v>
      </c>
      <c r="L1452" s="46">
        <v>80000000</v>
      </c>
      <c r="M1452" s="44" t="s">
        <v>11483</v>
      </c>
      <c r="N1452" s="44" t="s">
        <v>11573</v>
      </c>
      <c r="O1452" s="44" t="s">
        <v>11574</v>
      </c>
    </row>
    <row r="1453" spans="1:15" s="44" customFormat="1" ht="12" x14ac:dyDescent="0.2">
      <c r="A1453" s="44" t="s">
        <v>11545</v>
      </c>
      <c r="D1453" s="44" t="s">
        <v>11346</v>
      </c>
      <c r="E1453" s="45">
        <v>1</v>
      </c>
      <c r="F1453" s="44" t="s">
        <v>10199</v>
      </c>
      <c r="G1453" s="44" t="s">
        <v>10463</v>
      </c>
      <c r="H1453" s="44" t="s">
        <v>11582</v>
      </c>
      <c r="L1453" s="46">
        <v>3387000</v>
      </c>
      <c r="M1453" s="44" t="s">
        <v>11483</v>
      </c>
      <c r="N1453" s="44" t="s">
        <v>11583</v>
      </c>
      <c r="O1453" s="44" t="s">
        <v>11584</v>
      </c>
    </row>
    <row r="1454" spans="1:15" s="44" customFormat="1" ht="12" x14ac:dyDescent="0.2">
      <c r="A1454" s="44" t="s">
        <v>11549</v>
      </c>
      <c r="D1454" s="44" t="s">
        <v>11346</v>
      </c>
      <c r="E1454" s="45">
        <v>1</v>
      </c>
      <c r="F1454" s="44" t="s">
        <v>10199</v>
      </c>
      <c r="G1454" s="44" t="s">
        <v>10434</v>
      </c>
      <c r="H1454" s="44" t="s">
        <v>11586</v>
      </c>
      <c r="L1454" s="46">
        <v>192538000</v>
      </c>
      <c r="M1454" s="44" t="s">
        <v>11483</v>
      </c>
      <c r="N1454" s="44" t="s">
        <v>11587</v>
      </c>
      <c r="O1454" s="44" t="s">
        <v>11588</v>
      </c>
    </row>
    <row r="1455" spans="1:15" s="44" customFormat="1" ht="12" x14ac:dyDescent="0.2">
      <c r="A1455" s="44" t="s">
        <v>11553</v>
      </c>
      <c r="D1455" s="44" t="s">
        <v>11346</v>
      </c>
      <c r="E1455" s="45">
        <v>1</v>
      </c>
      <c r="F1455" s="44" t="s">
        <v>10199</v>
      </c>
      <c r="G1455" s="44" t="s">
        <v>10434</v>
      </c>
      <c r="H1455" s="44" t="s">
        <v>11590</v>
      </c>
      <c r="L1455" s="46">
        <v>71199000</v>
      </c>
      <c r="M1455" s="44" t="s">
        <v>11483</v>
      </c>
      <c r="N1455" s="44" t="s">
        <v>11587</v>
      </c>
      <c r="O1455" s="44" t="s">
        <v>11588</v>
      </c>
    </row>
    <row r="1456" spans="1:15" s="44" customFormat="1" ht="12" x14ac:dyDescent="0.2">
      <c r="A1456" s="44" t="s">
        <v>11556</v>
      </c>
      <c r="D1456" s="44" t="s">
        <v>11346</v>
      </c>
      <c r="E1456" s="45">
        <v>1</v>
      </c>
      <c r="F1456" s="44" t="s">
        <v>10199</v>
      </c>
      <c r="G1456" s="44" t="s">
        <v>10434</v>
      </c>
      <c r="H1456" s="44" t="s">
        <v>11592</v>
      </c>
      <c r="L1456" s="46">
        <v>32285000</v>
      </c>
      <c r="M1456" s="44" t="s">
        <v>11483</v>
      </c>
      <c r="N1456" s="44" t="s">
        <v>11587</v>
      </c>
      <c r="O1456" s="44" t="s">
        <v>11588</v>
      </c>
    </row>
    <row r="1457" spans="1:15" s="44" customFormat="1" ht="12" x14ac:dyDescent="0.2">
      <c r="A1457" s="44" t="s">
        <v>11559</v>
      </c>
      <c r="D1457" s="44" t="s">
        <v>11346</v>
      </c>
      <c r="E1457" s="45">
        <v>1</v>
      </c>
      <c r="F1457" s="44" t="s">
        <v>10199</v>
      </c>
      <c r="G1457" s="44" t="s">
        <v>10434</v>
      </c>
      <c r="H1457" s="44" t="s">
        <v>11594</v>
      </c>
      <c r="L1457" s="46">
        <v>13310000</v>
      </c>
      <c r="M1457" s="44" t="s">
        <v>11483</v>
      </c>
      <c r="N1457" s="44" t="s">
        <v>11587</v>
      </c>
      <c r="O1457" s="44" t="s">
        <v>11588</v>
      </c>
    </row>
    <row r="1458" spans="1:15" s="44" customFormat="1" ht="12" x14ac:dyDescent="0.2">
      <c r="A1458" s="44" t="s">
        <v>11563</v>
      </c>
      <c r="D1458" s="44" t="s">
        <v>11346</v>
      </c>
      <c r="E1458" s="45">
        <v>1</v>
      </c>
      <c r="F1458" s="44" t="s">
        <v>10199</v>
      </c>
      <c r="G1458" s="44" t="s">
        <v>10434</v>
      </c>
      <c r="H1458" s="44" t="s">
        <v>11596</v>
      </c>
      <c r="L1458" s="46">
        <v>98872000</v>
      </c>
      <c r="M1458" s="44" t="s">
        <v>11483</v>
      </c>
      <c r="N1458" s="44" t="s">
        <v>11597</v>
      </c>
      <c r="O1458" s="44" t="s">
        <v>11598</v>
      </c>
    </row>
    <row r="1459" spans="1:15" s="44" customFormat="1" ht="12" x14ac:dyDescent="0.2">
      <c r="A1459" s="44" t="s">
        <v>11567</v>
      </c>
      <c r="D1459" s="44" t="s">
        <v>11346</v>
      </c>
      <c r="E1459" s="45">
        <v>1</v>
      </c>
      <c r="F1459" s="44" t="s">
        <v>10199</v>
      </c>
      <c r="G1459" s="44" t="s">
        <v>10434</v>
      </c>
      <c r="H1459" s="44" t="s">
        <v>11600</v>
      </c>
      <c r="L1459" s="46">
        <v>32000000</v>
      </c>
      <c r="M1459" s="44" t="s">
        <v>11483</v>
      </c>
      <c r="N1459" s="44" t="s">
        <v>11601</v>
      </c>
      <c r="O1459" s="44" t="s">
        <v>11602</v>
      </c>
    </row>
    <row r="1460" spans="1:15" s="44" customFormat="1" ht="12" x14ac:dyDescent="0.2">
      <c r="A1460" s="44" t="s">
        <v>11569</v>
      </c>
      <c r="D1460" s="44" t="s">
        <v>11346</v>
      </c>
      <c r="E1460" s="45">
        <v>1</v>
      </c>
      <c r="F1460" s="44" t="s">
        <v>10199</v>
      </c>
      <c r="G1460" s="44" t="s">
        <v>10434</v>
      </c>
      <c r="H1460" s="44" t="s">
        <v>11604</v>
      </c>
      <c r="L1460" s="46">
        <v>37000000</v>
      </c>
      <c r="M1460" s="44" t="s">
        <v>11483</v>
      </c>
      <c r="N1460" s="44" t="s">
        <v>11605</v>
      </c>
      <c r="O1460" s="44" t="s">
        <v>11606</v>
      </c>
    </row>
    <row r="1461" spans="1:15" s="44" customFormat="1" ht="12" x14ac:dyDescent="0.2">
      <c r="A1461" s="44" t="s">
        <v>11571</v>
      </c>
      <c r="D1461" s="44" t="s">
        <v>11346</v>
      </c>
      <c r="E1461" s="45">
        <v>1</v>
      </c>
      <c r="F1461" s="44" t="s">
        <v>10199</v>
      </c>
      <c r="G1461" s="44" t="s">
        <v>10434</v>
      </c>
      <c r="H1461" s="44" t="s">
        <v>11608</v>
      </c>
      <c r="L1461" s="46">
        <v>90000000</v>
      </c>
      <c r="M1461" s="44" t="s">
        <v>11483</v>
      </c>
      <c r="N1461" s="44" t="s">
        <v>11605</v>
      </c>
      <c r="O1461" s="44" t="s">
        <v>11606</v>
      </c>
    </row>
    <row r="1462" spans="1:15" s="44" customFormat="1" ht="12" x14ac:dyDescent="0.2">
      <c r="A1462" s="44" t="s">
        <v>11575</v>
      </c>
      <c r="D1462" s="44" t="s">
        <v>11346</v>
      </c>
      <c r="E1462" s="45">
        <v>1</v>
      </c>
      <c r="F1462" s="44" t="s">
        <v>10199</v>
      </c>
      <c r="G1462" s="44" t="s">
        <v>10434</v>
      </c>
      <c r="H1462" s="44" t="s">
        <v>11610</v>
      </c>
      <c r="L1462" s="46">
        <v>50000000</v>
      </c>
      <c r="M1462" s="44" t="s">
        <v>11483</v>
      </c>
      <c r="N1462" s="44" t="s">
        <v>11611</v>
      </c>
      <c r="O1462" s="44" t="s">
        <v>11612</v>
      </c>
    </row>
    <row r="1463" spans="1:15" s="44" customFormat="1" ht="12" x14ac:dyDescent="0.2">
      <c r="A1463" s="44" t="s">
        <v>11577</v>
      </c>
      <c r="D1463" s="44" t="s">
        <v>11346</v>
      </c>
      <c r="E1463" s="45">
        <v>1</v>
      </c>
      <c r="F1463" s="44" t="s">
        <v>10199</v>
      </c>
      <c r="G1463" s="44" t="s">
        <v>10434</v>
      </c>
      <c r="H1463" s="44" t="s">
        <v>11614</v>
      </c>
      <c r="L1463" s="46">
        <v>138000000</v>
      </c>
      <c r="M1463" s="44" t="s">
        <v>11483</v>
      </c>
      <c r="N1463" s="44" t="s">
        <v>11615</v>
      </c>
      <c r="O1463" s="44" t="s">
        <v>11616</v>
      </c>
    </row>
    <row r="1464" spans="1:15" s="44" customFormat="1" ht="12" x14ac:dyDescent="0.2">
      <c r="A1464" s="44" t="s">
        <v>11579</v>
      </c>
      <c r="D1464" s="44" t="s">
        <v>11346</v>
      </c>
      <c r="E1464" s="45">
        <v>1</v>
      </c>
      <c r="F1464" s="44" t="s">
        <v>10199</v>
      </c>
      <c r="G1464" s="44" t="s">
        <v>10434</v>
      </c>
      <c r="H1464" s="44" t="s">
        <v>11618</v>
      </c>
      <c r="L1464" s="46">
        <v>45000000</v>
      </c>
      <c r="M1464" s="44" t="s">
        <v>11483</v>
      </c>
      <c r="N1464" s="44" t="s">
        <v>11619</v>
      </c>
      <c r="O1464" s="44" t="s">
        <v>11620</v>
      </c>
    </row>
    <row r="1465" spans="1:15" s="44" customFormat="1" ht="12" x14ac:dyDescent="0.2">
      <c r="A1465" s="44" t="s">
        <v>11581</v>
      </c>
      <c r="D1465" s="44" t="s">
        <v>11346</v>
      </c>
      <c r="E1465" s="45">
        <v>1</v>
      </c>
      <c r="F1465" s="44" t="s">
        <v>10199</v>
      </c>
      <c r="G1465" s="44" t="s">
        <v>10434</v>
      </c>
      <c r="H1465" s="44" t="s">
        <v>11622</v>
      </c>
      <c r="L1465" s="46">
        <v>110035000</v>
      </c>
      <c r="M1465" s="44" t="s">
        <v>11623</v>
      </c>
      <c r="N1465" s="44" t="s">
        <v>11624</v>
      </c>
      <c r="O1465" s="44" t="s">
        <v>11625</v>
      </c>
    </row>
    <row r="1466" spans="1:15" s="44" customFormat="1" ht="12" x14ac:dyDescent="0.2">
      <c r="A1466" s="44" t="s">
        <v>11585</v>
      </c>
      <c r="D1466" s="44" t="s">
        <v>11346</v>
      </c>
      <c r="E1466" s="45">
        <v>1</v>
      </c>
      <c r="F1466" s="44" t="s">
        <v>10199</v>
      </c>
      <c r="G1466" s="44" t="s">
        <v>10434</v>
      </c>
      <c r="H1466" s="44" t="s">
        <v>11627</v>
      </c>
      <c r="L1466" s="46">
        <v>30400000</v>
      </c>
      <c r="M1466" s="44" t="s">
        <v>11623</v>
      </c>
      <c r="N1466" s="44" t="s">
        <v>11628</v>
      </c>
      <c r="O1466" s="44" t="s">
        <v>11629</v>
      </c>
    </row>
    <row r="1467" spans="1:15" s="44" customFormat="1" ht="12" x14ac:dyDescent="0.2">
      <c r="A1467" s="44" t="s">
        <v>11589</v>
      </c>
      <c r="D1467" s="44" t="s">
        <v>11346</v>
      </c>
      <c r="E1467" s="45">
        <v>1</v>
      </c>
      <c r="F1467" s="44" t="s">
        <v>10199</v>
      </c>
      <c r="G1467" s="44" t="s">
        <v>10434</v>
      </c>
      <c r="H1467" s="44" t="s">
        <v>11631</v>
      </c>
      <c r="L1467" s="46">
        <v>62685000</v>
      </c>
      <c r="M1467" s="44" t="s">
        <v>11623</v>
      </c>
      <c r="N1467" s="44" t="s">
        <v>11632</v>
      </c>
      <c r="O1467" s="44" t="s">
        <v>11633</v>
      </c>
    </row>
    <row r="1468" spans="1:15" s="44" customFormat="1" ht="12" x14ac:dyDescent="0.2">
      <c r="A1468" s="44" t="s">
        <v>11591</v>
      </c>
      <c r="D1468" s="44" t="s">
        <v>11346</v>
      </c>
      <c r="E1468" s="45">
        <v>1</v>
      </c>
      <c r="F1468" s="44" t="s">
        <v>10199</v>
      </c>
      <c r="G1468" s="44" t="s">
        <v>10434</v>
      </c>
      <c r="H1468" s="44" t="s">
        <v>11635</v>
      </c>
      <c r="L1468" s="46">
        <v>500000000</v>
      </c>
      <c r="M1468" s="44" t="s">
        <v>11623</v>
      </c>
      <c r="N1468" s="44" t="s">
        <v>11636</v>
      </c>
      <c r="O1468" s="44" t="s">
        <v>11637</v>
      </c>
    </row>
    <row r="1469" spans="1:15" s="44" customFormat="1" ht="12" x14ac:dyDescent="0.2">
      <c r="A1469" s="44" t="s">
        <v>11593</v>
      </c>
      <c r="D1469" s="44" t="s">
        <v>11346</v>
      </c>
      <c r="E1469" s="45">
        <v>1</v>
      </c>
      <c r="F1469" s="44" t="s">
        <v>10199</v>
      </c>
      <c r="G1469" s="44" t="s">
        <v>10434</v>
      </c>
      <c r="H1469" s="44" t="s">
        <v>11639</v>
      </c>
      <c r="L1469" s="46">
        <v>450000000</v>
      </c>
      <c r="M1469" s="44" t="s">
        <v>11623</v>
      </c>
      <c r="N1469" s="44" t="s">
        <v>11640</v>
      </c>
      <c r="O1469" s="44" t="s">
        <v>11641</v>
      </c>
    </row>
    <row r="1470" spans="1:15" s="44" customFormat="1" ht="12" x14ac:dyDescent="0.2">
      <c r="A1470" s="44" t="s">
        <v>11595</v>
      </c>
      <c r="D1470" s="44" t="s">
        <v>11346</v>
      </c>
      <c r="E1470" s="45">
        <v>1</v>
      </c>
      <c r="F1470" s="44" t="s">
        <v>10199</v>
      </c>
      <c r="G1470" s="44" t="s">
        <v>10434</v>
      </c>
      <c r="H1470" s="44" t="s">
        <v>11643</v>
      </c>
      <c r="L1470" s="46">
        <v>70000000</v>
      </c>
      <c r="M1470" s="44" t="s">
        <v>11623</v>
      </c>
      <c r="N1470" s="44" t="s">
        <v>11644</v>
      </c>
      <c r="O1470" s="44" t="s">
        <v>11645</v>
      </c>
    </row>
    <row r="1471" spans="1:15" s="44" customFormat="1" ht="12" x14ac:dyDescent="0.2">
      <c r="A1471" s="44" t="s">
        <v>11599</v>
      </c>
      <c r="D1471" s="44" t="s">
        <v>11346</v>
      </c>
      <c r="E1471" s="45">
        <v>1</v>
      </c>
      <c r="F1471" s="44" t="s">
        <v>10199</v>
      </c>
      <c r="G1471" s="44" t="s">
        <v>10434</v>
      </c>
      <c r="H1471" s="44" t="s">
        <v>11647</v>
      </c>
      <c r="L1471" s="46">
        <v>60000000</v>
      </c>
      <c r="M1471" s="44" t="s">
        <v>11623</v>
      </c>
      <c r="N1471" s="44" t="s">
        <v>11644</v>
      </c>
      <c r="O1471" s="44" t="s">
        <v>11645</v>
      </c>
    </row>
    <row r="1472" spans="1:15" s="44" customFormat="1" ht="12" x14ac:dyDescent="0.2">
      <c r="A1472" s="44" t="s">
        <v>11603</v>
      </c>
      <c r="D1472" s="44" t="s">
        <v>11346</v>
      </c>
      <c r="E1472" s="45">
        <v>1</v>
      </c>
      <c r="F1472" s="44" t="s">
        <v>10199</v>
      </c>
      <c r="G1472" s="44" t="s">
        <v>10434</v>
      </c>
      <c r="H1472" s="44" t="s">
        <v>11649</v>
      </c>
      <c r="L1472" s="46">
        <v>165982000</v>
      </c>
      <c r="M1472" s="44" t="s">
        <v>11623</v>
      </c>
      <c r="N1472" s="44" t="s">
        <v>11650</v>
      </c>
      <c r="O1472" s="44" t="s">
        <v>11651</v>
      </c>
    </row>
    <row r="1473" spans="1:15" s="44" customFormat="1" ht="12" x14ac:dyDescent="0.2">
      <c r="A1473" s="44" t="s">
        <v>11607</v>
      </c>
      <c r="D1473" s="44" t="s">
        <v>11346</v>
      </c>
      <c r="E1473" s="45">
        <v>1</v>
      </c>
      <c r="F1473" s="44" t="s">
        <v>10199</v>
      </c>
      <c r="G1473" s="44" t="s">
        <v>10434</v>
      </c>
      <c r="H1473" s="44" t="s">
        <v>11653</v>
      </c>
      <c r="L1473" s="46">
        <v>68000000</v>
      </c>
      <c r="M1473" s="44" t="s">
        <v>11623</v>
      </c>
      <c r="N1473" s="44" t="s">
        <v>11654</v>
      </c>
      <c r="O1473" s="44" t="s">
        <v>11655</v>
      </c>
    </row>
    <row r="1474" spans="1:15" s="44" customFormat="1" ht="12" x14ac:dyDescent="0.2">
      <c r="A1474" s="44" t="s">
        <v>11609</v>
      </c>
      <c r="D1474" s="44" t="s">
        <v>11346</v>
      </c>
      <c r="E1474" s="45">
        <v>1</v>
      </c>
      <c r="F1474" s="44" t="s">
        <v>10199</v>
      </c>
      <c r="G1474" s="44" t="s">
        <v>10434</v>
      </c>
      <c r="H1474" s="44" t="s">
        <v>11657</v>
      </c>
      <c r="L1474" s="46">
        <v>29381874</v>
      </c>
      <c r="M1474" s="44" t="s">
        <v>11623</v>
      </c>
      <c r="N1474" s="44" t="s">
        <v>11658</v>
      </c>
      <c r="O1474" s="44" t="s">
        <v>11659</v>
      </c>
    </row>
    <row r="1475" spans="1:15" s="44" customFormat="1" ht="12" x14ac:dyDescent="0.2">
      <c r="A1475" s="44" t="s">
        <v>11613</v>
      </c>
      <c r="D1475" s="44" t="s">
        <v>11346</v>
      </c>
      <c r="E1475" s="45">
        <v>1</v>
      </c>
      <c r="F1475" s="44" t="s">
        <v>10199</v>
      </c>
      <c r="G1475" s="44" t="s">
        <v>10434</v>
      </c>
      <c r="H1475" s="44" t="s">
        <v>11661</v>
      </c>
      <c r="L1475" s="46">
        <v>50000000</v>
      </c>
      <c r="M1475" s="44" t="s">
        <v>11623</v>
      </c>
      <c r="N1475" s="44" t="s">
        <v>11662</v>
      </c>
      <c r="O1475" s="44" t="s">
        <v>11663</v>
      </c>
    </row>
    <row r="1476" spans="1:15" s="44" customFormat="1" ht="12" x14ac:dyDescent="0.2">
      <c r="A1476" s="44" t="s">
        <v>11617</v>
      </c>
      <c r="D1476" s="44" t="s">
        <v>11346</v>
      </c>
      <c r="E1476" s="45">
        <v>1</v>
      </c>
      <c r="F1476" s="44" t="s">
        <v>10199</v>
      </c>
      <c r="G1476" s="44" t="s">
        <v>10434</v>
      </c>
      <c r="H1476" s="44" t="s">
        <v>11665</v>
      </c>
      <c r="L1476" s="46">
        <v>50000000</v>
      </c>
      <c r="M1476" s="44" t="s">
        <v>11623</v>
      </c>
      <c r="N1476" s="44" t="s">
        <v>11666</v>
      </c>
      <c r="O1476" s="44" t="s">
        <v>11667</v>
      </c>
    </row>
    <row r="1477" spans="1:15" s="44" customFormat="1" ht="12" x14ac:dyDescent="0.2">
      <c r="A1477" s="44" t="s">
        <v>11621</v>
      </c>
      <c r="D1477" s="44" t="s">
        <v>11346</v>
      </c>
      <c r="E1477" s="45">
        <v>1</v>
      </c>
      <c r="F1477" s="44" t="s">
        <v>10199</v>
      </c>
      <c r="G1477" s="44" t="s">
        <v>10434</v>
      </c>
      <c r="H1477" s="44" t="s">
        <v>11669</v>
      </c>
      <c r="L1477" s="46">
        <v>180000000</v>
      </c>
      <c r="M1477" s="44" t="s">
        <v>11670</v>
      </c>
      <c r="N1477" s="44" t="s">
        <v>11671</v>
      </c>
      <c r="O1477" s="44" t="s">
        <v>11672</v>
      </c>
    </row>
    <row r="1478" spans="1:15" s="44" customFormat="1" ht="12" x14ac:dyDescent="0.2">
      <c r="A1478" s="44" t="s">
        <v>11626</v>
      </c>
      <c r="D1478" s="44" t="s">
        <v>11346</v>
      </c>
      <c r="E1478" s="45">
        <v>1</v>
      </c>
      <c r="F1478" s="44" t="s">
        <v>10199</v>
      </c>
      <c r="G1478" s="44" t="s">
        <v>10434</v>
      </c>
      <c r="H1478" s="44" t="s">
        <v>11674</v>
      </c>
      <c r="L1478" s="46">
        <v>90000000</v>
      </c>
      <c r="M1478" s="44" t="s">
        <v>11670</v>
      </c>
      <c r="N1478" s="44" t="s">
        <v>11671</v>
      </c>
      <c r="O1478" s="44" t="s">
        <v>11672</v>
      </c>
    </row>
    <row r="1479" spans="1:15" s="44" customFormat="1" ht="12" x14ac:dyDescent="0.2">
      <c r="A1479" s="44" t="s">
        <v>11630</v>
      </c>
      <c r="D1479" s="44" t="s">
        <v>11346</v>
      </c>
      <c r="E1479" s="45">
        <v>1</v>
      </c>
      <c r="F1479" s="44" t="s">
        <v>10199</v>
      </c>
      <c r="G1479" s="44" t="s">
        <v>10434</v>
      </c>
      <c r="H1479" s="44" t="s">
        <v>11676</v>
      </c>
      <c r="L1479" s="46">
        <v>13000000</v>
      </c>
      <c r="M1479" s="44" t="s">
        <v>11670</v>
      </c>
      <c r="N1479" s="44" t="s">
        <v>11677</v>
      </c>
      <c r="O1479" s="44" t="s">
        <v>11678</v>
      </c>
    </row>
    <row r="1480" spans="1:15" s="44" customFormat="1" ht="12" x14ac:dyDescent="0.2">
      <c r="A1480" s="44" t="s">
        <v>11634</v>
      </c>
      <c r="D1480" s="44" t="s">
        <v>11346</v>
      </c>
      <c r="E1480" s="45">
        <v>1</v>
      </c>
      <c r="F1480" s="44" t="s">
        <v>10199</v>
      </c>
      <c r="G1480" s="44" t="s">
        <v>10434</v>
      </c>
      <c r="H1480" s="44" t="s">
        <v>11680</v>
      </c>
      <c r="L1480" s="46">
        <v>104305657</v>
      </c>
      <c r="M1480" s="44" t="s">
        <v>11670</v>
      </c>
      <c r="N1480" s="44" t="s">
        <v>11681</v>
      </c>
      <c r="O1480" s="44" t="s">
        <v>11682</v>
      </c>
    </row>
    <row r="1481" spans="1:15" s="44" customFormat="1" ht="12" x14ac:dyDescent="0.2">
      <c r="A1481" s="44" t="s">
        <v>11638</v>
      </c>
      <c r="D1481" s="44" t="s">
        <v>11346</v>
      </c>
      <c r="E1481" s="45">
        <v>1</v>
      </c>
      <c r="F1481" s="44" t="s">
        <v>10199</v>
      </c>
      <c r="G1481" s="44" t="s">
        <v>10434</v>
      </c>
      <c r="H1481" s="44" t="s">
        <v>11684</v>
      </c>
      <c r="L1481" s="46">
        <v>111651127</v>
      </c>
      <c r="M1481" s="44" t="s">
        <v>11670</v>
      </c>
      <c r="N1481" s="44" t="s">
        <v>11685</v>
      </c>
      <c r="O1481" s="44" t="s">
        <v>11686</v>
      </c>
    </row>
    <row r="1482" spans="1:15" s="44" customFormat="1" ht="12" x14ac:dyDescent="0.2">
      <c r="A1482" s="44" t="s">
        <v>11642</v>
      </c>
      <c r="D1482" s="44" t="s">
        <v>11346</v>
      </c>
      <c r="E1482" s="45">
        <v>1</v>
      </c>
      <c r="F1482" s="44" t="s">
        <v>10199</v>
      </c>
      <c r="G1482" s="44" t="s">
        <v>10434</v>
      </c>
      <c r="H1482" s="44" t="s">
        <v>11688</v>
      </c>
      <c r="L1482" s="46">
        <v>153000000</v>
      </c>
      <c r="M1482" s="44" t="s">
        <v>11670</v>
      </c>
      <c r="N1482" s="44" t="s">
        <v>11689</v>
      </c>
      <c r="O1482" s="44" t="s">
        <v>11690</v>
      </c>
    </row>
    <row r="1483" spans="1:15" s="44" customFormat="1" ht="12" x14ac:dyDescent="0.2">
      <c r="A1483" s="44" t="s">
        <v>11646</v>
      </c>
      <c r="D1483" s="44" t="s">
        <v>11346</v>
      </c>
      <c r="E1483" s="45">
        <v>1</v>
      </c>
      <c r="F1483" s="44" t="s">
        <v>10199</v>
      </c>
      <c r="G1483" s="44" t="s">
        <v>10434</v>
      </c>
      <c r="H1483" s="44" t="s">
        <v>11692</v>
      </c>
      <c r="L1483" s="46">
        <v>223302249</v>
      </c>
      <c r="M1483" s="44" t="s">
        <v>11670</v>
      </c>
      <c r="N1483" s="44" t="s">
        <v>11693</v>
      </c>
      <c r="O1483" s="44" t="s">
        <v>11694</v>
      </c>
    </row>
    <row r="1484" spans="1:15" s="44" customFormat="1" ht="12" x14ac:dyDescent="0.2">
      <c r="A1484" s="44" t="s">
        <v>11648</v>
      </c>
      <c r="D1484" s="44" t="s">
        <v>11346</v>
      </c>
      <c r="E1484" s="45">
        <v>1</v>
      </c>
      <c r="F1484" s="44" t="s">
        <v>10199</v>
      </c>
      <c r="G1484" s="44" t="s">
        <v>10434</v>
      </c>
      <c r="H1484" s="44" t="s">
        <v>11696</v>
      </c>
      <c r="L1484" s="46">
        <v>21012302</v>
      </c>
      <c r="M1484" s="44" t="s">
        <v>11670</v>
      </c>
      <c r="N1484" s="44" t="s">
        <v>11693</v>
      </c>
      <c r="O1484" s="44" t="s">
        <v>11694</v>
      </c>
    </row>
    <row r="1485" spans="1:15" s="44" customFormat="1" ht="12" x14ac:dyDescent="0.2">
      <c r="A1485" s="44" t="s">
        <v>11652</v>
      </c>
      <c r="D1485" s="44" t="s">
        <v>11346</v>
      </c>
      <c r="E1485" s="45">
        <v>1</v>
      </c>
      <c r="F1485" s="44" t="s">
        <v>10199</v>
      </c>
      <c r="G1485" s="44" t="s">
        <v>10434</v>
      </c>
      <c r="H1485" s="44" t="s">
        <v>11698</v>
      </c>
      <c r="L1485" s="46">
        <v>69164085</v>
      </c>
      <c r="M1485" s="44" t="s">
        <v>11670</v>
      </c>
      <c r="N1485" s="44" t="s">
        <v>11693</v>
      </c>
      <c r="O1485" s="44" t="s">
        <v>11694</v>
      </c>
    </row>
    <row r="1486" spans="1:15" s="44" customFormat="1" ht="12" x14ac:dyDescent="0.2">
      <c r="A1486" s="44" t="s">
        <v>11656</v>
      </c>
      <c r="D1486" s="44" t="s">
        <v>11346</v>
      </c>
      <c r="E1486" s="45">
        <v>1</v>
      </c>
      <c r="F1486" s="44" t="s">
        <v>10199</v>
      </c>
      <c r="G1486" s="44" t="s">
        <v>10434</v>
      </c>
      <c r="H1486" s="44" t="s">
        <v>11700</v>
      </c>
      <c r="L1486" s="46">
        <v>82269250</v>
      </c>
      <c r="M1486" s="44" t="s">
        <v>11670</v>
      </c>
      <c r="N1486" s="44" t="s">
        <v>11701</v>
      </c>
      <c r="O1486" s="44" t="s">
        <v>11702</v>
      </c>
    </row>
    <row r="1487" spans="1:15" s="44" customFormat="1" ht="12" x14ac:dyDescent="0.2">
      <c r="A1487" s="44" t="s">
        <v>11660</v>
      </c>
      <c r="D1487" s="44" t="s">
        <v>11346</v>
      </c>
      <c r="E1487" s="45">
        <v>1</v>
      </c>
      <c r="F1487" s="44" t="s">
        <v>10199</v>
      </c>
      <c r="G1487" s="44" t="s">
        <v>10434</v>
      </c>
      <c r="H1487" s="44" t="s">
        <v>11704</v>
      </c>
      <c r="L1487" s="46">
        <v>133946000</v>
      </c>
      <c r="M1487" s="44" t="s">
        <v>11670</v>
      </c>
      <c r="N1487" s="44" t="s">
        <v>11705</v>
      </c>
      <c r="O1487" s="44" t="s">
        <v>11706</v>
      </c>
    </row>
    <row r="1488" spans="1:15" s="44" customFormat="1" ht="12" x14ac:dyDescent="0.2">
      <c r="A1488" s="44" t="s">
        <v>11664</v>
      </c>
      <c r="D1488" s="44" t="s">
        <v>11346</v>
      </c>
      <c r="E1488" s="45">
        <v>1</v>
      </c>
      <c r="F1488" s="44" t="s">
        <v>10199</v>
      </c>
      <c r="G1488" s="44" t="s">
        <v>10434</v>
      </c>
      <c r="H1488" s="44" t="s">
        <v>11708</v>
      </c>
      <c r="L1488" s="46">
        <v>25000000</v>
      </c>
      <c r="M1488" s="44" t="s">
        <v>11670</v>
      </c>
      <c r="N1488" s="44" t="s">
        <v>11709</v>
      </c>
      <c r="O1488" s="44" t="s">
        <v>11710</v>
      </c>
    </row>
    <row r="1489" spans="1:15" s="44" customFormat="1" ht="12" x14ac:dyDescent="0.2">
      <c r="A1489" s="44" t="s">
        <v>11668</v>
      </c>
      <c r="D1489" s="44" t="s">
        <v>11346</v>
      </c>
      <c r="E1489" s="45">
        <v>1</v>
      </c>
      <c r="F1489" s="44" t="s">
        <v>10199</v>
      </c>
      <c r="G1489" s="44" t="s">
        <v>10434</v>
      </c>
      <c r="H1489" s="44" t="s">
        <v>11712</v>
      </c>
      <c r="L1489" s="46">
        <v>52887371</v>
      </c>
      <c r="M1489" s="44" t="s">
        <v>11713</v>
      </c>
      <c r="N1489" s="44" t="s">
        <v>11714</v>
      </c>
      <c r="O1489" s="44" t="s">
        <v>11715</v>
      </c>
    </row>
    <row r="1490" spans="1:15" s="44" customFormat="1" ht="12" x14ac:dyDescent="0.2">
      <c r="A1490" s="44" t="s">
        <v>11673</v>
      </c>
      <c r="D1490" s="44" t="s">
        <v>11346</v>
      </c>
      <c r="E1490" s="45">
        <v>1</v>
      </c>
      <c r="F1490" s="44" t="s">
        <v>10199</v>
      </c>
      <c r="G1490" s="44" t="s">
        <v>10434</v>
      </c>
      <c r="H1490" s="44" t="s">
        <v>11717</v>
      </c>
      <c r="L1490" s="46">
        <v>85000000</v>
      </c>
      <c r="M1490" s="44" t="s">
        <v>11713</v>
      </c>
      <c r="N1490" s="44" t="s">
        <v>11718</v>
      </c>
      <c r="O1490" s="44" t="s">
        <v>11719</v>
      </c>
    </row>
    <row r="1491" spans="1:15" s="44" customFormat="1" ht="12" x14ac:dyDescent="0.2">
      <c r="A1491" s="44" t="s">
        <v>11675</v>
      </c>
      <c r="D1491" s="44" t="s">
        <v>11346</v>
      </c>
      <c r="E1491" s="45">
        <v>1</v>
      </c>
      <c r="F1491" s="44" t="s">
        <v>10199</v>
      </c>
      <c r="G1491" s="44" t="s">
        <v>10434</v>
      </c>
      <c r="H1491" s="44" t="s">
        <v>11721</v>
      </c>
      <c r="L1491" s="46">
        <v>400000000</v>
      </c>
      <c r="M1491" s="44" t="s">
        <v>11713</v>
      </c>
      <c r="N1491" s="44" t="s">
        <v>11722</v>
      </c>
      <c r="O1491" s="44" t="s">
        <v>11723</v>
      </c>
    </row>
    <row r="1492" spans="1:15" s="44" customFormat="1" ht="12" x14ac:dyDescent="0.2">
      <c r="A1492" s="44" t="s">
        <v>11679</v>
      </c>
      <c r="D1492" s="44" t="s">
        <v>11346</v>
      </c>
      <c r="E1492" s="45">
        <v>1</v>
      </c>
      <c r="F1492" s="44" t="s">
        <v>10199</v>
      </c>
      <c r="G1492" s="44" t="s">
        <v>10434</v>
      </c>
      <c r="H1492" s="44" t="s">
        <v>11725</v>
      </c>
      <c r="L1492" s="46">
        <v>276000000</v>
      </c>
      <c r="M1492" s="44" t="s">
        <v>11713</v>
      </c>
      <c r="N1492" s="44" t="s">
        <v>11726</v>
      </c>
      <c r="O1492" s="44" t="s">
        <v>11727</v>
      </c>
    </row>
    <row r="1493" spans="1:15" s="44" customFormat="1" ht="12" x14ac:dyDescent="0.2">
      <c r="A1493" s="44" t="s">
        <v>11683</v>
      </c>
      <c r="D1493" s="44" t="s">
        <v>11346</v>
      </c>
      <c r="E1493" s="45">
        <v>1</v>
      </c>
      <c r="F1493" s="44" t="s">
        <v>10199</v>
      </c>
      <c r="G1493" s="44" t="s">
        <v>10434</v>
      </c>
      <c r="H1493" s="44" t="s">
        <v>11729</v>
      </c>
      <c r="L1493" s="46">
        <v>184152487</v>
      </c>
      <c r="M1493" s="44" t="s">
        <v>11713</v>
      </c>
      <c r="N1493" s="44" t="s">
        <v>11730</v>
      </c>
      <c r="O1493" s="44" t="s">
        <v>11731</v>
      </c>
    </row>
    <row r="1494" spans="1:15" s="44" customFormat="1" ht="12" x14ac:dyDescent="0.2">
      <c r="A1494" s="44" t="s">
        <v>11687</v>
      </c>
      <c r="D1494" s="44" t="s">
        <v>11346</v>
      </c>
      <c r="E1494" s="45">
        <v>1</v>
      </c>
      <c r="F1494" s="44" t="s">
        <v>10199</v>
      </c>
      <c r="G1494" s="44" t="s">
        <v>10434</v>
      </c>
      <c r="H1494" s="44" t="s">
        <v>11733</v>
      </c>
      <c r="L1494" s="46">
        <v>73152036</v>
      </c>
      <c r="M1494" s="44" t="s">
        <v>11713</v>
      </c>
      <c r="N1494" s="44" t="s">
        <v>11730</v>
      </c>
      <c r="O1494" s="44" t="s">
        <v>11731</v>
      </c>
    </row>
    <row r="1495" spans="1:15" s="44" customFormat="1" ht="12" x14ac:dyDescent="0.2">
      <c r="A1495" s="44" t="s">
        <v>11691</v>
      </c>
      <c r="D1495" s="44" t="s">
        <v>11346</v>
      </c>
      <c r="E1495" s="45">
        <v>1</v>
      </c>
      <c r="F1495" s="44" t="s">
        <v>10199</v>
      </c>
      <c r="G1495" s="44" t="s">
        <v>10434</v>
      </c>
      <c r="H1495" s="44" t="s">
        <v>11735</v>
      </c>
      <c r="L1495" s="46">
        <v>97000000</v>
      </c>
      <c r="M1495" s="44" t="s">
        <v>11713</v>
      </c>
      <c r="N1495" s="44" t="s">
        <v>11736</v>
      </c>
      <c r="O1495" s="44" t="s">
        <v>11737</v>
      </c>
    </row>
    <row r="1496" spans="1:15" s="44" customFormat="1" ht="12" x14ac:dyDescent="0.2">
      <c r="A1496" s="44" t="s">
        <v>11695</v>
      </c>
      <c r="D1496" s="44" t="s">
        <v>11346</v>
      </c>
      <c r="E1496" s="45">
        <v>1</v>
      </c>
      <c r="F1496" s="44" t="s">
        <v>10199</v>
      </c>
      <c r="G1496" s="44" t="s">
        <v>10434</v>
      </c>
      <c r="H1496" s="44" t="s">
        <v>11739</v>
      </c>
      <c r="L1496" s="46">
        <v>220000000</v>
      </c>
      <c r="M1496" s="44" t="s">
        <v>11713</v>
      </c>
      <c r="N1496" s="44" t="s">
        <v>11740</v>
      </c>
      <c r="O1496" s="44" t="s">
        <v>11741</v>
      </c>
    </row>
    <row r="1497" spans="1:15" s="44" customFormat="1" ht="12" x14ac:dyDescent="0.2">
      <c r="A1497" s="44" t="s">
        <v>11697</v>
      </c>
      <c r="D1497" s="44" t="s">
        <v>11346</v>
      </c>
      <c r="E1497" s="45">
        <v>1</v>
      </c>
      <c r="F1497" s="44" t="s">
        <v>10199</v>
      </c>
      <c r="G1497" s="44" t="s">
        <v>10434</v>
      </c>
      <c r="H1497" s="44" t="s">
        <v>11743</v>
      </c>
      <c r="L1497" s="46">
        <v>263354677</v>
      </c>
      <c r="M1497" s="44" t="s">
        <v>11713</v>
      </c>
      <c r="N1497" s="44" t="s">
        <v>11740</v>
      </c>
      <c r="O1497" s="44" t="s">
        <v>11741</v>
      </c>
    </row>
    <row r="1498" spans="1:15" s="44" customFormat="1" ht="12" x14ac:dyDescent="0.2">
      <c r="A1498" s="44" t="s">
        <v>11699</v>
      </c>
      <c r="D1498" s="44" t="s">
        <v>11346</v>
      </c>
      <c r="E1498" s="45">
        <v>1</v>
      </c>
      <c r="F1498" s="44" t="s">
        <v>10199</v>
      </c>
      <c r="G1498" s="44" t="s">
        <v>10434</v>
      </c>
      <c r="H1498" s="44" t="s">
        <v>11745</v>
      </c>
      <c r="L1498" s="46">
        <v>215101141</v>
      </c>
      <c r="M1498" s="44" t="s">
        <v>11713</v>
      </c>
      <c r="N1498" s="44" t="s">
        <v>11740</v>
      </c>
      <c r="O1498" s="44" t="s">
        <v>11741</v>
      </c>
    </row>
    <row r="1499" spans="1:15" s="44" customFormat="1" ht="12" x14ac:dyDescent="0.2">
      <c r="A1499" s="44" t="s">
        <v>11703</v>
      </c>
      <c r="D1499" s="44" t="s">
        <v>11346</v>
      </c>
      <c r="E1499" s="45">
        <v>1</v>
      </c>
      <c r="F1499" s="44" t="s">
        <v>10199</v>
      </c>
      <c r="G1499" s="44" t="s">
        <v>10434</v>
      </c>
      <c r="H1499" s="44" t="s">
        <v>11747</v>
      </c>
      <c r="L1499" s="46">
        <v>180000000</v>
      </c>
      <c r="M1499" s="44" t="s">
        <v>11713</v>
      </c>
      <c r="N1499" s="44" t="s">
        <v>11748</v>
      </c>
      <c r="O1499" s="44" t="s">
        <v>11749</v>
      </c>
    </row>
    <row r="1500" spans="1:15" s="44" customFormat="1" ht="12" x14ac:dyDescent="0.2">
      <c r="A1500" s="44" t="s">
        <v>11707</v>
      </c>
      <c r="D1500" s="44" t="s">
        <v>11346</v>
      </c>
      <c r="E1500" s="45">
        <v>1</v>
      </c>
      <c r="F1500" s="44" t="s">
        <v>10199</v>
      </c>
      <c r="G1500" s="44" t="s">
        <v>10434</v>
      </c>
      <c r="H1500" s="44" t="s">
        <v>11751</v>
      </c>
      <c r="L1500" s="46">
        <v>220000000</v>
      </c>
      <c r="M1500" s="44" t="s">
        <v>11713</v>
      </c>
      <c r="N1500" s="44" t="s">
        <v>11748</v>
      </c>
      <c r="O1500" s="44" t="s">
        <v>11749</v>
      </c>
    </row>
    <row r="1501" spans="1:15" s="44" customFormat="1" ht="12" x14ac:dyDescent="0.2">
      <c r="A1501" s="44" t="s">
        <v>11711</v>
      </c>
      <c r="D1501" s="44" t="s">
        <v>11346</v>
      </c>
      <c r="E1501" s="45">
        <v>1</v>
      </c>
      <c r="F1501" s="44" t="s">
        <v>10199</v>
      </c>
      <c r="G1501" s="44" t="s">
        <v>10434</v>
      </c>
      <c r="H1501" s="44" t="s">
        <v>11753</v>
      </c>
      <c r="L1501" s="46">
        <v>40000000</v>
      </c>
      <c r="M1501" s="44" t="s">
        <v>11754</v>
      </c>
      <c r="N1501" s="44" t="s">
        <v>11755</v>
      </c>
      <c r="O1501" s="44" t="s">
        <v>11756</v>
      </c>
    </row>
    <row r="1502" spans="1:15" s="44" customFormat="1" ht="12" x14ac:dyDescent="0.2">
      <c r="A1502" s="44" t="s">
        <v>11716</v>
      </c>
      <c r="D1502" s="44" t="s">
        <v>11346</v>
      </c>
      <c r="E1502" s="45">
        <v>1</v>
      </c>
      <c r="F1502" s="44" t="s">
        <v>10199</v>
      </c>
      <c r="G1502" s="44" t="s">
        <v>10434</v>
      </c>
      <c r="H1502" s="44" t="s">
        <v>11758</v>
      </c>
      <c r="L1502" s="46">
        <v>12000000</v>
      </c>
      <c r="M1502" s="44" t="s">
        <v>11754</v>
      </c>
      <c r="N1502" s="44" t="s">
        <v>11759</v>
      </c>
      <c r="O1502" s="44" t="s">
        <v>11760</v>
      </c>
    </row>
    <row r="1503" spans="1:15" s="44" customFormat="1" ht="12" x14ac:dyDescent="0.2">
      <c r="A1503" s="44" t="s">
        <v>11720</v>
      </c>
      <c r="D1503" s="44" t="s">
        <v>11346</v>
      </c>
      <c r="E1503" s="45">
        <v>1</v>
      </c>
      <c r="F1503" s="44" t="s">
        <v>10199</v>
      </c>
      <c r="G1503" s="44" t="s">
        <v>10434</v>
      </c>
      <c r="H1503" s="44" t="s">
        <v>11762</v>
      </c>
      <c r="L1503" s="46">
        <v>188000000</v>
      </c>
      <c r="M1503" s="44" t="s">
        <v>11754</v>
      </c>
      <c r="N1503" s="44" t="s">
        <v>11763</v>
      </c>
      <c r="O1503" s="44" t="s">
        <v>11764</v>
      </c>
    </row>
    <row r="1504" spans="1:15" s="44" customFormat="1" ht="12" x14ac:dyDescent="0.2">
      <c r="A1504" s="44" t="s">
        <v>11724</v>
      </c>
      <c r="D1504" s="44" t="s">
        <v>11346</v>
      </c>
      <c r="E1504" s="45">
        <v>1</v>
      </c>
      <c r="F1504" s="44" t="s">
        <v>10199</v>
      </c>
      <c r="G1504" s="44" t="s">
        <v>10434</v>
      </c>
      <c r="H1504" s="44" t="s">
        <v>11766</v>
      </c>
      <c r="L1504" s="46">
        <v>124000000</v>
      </c>
      <c r="M1504" s="44" t="s">
        <v>11754</v>
      </c>
      <c r="N1504" s="44" t="s">
        <v>11767</v>
      </c>
      <c r="O1504" s="44" t="s">
        <v>11768</v>
      </c>
    </row>
    <row r="1505" spans="1:15" s="44" customFormat="1" ht="12" x14ac:dyDescent="0.2">
      <c r="A1505" s="44" t="s">
        <v>11728</v>
      </c>
      <c r="D1505" s="44" t="s">
        <v>11346</v>
      </c>
      <c r="E1505" s="45">
        <v>1</v>
      </c>
      <c r="F1505" s="44" t="s">
        <v>10199</v>
      </c>
      <c r="G1505" s="44" t="s">
        <v>10434</v>
      </c>
      <c r="H1505" s="44" t="s">
        <v>11770</v>
      </c>
      <c r="L1505" s="46">
        <v>48000000</v>
      </c>
      <c r="M1505" s="44" t="s">
        <v>11754</v>
      </c>
      <c r="N1505" s="44" t="s">
        <v>11771</v>
      </c>
      <c r="O1505" s="44" t="s">
        <v>11772</v>
      </c>
    </row>
    <row r="1506" spans="1:15" s="44" customFormat="1" ht="12" x14ac:dyDescent="0.2">
      <c r="A1506" s="44" t="s">
        <v>11732</v>
      </c>
      <c r="D1506" s="44" t="s">
        <v>11346</v>
      </c>
      <c r="E1506" s="45">
        <v>1</v>
      </c>
      <c r="F1506" s="44" t="s">
        <v>10199</v>
      </c>
      <c r="G1506" s="44" t="s">
        <v>10434</v>
      </c>
      <c r="H1506" s="44" t="s">
        <v>11774</v>
      </c>
      <c r="L1506" s="46">
        <v>265000000</v>
      </c>
      <c r="M1506" s="44" t="s">
        <v>11754</v>
      </c>
      <c r="N1506" s="44" t="s">
        <v>11775</v>
      </c>
      <c r="O1506" s="44" t="s">
        <v>11776</v>
      </c>
    </row>
    <row r="1507" spans="1:15" s="44" customFormat="1" ht="12" x14ac:dyDescent="0.2">
      <c r="A1507" s="44" t="s">
        <v>11734</v>
      </c>
      <c r="D1507" s="44" t="s">
        <v>11346</v>
      </c>
      <c r="E1507" s="45">
        <v>1</v>
      </c>
      <c r="F1507" s="44" t="s">
        <v>10199</v>
      </c>
      <c r="G1507" s="44" t="s">
        <v>10434</v>
      </c>
      <c r="H1507" s="44" t="s">
        <v>11778</v>
      </c>
      <c r="L1507" s="46">
        <v>81000000</v>
      </c>
      <c r="M1507" s="44" t="s">
        <v>11754</v>
      </c>
      <c r="N1507" s="44" t="s">
        <v>11779</v>
      </c>
      <c r="O1507" s="44" t="s">
        <v>11780</v>
      </c>
    </row>
    <row r="1508" spans="1:15" s="44" customFormat="1" ht="12" x14ac:dyDescent="0.2">
      <c r="A1508" s="44" t="s">
        <v>11738</v>
      </c>
      <c r="D1508" s="44" t="s">
        <v>11346</v>
      </c>
      <c r="E1508" s="45">
        <v>1</v>
      </c>
      <c r="F1508" s="44" t="s">
        <v>10199</v>
      </c>
      <c r="G1508" s="44" t="s">
        <v>10434</v>
      </c>
      <c r="H1508" s="44" t="s">
        <v>11782</v>
      </c>
      <c r="L1508" s="46">
        <v>82000000</v>
      </c>
      <c r="M1508" s="44" t="s">
        <v>11754</v>
      </c>
      <c r="N1508" s="44" t="s">
        <v>11783</v>
      </c>
      <c r="O1508" s="44" t="s">
        <v>11784</v>
      </c>
    </row>
    <row r="1509" spans="1:15" s="44" customFormat="1" ht="12" x14ac:dyDescent="0.2">
      <c r="A1509" s="44" t="s">
        <v>11742</v>
      </c>
      <c r="D1509" s="44" t="s">
        <v>11346</v>
      </c>
      <c r="E1509" s="45">
        <v>1</v>
      </c>
      <c r="F1509" s="44" t="s">
        <v>10199</v>
      </c>
      <c r="G1509" s="44" t="s">
        <v>10434</v>
      </c>
      <c r="H1509" s="44" t="s">
        <v>11786</v>
      </c>
      <c r="L1509" s="46">
        <v>157000000</v>
      </c>
      <c r="M1509" s="44" t="s">
        <v>11787</v>
      </c>
      <c r="N1509" s="44" t="s">
        <v>11788</v>
      </c>
      <c r="O1509" s="44" t="s">
        <v>11789</v>
      </c>
    </row>
    <row r="1510" spans="1:15" s="44" customFormat="1" ht="12" x14ac:dyDescent="0.2">
      <c r="A1510" s="44" t="s">
        <v>11744</v>
      </c>
      <c r="D1510" s="44" t="s">
        <v>11346</v>
      </c>
      <c r="E1510" s="45">
        <v>1</v>
      </c>
      <c r="F1510" s="44" t="s">
        <v>10199</v>
      </c>
      <c r="G1510" s="44" t="s">
        <v>10434</v>
      </c>
      <c r="H1510" s="44" t="s">
        <v>11791</v>
      </c>
      <c r="L1510" s="46">
        <v>250000000</v>
      </c>
      <c r="M1510" s="44" t="s">
        <v>11787</v>
      </c>
      <c r="N1510" s="44" t="s">
        <v>11792</v>
      </c>
      <c r="O1510" s="44" t="s">
        <v>11793</v>
      </c>
    </row>
    <row r="1511" spans="1:15" s="44" customFormat="1" ht="12" x14ac:dyDescent="0.2">
      <c r="A1511" s="44" t="s">
        <v>11746</v>
      </c>
      <c r="D1511" s="44" t="s">
        <v>11346</v>
      </c>
      <c r="E1511" s="45">
        <v>1</v>
      </c>
      <c r="F1511" s="44" t="s">
        <v>10199</v>
      </c>
      <c r="G1511" s="44" t="s">
        <v>10463</v>
      </c>
      <c r="H1511" s="44" t="s">
        <v>11795</v>
      </c>
      <c r="L1511" s="46">
        <v>150000000</v>
      </c>
      <c r="M1511" s="44" t="s">
        <v>11787</v>
      </c>
      <c r="N1511" s="44" t="s">
        <v>11792</v>
      </c>
      <c r="O1511" s="44" t="s">
        <v>11796</v>
      </c>
    </row>
    <row r="1512" spans="1:15" s="44" customFormat="1" ht="12" x14ac:dyDescent="0.2">
      <c r="A1512" s="44" t="s">
        <v>11750</v>
      </c>
      <c r="D1512" s="44" t="s">
        <v>11346</v>
      </c>
      <c r="E1512" s="45">
        <v>1</v>
      </c>
      <c r="F1512" s="44" t="s">
        <v>10199</v>
      </c>
      <c r="G1512" s="44" t="s">
        <v>10434</v>
      </c>
      <c r="H1512" s="44" t="s">
        <v>11798</v>
      </c>
      <c r="L1512" s="46">
        <v>200000000</v>
      </c>
      <c r="M1512" s="44" t="s">
        <v>11787</v>
      </c>
      <c r="N1512" s="44" t="s">
        <v>11799</v>
      </c>
      <c r="O1512" s="44" t="s">
        <v>11800</v>
      </c>
    </row>
    <row r="1513" spans="1:15" s="44" customFormat="1" ht="12" x14ac:dyDescent="0.2">
      <c r="A1513" s="44" t="s">
        <v>11752</v>
      </c>
      <c r="D1513" s="44" t="s">
        <v>11346</v>
      </c>
      <c r="E1513" s="45">
        <v>1</v>
      </c>
      <c r="F1513" s="44" t="s">
        <v>10199</v>
      </c>
      <c r="G1513" s="44" t="s">
        <v>10434</v>
      </c>
      <c r="H1513" s="44" t="s">
        <v>11802</v>
      </c>
      <c r="L1513" s="46">
        <v>60000000</v>
      </c>
      <c r="M1513" s="44" t="s">
        <v>11787</v>
      </c>
      <c r="N1513" s="44" t="s">
        <v>11799</v>
      </c>
      <c r="O1513" s="44" t="s">
        <v>11800</v>
      </c>
    </row>
    <row r="1514" spans="1:15" s="44" customFormat="1" ht="12" x14ac:dyDescent="0.2">
      <c r="A1514" s="44" t="s">
        <v>11757</v>
      </c>
      <c r="D1514" s="44" t="s">
        <v>11346</v>
      </c>
      <c r="E1514" s="45">
        <v>1</v>
      </c>
      <c r="F1514" s="44" t="s">
        <v>10199</v>
      </c>
      <c r="G1514" s="44" t="s">
        <v>10434</v>
      </c>
      <c r="H1514" s="44" t="s">
        <v>11804</v>
      </c>
      <c r="L1514" s="46">
        <v>268000000</v>
      </c>
      <c r="M1514" s="44" t="s">
        <v>11787</v>
      </c>
      <c r="N1514" s="44" t="s">
        <v>11805</v>
      </c>
      <c r="O1514" s="44" t="s">
        <v>11806</v>
      </c>
    </row>
    <row r="1515" spans="1:15" s="44" customFormat="1" ht="12" x14ac:dyDescent="0.2">
      <c r="A1515" s="44" t="s">
        <v>11761</v>
      </c>
      <c r="D1515" s="44" t="s">
        <v>11346</v>
      </c>
      <c r="E1515" s="45">
        <v>1</v>
      </c>
      <c r="F1515" s="44" t="s">
        <v>10199</v>
      </c>
      <c r="G1515" s="44" t="s">
        <v>10434</v>
      </c>
      <c r="H1515" s="44" t="s">
        <v>11808</v>
      </c>
      <c r="L1515" s="46">
        <v>39265600</v>
      </c>
      <c r="M1515" s="44" t="s">
        <v>11787</v>
      </c>
      <c r="N1515" s="44" t="s">
        <v>11809</v>
      </c>
      <c r="O1515" s="44" t="s">
        <v>11810</v>
      </c>
    </row>
    <row r="1516" spans="1:15" s="44" customFormat="1" ht="12" x14ac:dyDescent="0.2">
      <c r="A1516" s="44" t="s">
        <v>11765</v>
      </c>
      <c r="D1516" s="44" t="s">
        <v>11346</v>
      </c>
      <c r="E1516" s="45">
        <v>1</v>
      </c>
      <c r="F1516" s="44" t="s">
        <v>10199</v>
      </c>
      <c r="G1516" s="44" t="s">
        <v>10434</v>
      </c>
      <c r="H1516" s="44" t="s">
        <v>11812</v>
      </c>
      <c r="L1516" s="46">
        <v>40000000</v>
      </c>
      <c r="M1516" s="44" t="s">
        <v>11787</v>
      </c>
      <c r="N1516" s="44" t="s">
        <v>11813</v>
      </c>
      <c r="O1516" s="44" t="s">
        <v>11814</v>
      </c>
    </row>
    <row r="1517" spans="1:15" s="44" customFormat="1" ht="12" x14ac:dyDescent="0.2">
      <c r="A1517" s="44" t="s">
        <v>11769</v>
      </c>
      <c r="D1517" s="44" t="s">
        <v>11346</v>
      </c>
      <c r="E1517" s="45">
        <v>1</v>
      </c>
      <c r="F1517" s="44" t="s">
        <v>10199</v>
      </c>
      <c r="G1517" s="44" t="s">
        <v>10434</v>
      </c>
      <c r="H1517" s="44" t="s">
        <v>11816</v>
      </c>
      <c r="L1517" s="46">
        <v>25000000</v>
      </c>
      <c r="M1517" s="44" t="s">
        <v>11787</v>
      </c>
      <c r="N1517" s="44" t="s">
        <v>11813</v>
      </c>
      <c r="O1517" s="44" t="s">
        <v>11814</v>
      </c>
    </row>
    <row r="1518" spans="1:15" s="44" customFormat="1" ht="12" x14ac:dyDescent="0.2">
      <c r="A1518" s="44" t="s">
        <v>11773</v>
      </c>
      <c r="D1518" s="44" t="s">
        <v>11346</v>
      </c>
      <c r="E1518" s="45">
        <v>1</v>
      </c>
      <c r="F1518" s="44" t="s">
        <v>10199</v>
      </c>
      <c r="G1518" s="44" t="s">
        <v>10434</v>
      </c>
      <c r="H1518" s="44" t="s">
        <v>11818</v>
      </c>
      <c r="L1518" s="46">
        <v>66109217</v>
      </c>
      <c r="M1518" s="44" t="s">
        <v>11787</v>
      </c>
      <c r="N1518" s="44" t="s">
        <v>11819</v>
      </c>
      <c r="O1518" s="44" t="s">
        <v>11820</v>
      </c>
    </row>
    <row r="1519" spans="1:15" s="44" customFormat="1" ht="12" x14ac:dyDescent="0.2">
      <c r="A1519" s="44" t="s">
        <v>11777</v>
      </c>
      <c r="D1519" s="44" t="s">
        <v>11346</v>
      </c>
      <c r="E1519" s="45">
        <v>1</v>
      </c>
      <c r="F1519" s="44" t="s">
        <v>10199</v>
      </c>
      <c r="G1519" s="44" t="s">
        <v>10434</v>
      </c>
      <c r="H1519" s="44" t="s">
        <v>11822</v>
      </c>
      <c r="L1519" s="46">
        <v>14269731</v>
      </c>
      <c r="M1519" s="44" t="s">
        <v>11787</v>
      </c>
      <c r="N1519" s="44" t="s">
        <v>11823</v>
      </c>
      <c r="O1519" s="44" t="s">
        <v>11824</v>
      </c>
    </row>
    <row r="1520" spans="1:15" s="44" customFormat="1" ht="12" x14ac:dyDescent="0.2">
      <c r="A1520" s="44" t="s">
        <v>11781</v>
      </c>
      <c r="D1520" s="44" t="s">
        <v>11346</v>
      </c>
      <c r="E1520" s="45">
        <v>1</v>
      </c>
      <c r="F1520" s="44" t="s">
        <v>10199</v>
      </c>
      <c r="G1520" s="44" t="s">
        <v>10434</v>
      </c>
      <c r="H1520" s="44" t="s">
        <v>11826</v>
      </c>
      <c r="L1520" s="46">
        <v>14269731</v>
      </c>
      <c r="M1520" s="44" t="s">
        <v>11787</v>
      </c>
      <c r="N1520" s="44" t="s">
        <v>11827</v>
      </c>
      <c r="O1520" s="44" t="s">
        <v>11828</v>
      </c>
    </row>
    <row r="1521" spans="1:15" s="44" customFormat="1" ht="12" x14ac:dyDescent="0.2">
      <c r="A1521" s="44" t="s">
        <v>11785</v>
      </c>
      <c r="D1521" s="44" t="s">
        <v>11346</v>
      </c>
      <c r="E1521" s="45">
        <v>1</v>
      </c>
      <c r="F1521" s="44" t="s">
        <v>10199</v>
      </c>
      <c r="G1521" s="44" t="s">
        <v>10434</v>
      </c>
      <c r="H1521" s="44" t="s">
        <v>11830</v>
      </c>
      <c r="L1521" s="46">
        <v>41134621</v>
      </c>
      <c r="M1521" s="44" t="s">
        <v>11787</v>
      </c>
      <c r="N1521" s="44" t="s">
        <v>11831</v>
      </c>
      <c r="O1521" s="44" t="s">
        <v>11832</v>
      </c>
    </row>
    <row r="1522" spans="1:15" s="44" customFormat="1" ht="12" x14ac:dyDescent="0.2">
      <c r="A1522" s="44" t="s">
        <v>11790</v>
      </c>
      <c r="D1522" s="44" t="s">
        <v>11346</v>
      </c>
      <c r="E1522" s="45">
        <v>1</v>
      </c>
      <c r="F1522" s="44" t="s">
        <v>10199</v>
      </c>
      <c r="G1522" s="44" t="s">
        <v>10434</v>
      </c>
      <c r="H1522" s="44" t="s">
        <v>11834</v>
      </c>
      <c r="L1522" s="46">
        <v>52887371</v>
      </c>
      <c r="M1522" s="44" t="s">
        <v>11787</v>
      </c>
      <c r="N1522" s="44" t="s">
        <v>11835</v>
      </c>
      <c r="O1522" s="44" t="s">
        <v>11836</v>
      </c>
    </row>
    <row r="1523" spans="1:15" s="44" customFormat="1" ht="12" x14ac:dyDescent="0.2">
      <c r="A1523" s="44" t="s">
        <v>11794</v>
      </c>
      <c r="D1523" s="44" t="s">
        <v>11346</v>
      </c>
      <c r="E1523" s="45">
        <v>1</v>
      </c>
      <c r="F1523" s="44" t="s">
        <v>10199</v>
      </c>
      <c r="G1523" s="44" t="s">
        <v>10434</v>
      </c>
      <c r="H1523" s="44" t="s">
        <v>11838</v>
      </c>
      <c r="L1523" s="46">
        <v>32320062</v>
      </c>
      <c r="M1523" s="44" t="s">
        <v>11787</v>
      </c>
      <c r="N1523" s="44" t="s">
        <v>11835</v>
      </c>
      <c r="O1523" s="44" t="s">
        <v>11836</v>
      </c>
    </row>
    <row r="1524" spans="1:15" s="44" customFormat="1" ht="12" x14ac:dyDescent="0.2">
      <c r="A1524" s="44" t="s">
        <v>11797</v>
      </c>
      <c r="D1524" s="44" t="s">
        <v>11346</v>
      </c>
      <c r="E1524" s="45">
        <v>1</v>
      </c>
      <c r="F1524" s="44" t="s">
        <v>10199</v>
      </c>
      <c r="G1524" s="44" t="s">
        <v>10434</v>
      </c>
      <c r="H1524" s="44" t="s">
        <v>11840</v>
      </c>
      <c r="L1524" s="46">
        <v>148378476</v>
      </c>
      <c r="M1524" s="44" t="s">
        <v>11787</v>
      </c>
      <c r="N1524" s="44" t="s">
        <v>11841</v>
      </c>
      <c r="O1524" s="44" t="s">
        <v>11842</v>
      </c>
    </row>
    <row r="1525" spans="1:15" s="44" customFormat="1" ht="12" x14ac:dyDescent="0.2">
      <c r="A1525" s="44" t="s">
        <v>11801</v>
      </c>
      <c r="D1525" s="44" t="s">
        <v>11346</v>
      </c>
      <c r="E1525" s="45">
        <v>1</v>
      </c>
      <c r="F1525" s="44" t="s">
        <v>10199</v>
      </c>
      <c r="G1525" s="44" t="s">
        <v>10434</v>
      </c>
      <c r="H1525" s="44" t="s">
        <v>11844</v>
      </c>
      <c r="L1525" s="46">
        <v>230000000</v>
      </c>
      <c r="M1525" s="44" t="s">
        <v>11845</v>
      </c>
      <c r="N1525" s="44" t="s">
        <v>11846</v>
      </c>
      <c r="O1525" s="44" t="s">
        <v>11847</v>
      </c>
    </row>
    <row r="1526" spans="1:15" s="44" customFormat="1" ht="12" x14ac:dyDescent="0.2">
      <c r="A1526" s="44" t="s">
        <v>11803</v>
      </c>
      <c r="D1526" s="44" t="s">
        <v>11346</v>
      </c>
      <c r="E1526" s="45">
        <v>1</v>
      </c>
      <c r="F1526" s="44" t="s">
        <v>10199</v>
      </c>
      <c r="G1526" s="44" t="s">
        <v>10434</v>
      </c>
      <c r="H1526" s="44" t="s">
        <v>11849</v>
      </c>
      <c r="L1526" s="46">
        <v>220000000</v>
      </c>
      <c r="M1526" s="44" t="s">
        <v>11845</v>
      </c>
      <c r="N1526" s="44" t="s">
        <v>11850</v>
      </c>
      <c r="O1526" s="44" t="s">
        <v>11851</v>
      </c>
    </row>
    <row r="1527" spans="1:15" s="44" customFormat="1" ht="12" x14ac:dyDescent="0.2">
      <c r="A1527" s="44" t="s">
        <v>11807</v>
      </c>
      <c r="D1527" s="44" t="s">
        <v>11346</v>
      </c>
      <c r="E1527" s="45">
        <v>1</v>
      </c>
      <c r="F1527" s="44" t="s">
        <v>10199</v>
      </c>
      <c r="G1527" s="44" t="s">
        <v>10434</v>
      </c>
      <c r="H1527" s="44" t="s">
        <v>11853</v>
      </c>
      <c r="L1527" s="46">
        <v>150000000</v>
      </c>
      <c r="M1527" s="44" t="s">
        <v>11845</v>
      </c>
      <c r="N1527" s="44" t="s">
        <v>11854</v>
      </c>
      <c r="O1527" s="44" t="s">
        <v>11855</v>
      </c>
    </row>
    <row r="1528" spans="1:15" s="44" customFormat="1" ht="12" x14ac:dyDescent="0.2">
      <c r="A1528" s="44" t="s">
        <v>11811</v>
      </c>
      <c r="D1528" s="44" t="s">
        <v>11346</v>
      </c>
      <c r="E1528" s="45">
        <v>1</v>
      </c>
      <c r="F1528" s="44" t="s">
        <v>10199</v>
      </c>
      <c r="G1528" s="44" t="s">
        <v>10434</v>
      </c>
      <c r="H1528" s="44" t="s">
        <v>11857</v>
      </c>
      <c r="L1528" s="46">
        <v>100000000</v>
      </c>
      <c r="M1528" s="44" t="s">
        <v>11845</v>
      </c>
      <c r="N1528" s="44" t="s">
        <v>11858</v>
      </c>
      <c r="O1528" s="44" t="s">
        <v>11859</v>
      </c>
    </row>
    <row r="1529" spans="1:15" s="44" customFormat="1" ht="12" x14ac:dyDescent="0.2">
      <c r="A1529" s="44" t="s">
        <v>11815</v>
      </c>
      <c r="D1529" s="44" t="s">
        <v>11346</v>
      </c>
      <c r="E1529" s="45">
        <v>1</v>
      </c>
      <c r="F1529" s="44" t="s">
        <v>10199</v>
      </c>
      <c r="G1529" s="44" t="s">
        <v>10434</v>
      </c>
      <c r="H1529" s="44" t="s">
        <v>11861</v>
      </c>
      <c r="L1529" s="46">
        <v>450000000</v>
      </c>
      <c r="M1529" s="44" t="s">
        <v>11845</v>
      </c>
      <c r="N1529" s="44" t="s">
        <v>11862</v>
      </c>
      <c r="O1529" s="44" t="s">
        <v>11863</v>
      </c>
    </row>
    <row r="1530" spans="1:15" s="44" customFormat="1" ht="12" x14ac:dyDescent="0.2">
      <c r="A1530" s="44" t="s">
        <v>11817</v>
      </c>
      <c r="D1530" s="44" t="s">
        <v>11346</v>
      </c>
      <c r="E1530" s="45">
        <v>1</v>
      </c>
      <c r="F1530" s="44" t="s">
        <v>10199</v>
      </c>
      <c r="G1530" s="44" t="s">
        <v>10434</v>
      </c>
      <c r="H1530" s="44" t="s">
        <v>11865</v>
      </c>
      <c r="L1530" s="46">
        <v>60000000</v>
      </c>
      <c r="M1530" s="44" t="s">
        <v>11845</v>
      </c>
      <c r="N1530" s="44" t="s">
        <v>11866</v>
      </c>
      <c r="O1530" s="44" t="s">
        <v>11867</v>
      </c>
    </row>
    <row r="1531" spans="1:15" s="44" customFormat="1" ht="12" x14ac:dyDescent="0.2">
      <c r="A1531" s="44" t="s">
        <v>11821</v>
      </c>
      <c r="D1531" s="44" t="s">
        <v>11346</v>
      </c>
      <c r="E1531" s="45">
        <v>1</v>
      </c>
      <c r="F1531" s="44" t="s">
        <v>10199</v>
      </c>
      <c r="G1531" s="44" t="s">
        <v>10434</v>
      </c>
      <c r="H1531" s="44" t="s">
        <v>11869</v>
      </c>
      <c r="L1531" s="46">
        <v>143000000</v>
      </c>
      <c r="M1531" s="44" t="s">
        <v>11845</v>
      </c>
      <c r="N1531" s="44" t="s">
        <v>11870</v>
      </c>
      <c r="O1531" s="44" t="s">
        <v>11871</v>
      </c>
    </row>
    <row r="1532" spans="1:15" s="44" customFormat="1" ht="12" x14ac:dyDescent="0.2">
      <c r="A1532" s="44" t="s">
        <v>11825</v>
      </c>
      <c r="D1532" s="44" t="s">
        <v>11346</v>
      </c>
      <c r="E1532" s="45">
        <v>1</v>
      </c>
      <c r="F1532" s="44" t="s">
        <v>10199</v>
      </c>
      <c r="G1532" s="44" t="s">
        <v>10434</v>
      </c>
      <c r="H1532" s="44" t="s">
        <v>11873</v>
      </c>
      <c r="L1532" s="46">
        <v>16000000</v>
      </c>
      <c r="M1532" s="44" t="s">
        <v>11845</v>
      </c>
      <c r="N1532" s="44" t="s">
        <v>11870</v>
      </c>
      <c r="O1532" s="44" t="s">
        <v>11871</v>
      </c>
    </row>
    <row r="1533" spans="1:15" s="44" customFormat="1" ht="12" x14ac:dyDescent="0.2">
      <c r="A1533" s="44" t="s">
        <v>11829</v>
      </c>
      <c r="D1533" s="44" t="s">
        <v>11346</v>
      </c>
      <c r="E1533" s="45">
        <v>1</v>
      </c>
      <c r="F1533" s="44" t="s">
        <v>10199</v>
      </c>
      <c r="G1533" s="44" t="s">
        <v>10434</v>
      </c>
      <c r="H1533" s="44" t="s">
        <v>11875</v>
      </c>
      <c r="L1533" s="46">
        <v>20567309</v>
      </c>
      <c r="M1533" s="44" t="s">
        <v>11845</v>
      </c>
      <c r="N1533" s="44" t="s">
        <v>11876</v>
      </c>
      <c r="O1533" s="44" t="s">
        <v>11877</v>
      </c>
    </row>
    <row r="1534" spans="1:15" s="44" customFormat="1" ht="12" x14ac:dyDescent="0.2">
      <c r="A1534" s="44" t="s">
        <v>11833</v>
      </c>
      <c r="D1534" s="44" t="s">
        <v>11346</v>
      </c>
      <c r="E1534" s="45">
        <v>1</v>
      </c>
      <c r="F1534" s="44" t="s">
        <v>10199</v>
      </c>
      <c r="G1534" s="44" t="s">
        <v>10434</v>
      </c>
      <c r="H1534" s="44" t="s">
        <v>11879</v>
      </c>
      <c r="L1534" s="46">
        <v>61985131</v>
      </c>
      <c r="M1534" s="44" t="s">
        <v>11845</v>
      </c>
      <c r="N1534" s="44" t="s">
        <v>11880</v>
      </c>
      <c r="O1534" s="44" t="s">
        <v>11881</v>
      </c>
    </row>
    <row r="1535" spans="1:15" s="44" customFormat="1" ht="12" x14ac:dyDescent="0.2">
      <c r="A1535" s="44" t="s">
        <v>11837</v>
      </c>
      <c r="D1535" s="44" t="s">
        <v>11346</v>
      </c>
      <c r="E1535" s="45">
        <v>1</v>
      </c>
      <c r="F1535" s="44" t="s">
        <v>10199</v>
      </c>
      <c r="G1535" s="44" t="s">
        <v>10434</v>
      </c>
      <c r="H1535" s="44" t="s">
        <v>11883</v>
      </c>
      <c r="L1535" s="46">
        <v>47010999</v>
      </c>
      <c r="M1535" s="44" t="s">
        <v>11845</v>
      </c>
      <c r="N1535" s="44" t="s">
        <v>11884</v>
      </c>
      <c r="O1535" s="44" t="s">
        <v>11885</v>
      </c>
    </row>
    <row r="1536" spans="1:15" s="44" customFormat="1" ht="12" x14ac:dyDescent="0.2">
      <c r="A1536" s="44" t="s">
        <v>11839</v>
      </c>
      <c r="D1536" s="44" t="s">
        <v>11346</v>
      </c>
      <c r="E1536" s="45">
        <v>1</v>
      </c>
      <c r="F1536" s="44" t="s">
        <v>10199</v>
      </c>
      <c r="G1536" s="44" t="s">
        <v>10434</v>
      </c>
      <c r="H1536" s="44" t="s">
        <v>11887</v>
      </c>
      <c r="L1536" s="46">
        <v>24974000</v>
      </c>
      <c r="M1536" s="44" t="s">
        <v>11845</v>
      </c>
      <c r="N1536" s="44" t="s">
        <v>11888</v>
      </c>
      <c r="O1536" s="44" t="s">
        <v>11889</v>
      </c>
    </row>
    <row r="1537" spans="1:15" s="44" customFormat="1" ht="12" x14ac:dyDescent="0.2">
      <c r="A1537" s="44" t="s">
        <v>11843</v>
      </c>
      <c r="D1537" s="44" t="s">
        <v>11346</v>
      </c>
      <c r="E1537" s="45">
        <v>1</v>
      </c>
      <c r="F1537" s="44" t="s">
        <v>10199</v>
      </c>
      <c r="G1537" s="44" t="s">
        <v>10434</v>
      </c>
      <c r="H1537" s="44" t="s">
        <v>11891</v>
      </c>
      <c r="L1537" s="46">
        <v>30850965</v>
      </c>
      <c r="M1537" s="44" t="s">
        <v>11845</v>
      </c>
      <c r="N1537" s="44" t="s">
        <v>11892</v>
      </c>
      <c r="O1537" s="44" t="s">
        <v>11893</v>
      </c>
    </row>
    <row r="1538" spans="1:15" s="44" customFormat="1" ht="12" x14ac:dyDescent="0.2">
      <c r="A1538" s="44" t="s">
        <v>11848</v>
      </c>
      <c r="D1538" s="44" t="s">
        <v>11346</v>
      </c>
      <c r="E1538" s="45">
        <v>1</v>
      </c>
      <c r="F1538" s="44" t="s">
        <v>10199</v>
      </c>
      <c r="G1538" s="44" t="s">
        <v>10434</v>
      </c>
      <c r="H1538" s="44" t="s">
        <v>11895</v>
      </c>
      <c r="L1538" s="46">
        <v>60000000</v>
      </c>
      <c r="M1538" s="44" t="s">
        <v>11845</v>
      </c>
      <c r="N1538" s="44" t="s">
        <v>11896</v>
      </c>
      <c r="O1538" s="44" t="s">
        <v>11897</v>
      </c>
    </row>
    <row r="1539" spans="1:15" s="44" customFormat="1" ht="12" x14ac:dyDescent="0.2">
      <c r="A1539" s="44" t="s">
        <v>11852</v>
      </c>
      <c r="D1539" s="44" t="s">
        <v>11346</v>
      </c>
      <c r="E1539" s="45">
        <v>1</v>
      </c>
      <c r="F1539" s="44" t="s">
        <v>10199</v>
      </c>
      <c r="G1539" s="44" t="s">
        <v>10434</v>
      </c>
      <c r="H1539" s="44" t="s">
        <v>11899</v>
      </c>
      <c r="L1539" s="46">
        <v>63000000</v>
      </c>
      <c r="M1539" s="44" t="s">
        <v>11845</v>
      </c>
      <c r="N1539" s="44" t="s">
        <v>11900</v>
      </c>
      <c r="O1539" s="44" t="s">
        <v>11901</v>
      </c>
    </row>
    <row r="1540" spans="1:15" s="44" customFormat="1" ht="12" x14ac:dyDescent="0.2">
      <c r="A1540" s="44" t="s">
        <v>11856</v>
      </c>
      <c r="D1540" s="44" t="s">
        <v>11346</v>
      </c>
      <c r="E1540" s="45">
        <v>1</v>
      </c>
      <c r="F1540" s="44" t="s">
        <v>10199</v>
      </c>
      <c r="G1540" s="44" t="s">
        <v>10434</v>
      </c>
      <c r="H1540" s="44" t="s">
        <v>11903</v>
      </c>
      <c r="L1540" s="46">
        <v>251518941</v>
      </c>
      <c r="M1540" s="44" t="s">
        <v>11845</v>
      </c>
      <c r="N1540" s="44" t="s">
        <v>11904</v>
      </c>
      <c r="O1540" s="44" t="s">
        <v>11905</v>
      </c>
    </row>
    <row r="1541" spans="1:15" s="44" customFormat="1" ht="12" x14ac:dyDescent="0.2">
      <c r="A1541" s="44" t="s">
        <v>11860</v>
      </c>
      <c r="D1541" s="44" t="s">
        <v>11346</v>
      </c>
      <c r="E1541" s="45">
        <v>1</v>
      </c>
      <c r="F1541" s="44" t="s">
        <v>10199</v>
      </c>
      <c r="G1541" s="44" t="s">
        <v>10434</v>
      </c>
      <c r="H1541" s="44" t="s">
        <v>11906</v>
      </c>
      <c r="L1541" s="46">
        <v>27912777</v>
      </c>
      <c r="M1541" s="44" t="s">
        <v>11845</v>
      </c>
      <c r="N1541" s="44" t="s">
        <v>11907</v>
      </c>
      <c r="O1541" s="44" t="s">
        <v>11908</v>
      </c>
    </row>
    <row r="1542" spans="1:15" s="44" customFormat="1" ht="12" x14ac:dyDescent="0.2">
      <c r="A1542" s="44" t="s">
        <v>11864</v>
      </c>
      <c r="D1542" s="44" t="s">
        <v>11346</v>
      </c>
      <c r="E1542" s="45">
        <v>1</v>
      </c>
      <c r="F1542" s="44" t="s">
        <v>10199</v>
      </c>
      <c r="G1542" s="44" t="s">
        <v>10434</v>
      </c>
      <c r="H1542" s="44" t="s">
        <v>11910</v>
      </c>
      <c r="L1542" s="46">
        <v>70000000</v>
      </c>
      <c r="M1542" s="44" t="s">
        <v>11845</v>
      </c>
      <c r="N1542" s="44" t="s">
        <v>11911</v>
      </c>
      <c r="O1542" s="44" t="s">
        <v>11912</v>
      </c>
    </row>
    <row r="1543" spans="1:15" s="44" customFormat="1" ht="12" x14ac:dyDescent="0.2">
      <c r="A1543" s="44" t="s">
        <v>11868</v>
      </c>
      <c r="D1543" s="44" t="s">
        <v>11346</v>
      </c>
      <c r="E1543" s="45">
        <v>1</v>
      </c>
      <c r="F1543" s="44" t="s">
        <v>10199</v>
      </c>
      <c r="G1543" s="44" t="s">
        <v>10434</v>
      </c>
      <c r="H1543" s="44" t="s">
        <v>11914</v>
      </c>
      <c r="L1543" s="46">
        <v>190000000</v>
      </c>
      <c r="M1543" s="44" t="s">
        <v>11845</v>
      </c>
      <c r="N1543" s="44" t="s">
        <v>11915</v>
      </c>
      <c r="O1543" s="44" t="s">
        <v>11916</v>
      </c>
    </row>
    <row r="1544" spans="1:15" s="44" customFormat="1" ht="12" x14ac:dyDescent="0.2">
      <c r="A1544" s="44" t="s">
        <v>11872</v>
      </c>
      <c r="D1544" s="44" t="s">
        <v>11346</v>
      </c>
      <c r="E1544" s="45">
        <v>1</v>
      </c>
      <c r="F1544" s="44" t="s">
        <v>10199</v>
      </c>
      <c r="G1544" s="44" t="s">
        <v>10434</v>
      </c>
      <c r="H1544" s="44" t="s">
        <v>11918</v>
      </c>
      <c r="L1544" s="46">
        <v>126000000</v>
      </c>
      <c r="M1544" s="44" t="s">
        <v>11919</v>
      </c>
      <c r="N1544" s="44" t="s">
        <v>11920</v>
      </c>
      <c r="O1544" s="44" t="s">
        <v>11921</v>
      </c>
    </row>
    <row r="1545" spans="1:15" s="44" customFormat="1" ht="12" x14ac:dyDescent="0.2">
      <c r="A1545" s="44" t="s">
        <v>11874</v>
      </c>
      <c r="D1545" s="44" t="s">
        <v>11346</v>
      </c>
      <c r="E1545" s="45">
        <v>1</v>
      </c>
      <c r="F1545" s="44" t="s">
        <v>10199</v>
      </c>
      <c r="G1545" s="44" t="s">
        <v>10434</v>
      </c>
      <c r="H1545" s="44" t="s">
        <v>11923</v>
      </c>
      <c r="L1545" s="46">
        <v>149000000</v>
      </c>
      <c r="M1545" s="44" t="s">
        <v>11919</v>
      </c>
      <c r="N1545" s="44" t="s">
        <v>11920</v>
      </c>
      <c r="O1545" s="44" t="s">
        <v>11921</v>
      </c>
    </row>
    <row r="1546" spans="1:15" s="44" customFormat="1" ht="12" x14ac:dyDescent="0.2">
      <c r="A1546" s="44" t="s">
        <v>11878</v>
      </c>
      <c r="D1546" s="44" t="s">
        <v>11346</v>
      </c>
      <c r="E1546" s="45">
        <v>1</v>
      </c>
      <c r="F1546" s="44" t="s">
        <v>10199</v>
      </c>
      <c r="G1546" s="44" t="s">
        <v>10434</v>
      </c>
      <c r="H1546" s="44" t="s">
        <v>11925</v>
      </c>
      <c r="L1546" s="46">
        <v>131000000</v>
      </c>
      <c r="M1546" s="44" t="s">
        <v>11919</v>
      </c>
      <c r="N1546" s="44" t="s">
        <v>11920</v>
      </c>
      <c r="O1546" s="44" t="s">
        <v>11921</v>
      </c>
    </row>
    <row r="1547" spans="1:15" s="44" customFormat="1" ht="12" x14ac:dyDescent="0.2">
      <c r="A1547" s="44" t="s">
        <v>11882</v>
      </c>
      <c r="D1547" s="44" t="s">
        <v>11346</v>
      </c>
      <c r="E1547" s="45">
        <v>1</v>
      </c>
      <c r="F1547" s="44" t="s">
        <v>10199</v>
      </c>
      <c r="G1547" s="44" t="s">
        <v>10434</v>
      </c>
      <c r="H1547" s="44" t="s">
        <v>11927</v>
      </c>
      <c r="L1547" s="46">
        <v>55657910</v>
      </c>
      <c r="M1547" s="44" t="s">
        <v>11919</v>
      </c>
      <c r="N1547" s="44" t="s">
        <v>11928</v>
      </c>
      <c r="O1547" s="44" t="s">
        <v>11929</v>
      </c>
    </row>
    <row r="1548" spans="1:15" s="44" customFormat="1" ht="12" x14ac:dyDescent="0.2">
      <c r="A1548" s="44" t="s">
        <v>11886</v>
      </c>
      <c r="D1548" s="44" t="s">
        <v>11346</v>
      </c>
      <c r="E1548" s="45">
        <v>1</v>
      </c>
      <c r="F1548" s="44" t="s">
        <v>10199</v>
      </c>
      <c r="G1548" s="44" t="s">
        <v>10463</v>
      </c>
      <c r="H1548" s="44" t="s">
        <v>11931</v>
      </c>
      <c r="L1548" s="46">
        <v>7111000</v>
      </c>
      <c r="M1548" s="44" t="s">
        <v>11919</v>
      </c>
      <c r="N1548" s="44" t="s">
        <v>11932</v>
      </c>
      <c r="O1548" s="44" t="s">
        <v>11933</v>
      </c>
    </row>
    <row r="1549" spans="1:15" s="44" customFormat="1" ht="12" x14ac:dyDescent="0.2">
      <c r="A1549" s="44" t="s">
        <v>11890</v>
      </c>
      <c r="D1549" s="44" t="s">
        <v>11346</v>
      </c>
      <c r="E1549" s="45">
        <v>1</v>
      </c>
      <c r="F1549" s="44" t="s">
        <v>10199</v>
      </c>
      <c r="G1549" s="44" t="s">
        <v>10463</v>
      </c>
      <c r="H1549" s="44" t="s">
        <v>11935</v>
      </c>
      <c r="L1549" s="46">
        <v>10000000</v>
      </c>
      <c r="M1549" s="44" t="s">
        <v>11919</v>
      </c>
      <c r="N1549" s="44" t="s">
        <v>11936</v>
      </c>
      <c r="O1549" s="44" t="s">
        <v>11937</v>
      </c>
    </row>
    <row r="1550" spans="1:15" s="44" customFormat="1" ht="12" x14ac:dyDescent="0.2">
      <c r="A1550" s="44" t="s">
        <v>11894</v>
      </c>
      <c r="D1550" s="44" t="s">
        <v>11346</v>
      </c>
      <c r="E1550" s="45">
        <v>1</v>
      </c>
      <c r="F1550" s="44" t="s">
        <v>10199</v>
      </c>
      <c r="G1550" s="44" t="s">
        <v>10434</v>
      </c>
      <c r="H1550" s="44" t="s">
        <v>11939</v>
      </c>
      <c r="L1550" s="46">
        <v>26540829</v>
      </c>
      <c r="M1550" s="44" t="s">
        <v>11919</v>
      </c>
      <c r="N1550" s="44" t="s">
        <v>11940</v>
      </c>
      <c r="O1550" s="44" t="s">
        <v>11941</v>
      </c>
    </row>
    <row r="1551" spans="1:15" s="44" customFormat="1" ht="12" x14ac:dyDescent="0.2">
      <c r="A1551" s="44" t="s">
        <v>11898</v>
      </c>
      <c r="D1551" s="44" t="s">
        <v>11346</v>
      </c>
      <c r="E1551" s="45">
        <v>1</v>
      </c>
      <c r="F1551" s="44" t="s">
        <v>10199</v>
      </c>
      <c r="G1551" s="44" t="s">
        <v>10434</v>
      </c>
      <c r="H1551" s="44" t="s">
        <v>11943</v>
      </c>
      <c r="L1551" s="46">
        <v>66280231</v>
      </c>
      <c r="M1551" s="44" t="s">
        <v>11919</v>
      </c>
      <c r="N1551" s="44" t="s">
        <v>11944</v>
      </c>
      <c r="O1551" s="44" t="s">
        <v>11945</v>
      </c>
    </row>
    <row r="1552" spans="1:15" s="44" customFormat="1" ht="12" x14ac:dyDescent="0.2">
      <c r="A1552" s="44" t="s">
        <v>11902</v>
      </c>
      <c r="D1552" s="44" t="s">
        <v>11346</v>
      </c>
      <c r="E1552" s="45">
        <v>1</v>
      </c>
      <c r="F1552" s="44" t="s">
        <v>10199</v>
      </c>
      <c r="G1552" s="44" t="s">
        <v>10434</v>
      </c>
      <c r="H1552" s="44" t="s">
        <v>11947</v>
      </c>
      <c r="L1552" s="46">
        <v>50400000</v>
      </c>
      <c r="M1552" s="44" t="s">
        <v>11919</v>
      </c>
      <c r="N1552" s="44" t="s">
        <v>11948</v>
      </c>
      <c r="O1552" s="44" t="s">
        <v>11949</v>
      </c>
    </row>
    <row r="1553" spans="1:15" s="44" customFormat="1" ht="12" x14ac:dyDescent="0.2">
      <c r="A1553" s="44" t="s">
        <v>754</v>
      </c>
      <c r="D1553" s="44" t="s">
        <v>11346</v>
      </c>
      <c r="E1553" s="45">
        <v>1</v>
      </c>
      <c r="F1553" s="44" t="s">
        <v>10199</v>
      </c>
      <c r="G1553" s="44" t="s">
        <v>10434</v>
      </c>
      <c r="H1553" s="44" t="s">
        <v>11951</v>
      </c>
      <c r="L1553" s="46">
        <v>176482500</v>
      </c>
      <c r="M1553" s="44" t="s">
        <v>11919</v>
      </c>
      <c r="N1553" s="44" t="s">
        <v>11952</v>
      </c>
      <c r="O1553" s="44" t="s">
        <v>11953</v>
      </c>
    </row>
    <row r="1554" spans="1:15" s="44" customFormat="1" ht="12" x14ac:dyDescent="0.2">
      <c r="A1554" s="44" t="s">
        <v>11909</v>
      </c>
      <c r="D1554" s="44" t="s">
        <v>11346</v>
      </c>
      <c r="E1554" s="45">
        <v>1</v>
      </c>
      <c r="F1554" s="44" t="s">
        <v>10199</v>
      </c>
      <c r="G1554" s="44" t="s">
        <v>10434</v>
      </c>
      <c r="H1554" s="44" t="s">
        <v>11955</v>
      </c>
      <c r="L1554" s="46">
        <v>50000000</v>
      </c>
      <c r="M1554" s="44" t="s">
        <v>11956</v>
      </c>
      <c r="N1554" s="44" t="s">
        <v>11957</v>
      </c>
      <c r="O1554" s="44" t="s">
        <v>11958</v>
      </c>
    </row>
    <row r="1555" spans="1:15" s="44" customFormat="1" ht="12" x14ac:dyDescent="0.2">
      <c r="A1555" s="44" t="s">
        <v>11913</v>
      </c>
      <c r="D1555" s="44" t="s">
        <v>11346</v>
      </c>
      <c r="E1555" s="45">
        <v>1</v>
      </c>
      <c r="F1555" s="44" t="s">
        <v>10199</v>
      </c>
      <c r="G1555" s="44" t="s">
        <v>10434</v>
      </c>
      <c r="H1555" s="44" t="s">
        <v>11960</v>
      </c>
      <c r="L1555" s="46">
        <v>41400000</v>
      </c>
      <c r="M1555" s="44" t="s">
        <v>11956</v>
      </c>
      <c r="N1555" s="44" t="s">
        <v>11961</v>
      </c>
      <c r="O1555" s="44" t="s">
        <v>11962</v>
      </c>
    </row>
    <row r="1556" spans="1:15" s="44" customFormat="1" ht="12" x14ac:dyDescent="0.2">
      <c r="A1556" s="44" t="s">
        <v>11917</v>
      </c>
      <c r="D1556" s="44" t="s">
        <v>11346</v>
      </c>
      <c r="E1556" s="45">
        <v>1</v>
      </c>
      <c r="F1556" s="44" t="s">
        <v>10199</v>
      </c>
      <c r="G1556" s="44" t="s">
        <v>10434</v>
      </c>
      <c r="H1556" s="44" t="s">
        <v>11964</v>
      </c>
      <c r="L1556" s="46">
        <v>61901700</v>
      </c>
      <c r="M1556" s="44" t="s">
        <v>11956</v>
      </c>
      <c r="N1556" s="44" t="s">
        <v>11965</v>
      </c>
      <c r="O1556" s="44" t="s">
        <v>11966</v>
      </c>
    </row>
    <row r="1557" spans="1:15" s="44" customFormat="1" ht="12" x14ac:dyDescent="0.2">
      <c r="A1557" s="44" t="s">
        <v>11922</v>
      </c>
      <c r="D1557" s="44" t="s">
        <v>11346</v>
      </c>
      <c r="E1557" s="45">
        <v>1</v>
      </c>
      <c r="F1557" s="44" t="s">
        <v>10199</v>
      </c>
      <c r="G1557" s="44" t="s">
        <v>10434</v>
      </c>
      <c r="H1557" s="44" t="s">
        <v>11968</v>
      </c>
      <c r="L1557" s="46">
        <v>27979365</v>
      </c>
      <c r="M1557" s="44" t="s">
        <v>11956</v>
      </c>
      <c r="N1557" s="44" t="s">
        <v>11965</v>
      </c>
      <c r="O1557" s="44" t="s">
        <v>11966</v>
      </c>
    </row>
    <row r="1558" spans="1:15" s="44" customFormat="1" ht="12" x14ac:dyDescent="0.2">
      <c r="A1558" s="44" t="s">
        <v>11924</v>
      </c>
      <c r="D1558" s="44" t="s">
        <v>11346</v>
      </c>
      <c r="E1558" s="45">
        <v>1</v>
      </c>
      <c r="F1558" s="44" t="s">
        <v>10199</v>
      </c>
      <c r="G1558" s="44" t="s">
        <v>10434</v>
      </c>
      <c r="H1558" s="44" t="s">
        <v>11970</v>
      </c>
      <c r="L1558" s="46">
        <v>40000000</v>
      </c>
      <c r="M1558" s="44" t="s">
        <v>11956</v>
      </c>
      <c r="N1558" s="44" t="s">
        <v>11971</v>
      </c>
      <c r="O1558" s="44" t="s">
        <v>11972</v>
      </c>
    </row>
    <row r="1559" spans="1:15" s="44" customFormat="1" ht="12" x14ac:dyDescent="0.2">
      <c r="A1559" s="44" t="s">
        <v>11926</v>
      </c>
      <c r="D1559" s="44" t="s">
        <v>11346</v>
      </c>
      <c r="E1559" s="45">
        <v>1</v>
      </c>
      <c r="F1559" s="44" t="s">
        <v>10199</v>
      </c>
      <c r="G1559" s="44" t="s">
        <v>10434</v>
      </c>
      <c r="H1559" s="44" t="s">
        <v>11974</v>
      </c>
      <c r="L1559" s="46">
        <v>80000000</v>
      </c>
      <c r="M1559" s="44" t="s">
        <v>11956</v>
      </c>
      <c r="N1559" s="44" t="s">
        <v>11971</v>
      </c>
      <c r="O1559" s="44" t="s">
        <v>11972</v>
      </c>
    </row>
    <row r="1560" spans="1:15" s="44" customFormat="1" ht="12" x14ac:dyDescent="0.2">
      <c r="A1560" s="44" t="s">
        <v>11930</v>
      </c>
      <c r="D1560" s="44" t="s">
        <v>11346</v>
      </c>
      <c r="E1560" s="45">
        <v>1</v>
      </c>
      <c r="F1560" s="44" t="s">
        <v>10199</v>
      </c>
      <c r="G1560" s="44" t="s">
        <v>10434</v>
      </c>
      <c r="H1560" s="44" t="s">
        <v>11976</v>
      </c>
      <c r="L1560" s="46">
        <v>45541903</v>
      </c>
      <c r="M1560" s="44" t="s">
        <v>11956</v>
      </c>
      <c r="N1560" s="44" t="s">
        <v>11977</v>
      </c>
      <c r="O1560" s="44" t="s">
        <v>11978</v>
      </c>
    </row>
    <row r="1561" spans="1:15" s="44" customFormat="1" ht="12" x14ac:dyDescent="0.2">
      <c r="A1561" s="44" t="s">
        <v>11934</v>
      </c>
      <c r="D1561" s="44" t="s">
        <v>11346</v>
      </c>
      <c r="E1561" s="45">
        <v>1</v>
      </c>
      <c r="F1561" s="44" t="s">
        <v>10199</v>
      </c>
      <c r="G1561" s="44" t="s">
        <v>10434</v>
      </c>
      <c r="H1561" s="44" t="s">
        <v>11980</v>
      </c>
      <c r="L1561" s="46">
        <v>28124276</v>
      </c>
      <c r="M1561" s="44" t="s">
        <v>11956</v>
      </c>
      <c r="N1561" s="44" t="s">
        <v>11981</v>
      </c>
      <c r="O1561" s="44" t="s">
        <v>11982</v>
      </c>
    </row>
    <row r="1562" spans="1:15" s="44" customFormat="1" ht="12" x14ac:dyDescent="0.2">
      <c r="A1562" s="44" t="s">
        <v>11938</v>
      </c>
      <c r="D1562" s="44" t="s">
        <v>11346</v>
      </c>
      <c r="E1562" s="45">
        <v>1</v>
      </c>
      <c r="F1562" s="44" t="s">
        <v>10199</v>
      </c>
      <c r="G1562" s="44" t="s">
        <v>10434</v>
      </c>
      <c r="H1562" s="44" t="s">
        <v>11984</v>
      </c>
      <c r="L1562" s="46">
        <v>44331975</v>
      </c>
      <c r="M1562" s="44" t="s">
        <v>11956</v>
      </c>
      <c r="N1562" s="44" t="s">
        <v>11985</v>
      </c>
      <c r="O1562" s="44" t="s">
        <v>11986</v>
      </c>
    </row>
    <row r="1563" spans="1:15" s="44" customFormat="1" ht="12" x14ac:dyDescent="0.2">
      <c r="A1563" s="44" t="s">
        <v>11942</v>
      </c>
      <c r="D1563" s="44" t="s">
        <v>11346</v>
      </c>
      <c r="E1563" s="45">
        <v>1</v>
      </c>
      <c r="F1563" s="44" t="s">
        <v>10199</v>
      </c>
      <c r="G1563" s="44" t="s">
        <v>10434</v>
      </c>
      <c r="H1563" s="44" t="s">
        <v>11988</v>
      </c>
      <c r="L1563" s="46">
        <v>89332499</v>
      </c>
      <c r="M1563" s="44" t="s">
        <v>11956</v>
      </c>
      <c r="N1563" s="44" t="s">
        <v>11985</v>
      </c>
      <c r="O1563" s="44" t="s">
        <v>11986</v>
      </c>
    </row>
    <row r="1564" spans="1:15" s="44" customFormat="1" ht="12" x14ac:dyDescent="0.2">
      <c r="A1564" s="44" t="s">
        <v>11946</v>
      </c>
      <c r="D1564" s="44" t="s">
        <v>11346</v>
      </c>
      <c r="E1564" s="45">
        <v>1</v>
      </c>
      <c r="F1564" s="44" t="s">
        <v>10199</v>
      </c>
      <c r="G1564" s="44" t="s">
        <v>10434</v>
      </c>
      <c r="H1564" s="44" t="s">
        <v>11990</v>
      </c>
      <c r="L1564" s="46">
        <v>70000000</v>
      </c>
      <c r="M1564" s="44" t="s">
        <v>11956</v>
      </c>
      <c r="N1564" s="44" t="s">
        <v>11991</v>
      </c>
      <c r="O1564" s="44" t="s">
        <v>11992</v>
      </c>
    </row>
    <row r="1565" spans="1:15" s="44" customFormat="1" ht="12" x14ac:dyDescent="0.2">
      <c r="A1565" s="44" t="s">
        <v>11950</v>
      </c>
      <c r="D1565" s="44" t="s">
        <v>11346</v>
      </c>
      <c r="E1565" s="45">
        <v>1</v>
      </c>
      <c r="F1565" s="44" t="s">
        <v>10199</v>
      </c>
      <c r="G1565" s="44" t="s">
        <v>10434</v>
      </c>
      <c r="H1565" s="44" t="s">
        <v>11994</v>
      </c>
      <c r="L1565" s="46">
        <v>70000000</v>
      </c>
      <c r="M1565" s="44" t="s">
        <v>11956</v>
      </c>
      <c r="N1565" s="44" t="s">
        <v>11991</v>
      </c>
      <c r="O1565" s="44" t="s">
        <v>11992</v>
      </c>
    </row>
    <row r="1566" spans="1:15" s="44" customFormat="1" ht="12" x14ac:dyDescent="0.2">
      <c r="A1566" s="44" t="s">
        <v>11954</v>
      </c>
      <c r="D1566" s="44" t="s">
        <v>11346</v>
      </c>
      <c r="E1566" s="45">
        <v>1</v>
      </c>
      <c r="F1566" s="44" t="s">
        <v>10199</v>
      </c>
      <c r="G1566" s="44" t="s">
        <v>10434</v>
      </c>
      <c r="H1566" s="44" t="s">
        <v>11996</v>
      </c>
      <c r="L1566" s="46">
        <v>67578308</v>
      </c>
      <c r="M1566" s="44" t="s">
        <v>11956</v>
      </c>
      <c r="N1566" s="44" t="s">
        <v>11997</v>
      </c>
      <c r="O1566" s="44" t="s">
        <v>11998</v>
      </c>
    </row>
    <row r="1567" spans="1:15" s="44" customFormat="1" ht="12" x14ac:dyDescent="0.2">
      <c r="A1567" s="44" t="s">
        <v>11959</v>
      </c>
      <c r="D1567" s="44" t="s">
        <v>11346</v>
      </c>
      <c r="E1567" s="45">
        <v>1</v>
      </c>
      <c r="F1567" s="44" t="s">
        <v>10199</v>
      </c>
      <c r="G1567" s="44" t="s">
        <v>10434</v>
      </c>
      <c r="H1567" s="44" t="s">
        <v>12000</v>
      </c>
      <c r="L1567" s="46">
        <v>27053916</v>
      </c>
      <c r="M1567" s="44" t="s">
        <v>11956</v>
      </c>
      <c r="N1567" s="44" t="s">
        <v>11997</v>
      </c>
      <c r="O1567" s="44" t="s">
        <v>11998</v>
      </c>
    </row>
    <row r="1568" spans="1:15" s="44" customFormat="1" ht="12" x14ac:dyDescent="0.2">
      <c r="A1568" s="44" t="s">
        <v>11963</v>
      </c>
      <c r="D1568" s="44" t="s">
        <v>11346</v>
      </c>
      <c r="E1568" s="45">
        <v>1</v>
      </c>
      <c r="F1568" s="44" t="s">
        <v>10199</v>
      </c>
      <c r="G1568" s="44" t="s">
        <v>10434</v>
      </c>
      <c r="H1568" s="44" t="s">
        <v>12002</v>
      </c>
      <c r="L1568" s="46">
        <v>49183724</v>
      </c>
      <c r="M1568" s="44" t="s">
        <v>11956</v>
      </c>
      <c r="N1568" s="44" t="s">
        <v>11997</v>
      </c>
      <c r="O1568" s="44" t="s">
        <v>11998</v>
      </c>
    </row>
    <row r="1569" spans="1:15" s="44" customFormat="1" ht="12" x14ac:dyDescent="0.2">
      <c r="A1569" s="44" t="s">
        <v>11967</v>
      </c>
      <c r="D1569" s="44" t="s">
        <v>11346</v>
      </c>
      <c r="E1569" s="45">
        <v>1</v>
      </c>
      <c r="F1569" s="44" t="s">
        <v>10199</v>
      </c>
      <c r="G1569" s="44" t="s">
        <v>10434</v>
      </c>
      <c r="H1569" s="44" t="s">
        <v>12004</v>
      </c>
      <c r="L1569" s="46">
        <v>68743279</v>
      </c>
      <c r="M1569" s="44" t="s">
        <v>11956</v>
      </c>
      <c r="N1569" s="44" t="s">
        <v>11997</v>
      </c>
      <c r="O1569" s="44" t="s">
        <v>11998</v>
      </c>
    </row>
    <row r="1570" spans="1:15" s="44" customFormat="1" ht="12" x14ac:dyDescent="0.2">
      <c r="A1570" s="44" t="s">
        <v>11969</v>
      </c>
      <c r="D1570" s="44" t="s">
        <v>11346</v>
      </c>
      <c r="E1570" s="45">
        <v>1</v>
      </c>
      <c r="F1570" s="44" t="s">
        <v>10199</v>
      </c>
      <c r="G1570" s="44" t="s">
        <v>10434</v>
      </c>
      <c r="H1570" s="44" t="s">
        <v>12006</v>
      </c>
      <c r="L1570" s="46">
        <v>120000000</v>
      </c>
      <c r="M1570" s="44" t="s">
        <v>11956</v>
      </c>
      <c r="N1570" s="44" t="s">
        <v>12007</v>
      </c>
      <c r="O1570" s="44" t="s">
        <v>12008</v>
      </c>
    </row>
    <row r="1571" spans="1:15" s="44" customFormat="1" ht="12" x14ac:dyDescent="0.2">
      <c r="A1571" s="44" t="s">
        <v>11973</v>
      </c>
      <c r="D1571" s="44" t="s">
        <v>11346</v>
      </c>
      <c r="E1571" s="45">
        <v>1</v>
      </c>
      <c r="F1571" s="44" t="s">
        <v>10199</v>
      </c>
      <c r="G1571" s="44" t="s">
        <v>10434</v>
      </c>
      <c r="H1571" s="44" t="s">
        <v>12010</v>
      </c>
      <c r="L1571" s="46">
        <v>60000000</v>
      </c>
      <c r="M1571" s="44" t="s">
        <v>11956</v>
      </c>
      <c r="N1571" s="44" t="s">
        <v>12007</v>
      </c>
      <c r="O1571" s="44" t="s">
        <v>12008</v>
      </c>
    </row>
    <row r="1572" spans="1:15" s="44" customFormat="1" ht="12" x14ac:dyDescent="0.2">
      <c r="A1572" s="44" t="s">
        <v>11975</v>
      </c>
      <c r="D1572" s="44" t="s">
        <v>11346</v>
      </c>
      <c r="E1572" s="45">
        <v>1</v>
      </c>
      <c r="F1572" s="44" t="s">
        <v>10199</v>
      </c>
      <c r="G1572" s="44" t="s">
        <v>10434</v>
      </c>
      <c r="H1572" s="44" t="s">
        <v>11970</v>
      </c>
      <c r="L1572" s="46">
        <v>40000000</v>
      </c>
      <c r="M1572" s="44" t="s">
        <v>11956</v>
      </c>
      <c r="N1572" s="44" t="s">
        <v>11971</v>
      </c>
      <c r="O1572" s="44" t="s">
        <v>11972</v>
      </c>
    </row>
    <row r="1573" spans="1:15" s="44" customFormat="1" ht="12" x14ac:dyDescent="0.2">
      <c r="A1573" s="44" t="s">
        <v>11979</v>
      </c>
      <c r="D1573" s="44" t="s">
        <v>11346</v>
      </c>
      <c r="E1573" s="45">
        <v>1</v>
      </c>
      <c r="F1573" s="44" t="s">
        <v>10199</v>
      </c>
      <c r="G1573" s="44" t="s">
        <v>10434</v>
      </c>
      <c r="H1573" s="44" t="s">
        <v>11974</v>
      </c>
      <c r="L1573" s="46">
        <v>80000000</v>
      </c>
      <c r="M1573" s="44" t="s">
        <v>11956</v>
      </c>
      <c r="N1573" s="44" t="s">
        <v>11971</v>
      </c>
      <c r="O1573" s="44" t="s">
        <v>11972</v>
      </c>
    </row>
    <row r="1574" spans="1:15" s="44" customFormat="1" ht="12" x14ac:dyDescent="0.2">
      <c r="A1574" s="44" t="s">
        <v>11983</v>
      </c>
      <c r="D1574" s="44" t="s">
        <v>11346</v>
      </c>
      <c r="E1574" s="45">
        <v>1</v>
      </c>
      <c r="F1574" s="44" t="s">
        <v>10199</v>
      </c>
      <c r="G1574" s="44" t="s">
        <v>10434</v>
      </c>
      <c r="H1574" s="44" t="s">
        <v>12014</v>
      </c>
      <c r="L1574" s="46">
        <v>42603717</v>
      </c>
      <c r="M1574" s="44" t="s">
        <v>11956</v>
      </c>
      <c r="N1574" s="44" t="s">
        <v>12015</v>
      </c>
      <c r="O1574" s="44" t="s">
        <v>12016</v>
      </c>
    </row>
    <row r="1575" spans="1:15" s="44" customFormat="1" ht="12" x14ac:dyDescent="0.2">
      <c r="A1575" s="44" t="s">
        <v>11987</v>
      </c>
      <c r="D1575" s="44" t="s">
        <v>11346</v>
      </c>
      <c r="E1575" s="45">
        <v>1</v>
      </c>
      <c r="F1575" s="44" t="s">
        <v>10199</v>
      </c>
      <c r="G1575" s="44" t="s">
        <v>10434</v>
      </c>
      <c r="H1575" s="44" t="s">
        <v>12018</v>
      </c>
      <c r="L1575" s="46">
        <v>55825558</v>
      </c>
      <c r="M1575" s="44" t="s">
        <v>11956</v>
      </c>
      <c r="N1575" s="44" t="s">
        <v>12019</v>
      </c>
      <c r="O1575" s="44" t="s">
        <v>12020</v>
      </c>
    </row>
    <row r="1576" spans="1:15" s="44" customFormat="1" ht="12" x14ac:dyDescent="0.2">
      <c r="A1576" s="44" t="s">
        <v>11989</v>
      </c>
      <c r="D1576" s="44" t="s">
        <v>11346</v>
      </c>
      <c r="E1576" s="45">
        <v>1</v>
      </c>
      <c r="F1576" s="44" t="s">
        <v>10199</v>
      </c>
      <c r="G1576" s="44" t="s">
        <v>10434</v>
      </c>
      <c r="H1576" s="44" t="s">
        <v>12022</v>
      </c>
      <c r="L1576" s="46">
        <v>39739792</v>
      </c>
      <c r="M1576" s="44" t="s">
        <v>11956</v>
      </c>
      <c r="N1576" s="44" t="s">
        <v>12019</v>
      </c>
      <c r="O1576" s="44" t="s">
        <v>12020</v>
      </c>
    </row>
    <row r="1577" spans="1:15" s="44" customFormat="1" ht="12" x14ac:dyDescent="0.2">
      <c r="A1577" s="44" t="s">
        <v>11993</v>
      </c>
      <c r="D1577" s="44" t="s">
        <v>11346</v>
      </c>
      <c r="E1577" s="45">
        <v>1</v>
      </c>
      <c r="F1577" s="44" t="s">
        <v>10199</v>
      </c>
      <c r="G1577" s="44" t="s">
        <v>10434</v>
      </c>
      <c r="H1577" s="44" t="s">
        <v>12024</v>
      </c>
      <c r="L1577" s="46">
        <v>77585369</v>
      </c>
      <c r="M1577" s="44" t="s">
        <v>11956</v>
      </c>
      <c r="N1577" s="44" t="s">
        <v>12019</v>
      </c>
      <c r="O1577" s="44" t="s">
        <v>12020</v>
      </c>
    </row>
    <row r="1578" spans="1:15" s="44" customFormat="1" ht="12" x14ac:dyDescent="0.2">
      <c r="A1578" s="44" t="s">
        <v>11995</v>
      </c>
      <c r="D1578" s="44" t="s">
        <v>11346</v>
      </c>
      <c r="E1578" s="45">
        <v>1</v>
      </c>
      <c r="F1578" s="44" t="s">
        <v>10199</v>
      </c>
      <c r="G1578" s="44" t="s">
        <v>10434</v>
      </c>
      <c r="H1578" s="44" t="s">
        <v>12026</v>
      </c>
      <c r="L1578" s="46">
        <v>80800157</v>
      </c>
      <c r="M1578" s="44" t="s">
        <v>11956</v>
      </c>
      <c r="N1578" s="44" t="s">
        <v>12027</v>
      </c>
      <c r="O1578" s="44" t="s">
        <v>12028</v>
      </c>
    </row>
    <row r="1579" spans="1:15" s="44" customFormat="1" ht="12" x14ac:dyDescent="0.2">
      <c r="A1579" s="44" t="s">
        <v>11999</v>
      </c>
      <c r="D1579" s="44" t="s">
        <v>11346</v>
      </c>
      <c r="E1579" s="45">
        <v>1</v>
      </c>
      <c r="F1579" s="44" t="s">
        <v>10199</v>
      </c>
      <c r="G1579" s="44" t="s">
        <v>10434</v>
      </c>
      <c r="H1579" s="44" t="s">
        <v>12030</v>
      </c>
      <c r="L1579" s="46">
        <v>244000000</v>
      </c>
      <c r="M1579" s="44" t="s">
        <v>12031</v>
      </c>
      <c r="N1579" s="44" t="s">
        <v>12032</v>
      </c>
      <c r="O1579" s="44" t="s">
        <v>12033</v>
      </c>
    </row>
    <row r="1580" spans="1:15" s="44" customFormat="1" ht="12" x14ac:dyDescent="0.2">
      <c r="A1580" s="44" t="s">
        <v>12001</v>
      </c>
      <c r="D1580" s="44" t="s">
        <v>11346</v>
      </c>
      <c r="E1580" s="45">
        <v>1</v>
      </c>
      <c r="F1580" s="44" t="s">
        <v>10199</v>
      </c>
      <c r="G1580" s="44" t="s">
        <v>10434</v>
      </c>
      <c r="H1580" s="44" t="s">
        <v>12035</v>
      </c>
      <c r="L1580" s="46">
        <v>123000000</v>
      </c>
      <c r="M1580" s="44" t="s">
        <v>12031</v>
      </c>
      <c r="N1580" s="44" t="s">
        <v>12036</v>
      </c>
      <c r="O1580" s="44" t="s">
        <v>12037</v>
      </c>
    </row>
    <row r="1581" spans="1:15" s="44" customFormat="1" ht="12" x14ac:dyDescent="0.2">
      <c r="A1581" s="44" t="s">
        <v>12003</v>
      </c>
      <c r="D1581" s="44" t="s">
        <v>11346</v>
      </c>
      <c r="E1581" s="45">
        <v>1</v>
      </c>
      <c r="F1581" s="44" t="s">
        <v>10199</v>
      </c>
      <c r="G1581" s="44" t="s">
        <v>10434</v>
      </c>
      <c r="H1581" s="44" t="s">
        <v>12039</v>
      </c>
      <c r="L1581" s="46">
        <v>286000000</v>
      </c>
      <c r="M1581" s="44" t="s">
        <v>12031</v>
      </c>
      <c r="N1581" s="44" t="s">
        <v>12040</v>
      </c>
      <c r="O1581" s="44" t="s">
        <v>12041</v>
      </c>
    </row>
    <row r="1582" spans="1:15" s="44" customFormat="1" ht="12" x14ac:dyDescent="0.2">
      <c r="A1582" s="44" t="s">
        <v>12005</v>
      </c>
      <c r="D1582" s="44" t="s">
        <v>11346</v>
      </c>
      <c r="E1582" s="45">
        <v>1</v>
      </c>
      <c r="F1582" s="44" t="s">
        <v>10199</v>
      </c>
      <c r="G1582" s="44" t="s">
        <v>10434</v>
      </c>
      <c r="H1582" s="44" t="s">
        <v>12043</v>
      </c>
      <c r="L1582" s="46">
        <v>180000000</v>
      </c>
      <c r="M1582" s="44" t="s">
        <v>12031</v>
      </c>
      <c r="N1582" s="44" t="s">
        <v>12040</v>
      </c>
      <c r="O1582" s="44" t="s">
        <v>12041</v>
      </c>
    </row>
    <row r="1583" spans="1:15" s="44" customFormat="1" ht="12" x14ac:dyDescent="0.2">
      <c r="A1583" s="44" t="s">
        <v>12009</v>
      </c>
      <c r="D1583" s="44" t="s">
        <v>11346</v>
      </c>
      <c r="E1583" s="45">
        <v>1</v>
      </c>
      <c r="F1583" s="44" t="s">
        <v>10199</v>
      </c>
      <c r="G1583" s="44" t="s">
        <v>10463</v>
      </c>
      <c r="H1583" s="44" t="s">
        <v>12045</v>
      </c>
      <c r="L1583" s="46">
        <v>50000000</v>
      </c>
      <c r="M1583" s="44" t="s">
        <v>12031</v>
      </c>
      <c r="N1583" s="44" t="s">
        <v>12046</v>
      </c>
      <c r="O1583" s="44" t="s">
        <v>12047</v>
      </c>
    </row>
    <row r="1584" spans="1:15" s="44" customFormat="1" ht="12" x14ac:dyDescent="0.2">
      <c r="A1584" s="44" t="s">
        <v>12011</v>
      </c>
      <c r="D1584" s="44" t="s">
        <v>11346</v>
      </c>
      <c r="E1584" s="45">
        <v>1</v>
      </c>
      <c r="F1584" s="44" t="s">
        <v>10199</v>
      </c>
      <c r="G1584" s="44" t="s">
        <v>10434</v>
      </c>
      <c r="H1584" s="44" t="s">
        <v>12049</v>
      </c>
      <c r="L1584" s="46">
        <v>27774512</v>
      </c>
      <c r="M1584" s="44" t="s">
        <v>12050</v>
      </c>
      <c r="N1584" s="44" t="s">
        <v>12051</v>
      </c>
      <c r="O1584" s="44" t="s">
        <v>12052</v>
      </c>
    </row>
    <row r="1585" spans="1:15" s="44" customFormat="1" ht="12" x14ac:dyDescent="0.2">
      <c r="A1585" s="44" t="s">
        <v>12012</v>
      </c>
      <c r="D1585" s="44" t="s">
        <v>11346</v>
      </c>
      <c r="E1585" s="45">
        <v>1</v>
      </c>
      <c r="F1585" s="44" t="s">
        <v>10199</v>
      </c>
      <c r="G1585" s="44" t="s">
        <v>10434</v>
      </c>
      <c r="H1585" s="44" t="s">
        <v>12054</v>
      </c>
      <c r="L1585" s="46">
        <v>114589315</v>
      </c>
      <c r="M1585" s="44" t="s">
        <v>12050</v>
      </c>
      <c r="N1585" s="44" t="s">
        <v>12055</v>
      </c>
      <c r="O1585" s="44" t="s">
        <v>12056</v>
      </c>
    </row>
    <row r="1586" spans="1:15" s="44" customFormat="1" ht="12" x14ac:dyDescent="0.2">
      <c r="A1586" s="44" t="s">
        <v>12013</v>
      </c>
      <c r="D1586" s="44" t="s">
        <v>11346</v>
      </c>
      <c r="E1586" s="45">
        <v>1</v>
      </c>
      <c r="F1586" s="44" t="s">
        <v>10199</v>
      </c>
      <c r="G1586" s="44" t="s">
        <v>10434</v>
      </c>
      <c r="H1586" s="44" t="s">
        <v>12058</v>
      </c>
      <c r="L1586" s="46">
        <v>160000000</v>
      </c>
      <c r="M1586" s="44" t="s">
        <v>12050</v>
      </c>
      <c r="N1586" s="44" t="s">
        <v>12059</v>
      </c>
      <c r="O1586" s="44" t="s">
        <v>12060</v>
      </c>
    </row>
    <row r="1587" spans="1:15" s="44" customFormat="1" ht="12" x14ac:dyDescent="0.2">
      <c r="A1587" s="44" t="s">
        <v>12017</v>
      </c>
      <c r="D1587" s="44" t="s">
        <v>11346</v>
      </c>
      <c r="E1587" s="45">
        <v>1</v>
      </c>
      <c r="F1587" s="44" t="s">
        <v>10199</v>
      </c>
      <c r="G1587" s="44" t="s">
        <v>10434</v>
      </c>
      <c r="H1587" s="44" t="s">
        <v>12062</v>
      </c>
      <c r="L1587" s="46">
        <v>59000000</v>
      </c>
      <c r="M1587" s="44" t="s">
        <v>12050</v>
      </c>
      <c r="N1587" s="44" t="s">
        <v>12063</v>
      </c>
      <c r="O1587" s="44" t="s">
        <v>12064</v>
      </c>
    </row>
    <row r="1588" spans="1:15" s="44" customFormat="1" ht="12" x14ac:dyDescent="0.2">
      <c r="A1588" s="44" t="s">
        <v>12021</v>
      </c>
      <c r="D1588" s="44" t="s">
        <v>11346</v>
      </c>
      <c r="E1588" s="45">
        <v>1</v>
      </c>
      <c r="F1588" s="44" t="s">
        <v>10199</v>
      </c>
      <c r="G1588" s="44" t="s">
        <v>10434</v>
      </c>
      <c r="H1588" s="44" t="s">
        <v>12066</v>
      </c>
      <c r="L1588" s="46">
        <v>98000000</v>
      </c>
      <c r="M1588" s="44" t="s">
        <v>12050</v>
      </c>
      <c r="N1588" s="44" t="s">
        <v>12067</v>
      </c>
      <c r="O1588" s="44" t="s">
        <v>12068</v>
      </c>
    </row>
    <row r="1589" spans="1:15" s="44" customFormat="1" ht="12" x14ac:dyDescent="0.2">
      <c r="A1589" s="44" t="s">
        <v>12023</v>
      </c>
      <c r="D1589" s="44" t="s">
        <v>11346</v>
      </c>
      <c r="E1589" s="45">
        <v>1</v>
      </c>
      <c r="F1589" s="44" t="s">
        <v>10199</v>
      </c>
      <c r="G1589" s="44" t="s">
        <v>10434</v>
      </c>
      <c r="H1589" s="44" t="s">
        <v>12070</v>
      </c>
      <c r="L1589" s="46">
        <v>39665530</v>
      </c>
      <c r="M1589" s="44" t="s">
        <v>12050</v>
      </c>
      <c r="N1589" s="44" t="s">
        <v>12071</v>
      </c>
      <c r="O1589" s="44" t="s">
        <v>12072</v>
      </c>
    </row>
    <row r="1590" spans="1:15" s="44" customFormat="1" ht="12" x14ac:dyDescent="0.2">
      <c r="A1590" s="44" t="s">
        <v>12025</v>
      </c>
      <c r="D1590" s="44" t="s">
        <v>11346</v>
      </c>
      <c r="E1590" s="45">
        <v>1</v>
      </c>
      <c r="F1590" s="44" t="s">
        <v>10199</v>
      </c>
      <c r="G1590" s="44" t="s">
        <v>10434</v>
      </c>
      <c r="H1590" s="44" t="s">
        <v>12074</v>
      </c>
      <c r="L1590" s="46">
        <v>71985592</v>
      </c>
      <c r="M1590" s="44" t="s">
        <v>12050</v>
      </c>
      <c r="N1590" s="44" t="s">
        <v>12075</v>
      </c>
      <c r="O1590" s="44" t="s">
        <v>12076</v>
      </c>
    </row>
    <row r="1591" spans="1:15" s="44" customFormat="1" ht="12" x14ac:dyDescent="0.2">
      <c r="A1591" s="44" t="s">
        <v>12029</v>
      </c>
      <c r="D1591" s="44" t="s">
        <v>11346</v>
      </c>
      <c r="E1591" s="45">
        <v>1</v>
      </c>
      <c r="F1591" s="44" t="s">
        <v>10199</v>
      </c>
      <c r="G1591" s="44" t="s">
        <v>10434</v>
      </c>
      <c r="H1591" s="44" t="s">
        <v>12078</v>
      </c>
      <c r="L1591" s="46">
        <v>61525328</v>
      </c>
      <c r="M1591" s="44" t="s">
        <v>12050</v>
      </c>
      <c r="N1591" s="44" t="s">
        <v>12079</v>
      </c>
      <c r="O1591" s="44" t="s">
        <v>12080</v>
      </c>
    </row>
    <row r="1592" spans="1:15" s="44" customFormat="1" ht="12" x14ac:dyDescent="0.2">
      <c r="A1592" s="44" t="s">
        <v>12034</v>
      </c>
      <c r="D1592" s="44" t="s">
        <v>11346</v>
      </c>
      <c r="E1592" s="45">
        <v>1</v>
      </c>
      <c r="F1592" s="44" t="s">
        <v>10199</v>
      </c>
      <c r="G1592" s="44" t="s">
        <v>10434</v>
      </c>
      <c r="H1592" s="44" t="s">
        <v>12082</v>
      </c>
      <c r="L1592" s="46">
        <v>199796757</v>
      </c>
      <c r="M1592" s="44" t="s">
        <v>12050</v>
      </c>
      <c r="N1592" s="44" t="s">
        <v>12079</v>
      </c>
      <c r="O1592" s="44" t="s">
        <v>12080</v>
      </c>
    </row>
    <row r="1593" spans="1:15" s="44" customFormat="1" ht="12" x14ac:dyDescent="0.2">
      <c r="A1593" s="44" t="s">
        <v>12038</v>
      </c>
      <c r="D1593" s="44" t="s">
        <v>11346</v>
      </c>
      <c r="E1593" s="45">
        <v>1</v>
      </c>
      <c r="F1593" s="44" t="s">
        <v>10199</v>
      </c>
      <c r="G1593" s="44" t="s">
        <v>10434</v>
      </c>
      <c r="H1593" s="44" t="s">
        <v>12084</v>
      </c>
      <c r="L1593" s="46">
        <v>37000000</v>
      </c>
      <c r="M1593" s="44" t="s">
        <v>12050</v>
      </c>
      <c r="N1593" s="44" t="s">
        <v>12079</v>
      </c>
      <c r="O1593" s="44" t="s">
        <v>12080</v>
      </c>
    </row>
    <row r="1594" spans="1:15" s="44" customFormat="1" ht="12" x14ac:dyDescent="0.2">
      <c r="A1594" s="44" t="s">
        <v>12042</v>
      </c>
      <c r="D1594" s="44" t="s">
        <v>11346</v>
      </c>
      <c r="E1594" s="45">
        <v>1</v>
      </c>
      <c r="F1594" s="44" t="s">
        <v>10199</v>
      </c>
      <c r="G1594" s="44" t="s">
        <v>10434</v>
      </c>
      <c r="H1594" s="44" t="s">
        <v>12086</v>
      </c>
      <c r="L1594" s="46">
        <v>43354535</v>
      </c>
      <c r="M1594" s="44" t="s">
        <v>12050</v>
      </c>
      <c r="N1594" s="44" t="s">
        <v>12079</v>
      </c>
      <c r="O1594" s="44" t="s">
        <v>12080</v>
      </c>
    </row>
    <row r="1595" spans="1:15" s="44" customFormat="1" ht="12" x14ac:dyDescent="0.2">
      <c r="A1595" s="44" t="s">
        <v>12044</v>
      </c>
      <c r="D1595" s="44" t="s">
        <v>11346</v>
      </c>
      <c r="E1595" s="45">
        <v>1</v>
      </c>
      <c r="F1595" s="44" t="s">
        <v>10199</v>
      </c>
      <c r="G1595" s="44" t="s">
        <v>10434</v>
      </c>
      <c r="H1595" s="44" t="s">
        <v>12088</v>
      </c>
      <c r="L1595" s="46">
        <v>32528860</v>
      </c>
      <c r="M1595" s="44" t="s">
        <v>12050</v>
      </c>
      <c r="N1595" s="44" t="s">
        <v>12079</v>
      </c>
      <c r="O1595" s="44" t="s">
        <v>12080</v>
      </c>
    </row>
    <row r="1596" spans="1:15" s="44" customFormat="1" ht="12" x14ac:dyDescent="0.2">
      <c r="A1596" s="44" t="s">
        <v>12048</v>
      </c>
      <c r="D1596" s="44" t="s">
        <v>11346</v>
      </c>
      <c r="E1596" s="45">
        <v>1</v>
      </c>
      <c r="F1596" s="44" t="s">
        <v>10199</v>
      </c>
      <c r="G1596" s="44" t="s">
        <v>10434</v>
      </c>
      <c r="H1596" s="44" t="s">
        <v>12090</v>
      </c>
      <c r="L1596" s="46">
        <v>166007596</v>
      </c>
      <c r="M1596" s="44" t="s">
        <v>12050</v>
      </c>
      <c r="N1596" s="44" t="s">
        <v>12079</v>
      </c>
      <c r="O1596" s="44" t="s">
        <v>12080</v>
      </c>
    </row>
    <row r="1597" spans="1:15" s="44" customFormat="1" ht="12" x14ac:dyDescent="0.2">
      <c r="A1597" s="44" t="s">
        <v>12053</v>
      </c>
      <c r="D1597" s="44" t="s">
        <v>11346</v>
      </c>
      <c r="E1597" s="45">
        <v>1</v>
      </c>
      <c r="F1597" s="44" t="s">
        <v>10199</v>
      </c>
      <c r="G1597" s="44" t="s">
        <v>10434</v>
      </c>
      <c r="H1597" s="44" t="s">
        <v>12092</v>
      </c>
      <c r="L1597" s="46">
        <v>155723000</v>
      </c>
      <c r="M1597" s="44" t="s">
        <v>12050</v>
      </c>
      <c r="N1597" s="44" t="s">
        <v>12093</v>
      </c>
      <c r="O1597" s="44" t="s">
        <v>12094</v>
      </c>
    </row>
    <row r="1598" spans="1:15" s="44" customFormat="1" ht="12" x14ac:dyDescent="0.2">
      <c r="A1598" s="44" t="s">
        <v>12057</v>
      </c>
      <c r="D1598" s="44" t="s">
        <v>11346</v>
      </c>
      <c r="E1598" s="45">
        <v>1</v>
      </c>
      <c r="F1598" s="44" t="s">
        <v>10199</v>
      </c>
      <c r="G1598" s="44" t="s">
        <v>10434</v>
      </c>
      <c r="H1598" s="44" t="s">
        <v>12096</v>
      </c>
      <c r="L1598" s="46">
        <v>45000000</v>
      </c>
      <c r="M1598" s="44" t="s">
        <v>12050</v>
      </c>
      <c r="N1598" s="44" t="s">
        <v>12097</v>
      </c>
      <c r="O1598" s="44" t="s">
        <v>12098</v>
      </c>
    </row>
    <row r="1599" spans="1:15" s="44" customFormat="1" ht="12" x14ac:dyDescent="0.2">
      <c r="A1599" s="44" t="s">
        <v>12061</v>
      </c>
      <c r="D1599" s="44" t="s">
        <v>11346</v>
      </c>
      <c r="E1599" s="45">
        <v>1</v>
      </c>
      <c r="F1599" s="44" t="s">
        <v>10199</v>
      </c>
      <c r="G1599" s="44" t="s">
        <v>10434</v>
      </c>
      <c r="H1599" s="44" t="s">
        <v>12100</v>
      </c>
      <c r="L1599" s="46">
        <v>48000000</v>
      </c>
      <c r="M1599" s="44" t="s">
        <v>12050</v>
      </c>
      <c r="N1599" s="44" t="s">
        <v>12101</v>
      </c>
      <c r="O1599" s="44" t="s">
        <v>12102</v>
      </c>
    </row>
    <row r="1600" spans="1:15" s="44" customFormat="1" ht="12" x14ac:dyDescent="0.2">
      <c r="A1600" s="44" t="s">
        <v>12065</v>
      </c>
      <c r="D1600" s="44" t="s">
        <v>11346</v>
      </c>
      <c r="E1600" s="45">
        <v>1</v>
      </c>
      <c r="F1600" s="44" t="s">
        <v>10199</v>
      </c>
      <c r="G1600" s="44" t="s">
        <v>10434</v>
      </c>
      <c r="H1600" s="44" t="s">
        <v>12104</v>
      </c>
      <c r="L1600" s="46">
        <v>50000000</v>
      </c>
      <c r="M1600" s="44" t="s">
        <v>12050</v>
      </c>
      <c r="N1600" s="44" t="s">
        <v>12105</v>
      </c>
      <c r="O1600" s="44" t="s">
        <v>12106</v>
      </c>
    </row>
    <row r="1601" spans="1:15" s="44" customFormat="1" ht="12" x14ac:dyDescent="0.2">
      <c r="A1601" s="44" t="s">
        <v>12069</v>
      </c>
      <c r="D1601" s="44" t="s">
        <v>11346</v>
      </c>
      <c r="E1601" s="45">
        <v>1</v>
      </c>
      <c r="F1601" s="44" t="s">
        <v>10199</v>
      </c>
      <c r="G1601" s="44" t="s">
        <v>10434</v>
      </c>
      <c r="H1601" s="44" t="s">
        <v>12108</v>
      </c>
      <c r="L1601" s="46">
        <v>16000000</v>
      </c>
      <c r="M1601" s="44" t="s">
        <v>12050</v>
      </c>
      <c r="N1601" s="44" t="s">
        <v>12109</v>
      </c>
      <c r="O1601" s="44" t="s">
        <v>12110</v>
      </c>
    </row>
    <row r="1602" spans="1:15" s="44" customFormat="1" ht="12" x14ac:dyDescent="0.2">
      <c r="A1602" s="44" t="s">
        <v>12073</v>
      </c>
      <c r="D1602" s="44" t="s">
        <v>11346</v>
      </c>
      <c r="E1602" s="45">
        <v>1</v>
      </c>
      <c r="F1602" s="44" t="s">
        <v>10199</v>
      </c>
      <c r="G1602" s="44" t="s">
        <v>10434</v>
      </c>
      <c r="H1602" s="44" t="s">
        <v>12112</v>
      </c>
      <c r="L1602" s="46">
        <v>129618690</v>
      </c>
      <c r="M1602" s="44" t="s">
        <v>12050</v>
      </c>
      <c r="N1602" s="44" t="s">
        <v>12113</v>
      </c>
      <c r="O1602" s="44" t="s">
        <v>12114</v>
      </c>
    </row>
    <row r="1603" spans="1:15" s="44" customFormat="1" ht="12" x14ac:dyDescent="0.2">
      <c r="A1603" s="44" t="s">
        <v>12077</v>
      </c>
      <c r="D1603" s="44" t="s">
        <v>11346</v>
      </c>
      <c r="E1603" s="45">
        <v>1</v>
      </c>
      <c r="F1603" s="44" t="s">
        <v>10199</v>
      </c>
      <c r="G1603" s="44" t="s">
        <v>10434</v>
      </c>
      <c r="H1603" s="44" t="s">
        <v>12116</v>
      </c>
      <c r="L1603" s="46">
        <v>32167648</v>
      </c>
      <c r="M1603" s="44" t="s">
        <v>12050</v>
      </c>
      <c r="N1603" s="44" t="s">
        <v>12117</v>
      </c>
      <c r="O1603" s="44" t="s">
        <v>12117</v>
      </c>
    </row>
    <row r="1604" spans="1:15" s="44" customFormat="1" ht="12" x14ac:dyDescent="0.2">
      <c r="A1604" s="44" t="s">
        <v>12081</v>
      </c>
      <c r="D1604" s="44" t="s">
        <v>11346</v>
      </c>
      <c r="E1604" s="45">
        <v>1</v>
      </c>
      <c r="F1604" s="44" t="s">
        <v>10199</v>
      </c>
      <c r="G1604" s="44" t="s">
        <v>10434</v>
      </c>
      <c r="H1604" s="44" t="s">
        <v>12119</v>
      </c>
      <c r="L1604" s="46">
        <v>108047467</v>
      </c>
      <c r="M1604" s="44" t="s">
        <v>12050</v>
      </c>
      <c r="N1604" s="44" t="s">
        <v>12117</v>
      </c>
      <c r="O1604" s="44" t="s">
        <v>12117</v>
      </c>
    </row>
    <row r="1605" spans="1:15" s="44" customFormat="1" ht="12" x14ac:dyDescent="0.2">
      <c r="A1605" s="44" t="s">
        <v>12083</v>
      </c>
      <c r="D1605" s="44" t="s">
        <v>11346</v>
      </c>
      <c r="E1605" s="45">
        <v>1</v>
      </c>
      <c r="F1605" s="44" t="s">
        <v>10199</v>
      </c>
      <c r="G1605" s="44" t="s">
        <v>10434</v>
      </c>
      <c r="H1605" s="44" t="s">
        <v>12121</v>
      </c>
      <c r="L1605" s="46">
        <v>42000000</v>
      </c>
      <c r="M1605" s="44" t="s">
        <v>12050</v>
      </c>
      <c r="N1605" s="44" t="s">
        <v>12122</v>
      </c>
      <c r="O1605" s="44" t="s">
        <v>12123</v>
      </c>
    </row>
    <row r="1606" spans="1:15" s="44" customFormat="1" ht="12" x14ac:dyDescent="0.2">
      <c r="A1606" s="44" t="s">
        <v>12085</v>
      </c>
      <c r="D1606" s="44" t="s">
        <v>11346</v>
      </c>
      <c r="E1606" s="45">
        <v>1</v>
      </c>
      <c r="F1606" s="44" t="s">
        <v>10199</v>
      </c>
      <c r="G1606" s="44" t="s">
        <v>10434</v>
      </c>
      <c r="H1606" s="44" t="s">
        <v>12125</v>
      </c>
      <c r="L1606" s="46">
        <v>17000000</v>
      </c>
      <c r="M1606" s="44" t="s">
        <v>12050</v>
      </c>
      <c r="N1606" s="44" t="s">
        <v>12126</v>
      </c>
      <c r="O1606" s="44" t="s">
        <v>12127</v>
      </c>
    </row>
    <row r="1607" spans="1:15" s="44" customFormat="1" ht="12" x14ac:dyDescent="0.2">
      <c r="A1607" s="44" t="s">
        <v>12087</v>
      </c>
      <c r="D1607" s="44" t="s">
        <v>11346</v>
      </c>
      <c r="E1607" s="45">
        <v>1</v>
      </c>
      <c r="F1607" s="44" t="s">
        <v>10199</v>
      </c>
      <c r="G1607" s="44" t="s">
        <v>10434</v>
      </c>
      <c r="H1607" s="44" t="s">
        <v>12129</v>
      </c>
      <c r="L1607" s="46">
        <f>67687153/1.1</f>
        <v>61533775.454545453</v>
      </c>
      <c r="M1607" s="44" t="s">
        <v>12050</v>
      </c>
      <c r="N1607" s="44" t="s">
        <v>12130</v>
      </c>
      <c r="O1607" s="44" t="s">
        <v>12131</v>
      </c>
    </row>
    <row r="1608" spans="1:15" s="44" customFormat="1" ht="12" x14ac:dyDescent="0.2">
      <c r="A1608" s="44" t="s">
        <v>12089</v>
      </c>
      <c r="D1608" s="44" t="s">
        <v>11346</v>
      </c>
      <c r="E1608" s="45">
        <v>1</v>
      </c>
      <c r="F1608" s="44" t="s">
        <v>10199</v>
      </c>
      <c r="G1608" s="44" t="s">
        <v>10434</v>
      </c>
      <c r="H1608" s="44" t="s">
        <v>12133</v>
      </c>
      <c r="L1608" s="46">
        <f>75921375/1.1</f>
        <v>69019431.818181813</v>
      </c>
      <c r="M1608" s="44" t="s">
        <v>12050</v>
      </c>
      <c r="N1608" s="44" t="s">
        <v>12134</v>
      </c>
      <c r="O1608" s="44" t="s">
        <v>12135</v>
      </c>
    </row>
    <row r="1609" spans="1:15" s="44" customFormat="1" ht="12" x14ac:dyDescent="0.2">
      <c r="A1609" s="44" t="s">
        <v>12091</v>
      </c>
      <c r="D1609" s="44" t="s">
        <v>11346</v>
      </c>
      <c r="E1609" s="45">
        <v>1</v>
      </c>
      <c r="F1609" s="44" t="s">
        <v>10199</v>
      </c>
      <c r="G1609" s="44" t="s">
        <v>10434</v>
      </c>
      <c r="H1609" s="44" t="s">
        <v>12137</v>
      </c>
      <c r="L1609" s="46">
        <v>20000000</v>
      </c>
      <c r="M1609" s="44" t="s">
        <v>12050</v>
      </c>
      <c r="N1609" s="44" t="s">
        <v>12138</v>
      </c>
      <c r="O1609" s="44" t="s">
        <v>12139</v>
      </c>
    </row>
    <row r="1610" spans="1:15" s="44" customFormat="1" ht="12" x14ac:dyDescent="0.2">
      <c r="A1610" s="44" t="s">
        <v>12095</v>
      </c>
      <c r="D1610" s="44" t="s">
        <v>11346</v>
      </c>
      <c r="E1610" s="45">
        <v>1</v>
      </c>
      <c r="F1610" s="44" t="s">
        <v>10199</v>
      </c>
      <c r="G1610" s="44" t="s">
        <v>10434</v>
      </c>
      <c r="H1610" s="44" t="s">
        <v>12141</v>
      </c>
      <c r="L1610" s="46">
        <v>24000000</v>
      </c>
      <c r="M1610" s="44" t="s">
        <v>12142</v>
      </c>
      <c r="N1610" s="44" t="s">
        <v>12143</v>
      </c>
      <c r="O1610" s="44" t="s">
        <v>12144</v>
      </c>
    </row>
    <row r="1611" spans="1:15" s="44" customFormat="1" ht="12" x14ac:dyDescent="0.2">
      <c r="A1611" s="44" t="s">
        <v>12099</v>
      </c>
      <c r="D1611" s="44" t="s">
        <v>11346</v>
      </c>
      <c r="E1611" s="45">
        <v>1</v>
      </c>
      <c r="F1611" s="44" t="s">
        <v>10199</v>
      </c>
      <c r="G1611" s="44" t="s">
        <v>10434</v>
      </c>
      <c r="H1611" s="44" t="s">
        <v>12146</v>
      </c>
      <c r="L1611" s="46">
        <v>47000000</v>
      </c>
      <c r="M1611" s="44" t="s">
        <v>12142</v>
      </c>
      <c r="N1611" s="44" t="s">
        <v>12143</v>
      </c>
      <c r="O1611" s="44" t="s">
        <v>12144</v>
      </c>
    </row>
    <row r="1612" spans="1:15" s="44" customFormat="1" ht="12" x14ac:dyDescent="0.2">
      <c r="A1612" s="44" t="s">
        <v>12103</v>
      </c>
      <c r="D1612" s="44" t="s">
        <v>11346</v>
      </c>
      <c r="E1612" s="45">
        <v>1</v>
      </c>
      <c r="F1612" s="44" t="s">
        <v>10199</v>
      </c>
      <c r="G1612" s="44" t="s">
        <v>10434</v>
      </c>
      <c r="H1612" s="44" t="s">
        <v>12148</v>
      </c>
      <c r="L1612" s="46">
        <v>12000000</v>
      </c>
      <c r="M1612" s="44" t="s">
        <v>12142</v>
      </c>
      <c r="N1612" s="44" t="s">
        <v>12149</v>
      </c>
      <c r="O1612" s="44" t="s">
        <v>12150</v>
      </c>
    </row>
    <row r="1613" spans="1:15" s="44" customFormat="1" ht="12" x14ac:dyDescent="0.2">
      <c r="A1613" s="44" t="s">
        <v>12107</v>
      </c>
      <c r="D1613" s="44" t="s">
        <v>11346</v>
      </c>
      <c r="E1613" s="45">
        <v>1</v>
      </c>
      <c r="F1613" s="44" t="s">
        <v>10199</v>
      </c>
      <c r="G1613" s="44" t="s">
        <v>10434</v>
      </c>
      <c r="H1613" s="44" t="s">
        <v>12152</v>
      </c>
      <c r="L1613" s="46">
        <v>135000000</v>
      </c>
      <c r="M1613" s="44" t="s">
        <v>12142</v>
      </c>
      <c r="N1613" s="44" t="s">
        <v>12153</v>
      </c>
      <c r="O1613" s="44" t="s">
        <v>12154</v>
      </c>
    </row>
    <row r="1614" spans="1:15" s="44" customFormat="1" ht="12" x14ac:dyDescent="0.2">
      <c r="A1614" s="44" t="s">
        <v>12111</v>
      </c>
      <c r="D1614" s="44" t="s">
        <v>11346</v>
      </c>
      <c r="E1614" s="45">
        <v>1</v>
      </c>
      <c r="F1614" s="44" t="s">
        <v>10199</v>
      </c>
      <c r="G1614" s="44" t="s">
        <v>10434</v>
      </c>
      <c r="H1614" s="44" t="s">
        <v>12155</v>
      </c>
      <c r="L1614" s="46">
        <v>122899000</v>
      </c>
      <c r="M1614" s="44" t="s">
        <v>12142</v>
      </c>
      <c r="N1614" s="44" t="s">
        <v>12156</v>
      </c>
      <c r="O1614" s="44" t="s">
        <v>12157</v>
      </c>
    </row>
    <row r="1615" spans="1:15" s="44" customFormat="1" ht="12" x14ac:dyDescent="0.2">
      <c r="A1615" s="44" t="s">
        <v>12115</v>
      </c>
      <c r="D1615" s="44" t="s">
        <v>11346</v>
      </c>
      <c r="E1615" s="45">
        <v>1</v>
      </c>
      <c r="F1615" s="44" t="s">
        <v>10199</v>
      </c>
      <c r="G1615" s="44" t="s">
        <v>10434</v>
      </c>
      <c r="H1615" s="44" t="s">
        <v>12159</v>
      </c>
      <c r="L1615" s="46">
        <v>115000000</v>
      </c>
      <c r="M1615" s="44" t="s">
        <v>12142</v>
      </c>
      <c r="N1615" s="44" t="s">
        <v>12160</v>
      </c>
      <c r="O1615" s="44" t="s">
        <v>12161</v>
      </c>
    </row>
    <row r="1616" spans="1:15" s="44" customFormat="1" ht="12" x14ac:dyDescent="0.2">
      <c r="A1616" s="44" t="s">
        <v>12118</v>
      </c>
      <c r="D1616" s="44" t="s">
        <v>11346</v>
      </c>
      <c r="E1616" s="45">
        <v>1</v>
      </c>
      <c r="F1616" s="44" t="s">
        <v>10199</v>
      </c>
      <c r="G1616" s="44" t="s">
        <v>10434</v>
      </c>
      <c r="H1616" s="44" t="s">
        <v>12163</v>
      </c>
      <c r="L1616" s="46">
        <v>117000000</v>
      </c>
      <c r="M1616" s="44" t="s">
        <v>12142</v>
      </c>
      <c r="N1616" s="44" t="s">
        <v>12164</v>
      </c>
      <c r="O1616" s="44" t="s">
        <v>12165</v>
      </c>
    </row>
    <row r="1617" spans="1:15" s="44" customFormat="1" ht="12" x14ac:dyDescent="0.2">
      <c r="A1617" s="44" t="s">
        <v>12120</v>
      </c>
      <c r="D1617" s="44" t="s">
        <v>11346</v>
      </c>
      <c r="E1617" s="45">
        <v>1</v>
      </c>
      <c r="F1617" s="44" t="s">
        <v>10199</v>
      </c>
      <c r="G1617" s="44" t="s">
        <v>10434</v>
      </c>
      <c r="H1617" s="44" t="s">
        <v>12167</v>
      </c>
      <c r="L1617" s="46">
        <v>320000000</v>
      </c>
      <c r="M1617" s="44" t="s">
        <v>12142</v>
      </c>
      <c r="N1617" s="44" t="s">
        <v>12168</v>
      </c>
      <c r="O1617" s="44" t="s">
        <v>12169</v>
      </c>
    </row>
    <row r="1618" spans="1:15" s="44" customFormat="1" ht="12" x14ac:dyDescent="0.2">
      <c r="A1618" s="44" t="s">
        <v>12124</v>
      </c>
      <c r="D1618" s="44" t="s">
        <v>11346</v>
      </c>
      <c r="E1618" s="45">
        <v>1</v>
      </c>
      <c r="F1618" s="44" t="s">
        <v>10199</v>
      </c>
      <c r="G1618" s="44" t="s">
        <v>10434</v>
      </c>
      <c r="H1618" s="44" t="s">
        <v>12171</v>
      </c>
      <c r="L1618" s="46">
        <v>92348000</v>
      </c>
      <c r="M1618" s="44" t="s">
        <v>12142</v>
      </c>
      <c r="N1618" s="44" t="s">
        <v>12172</v>
      </c>
      <c r="O1618" s="44" t="s">
        <v>12173</v>
      </c>
    </row>
    <row r="1619" spans="1:15" s="44" customFormat="1" ht="12" x14ac:dyDescent="0.2">
      <c r="A1619" s="44" t="s">
        <v>12128</v>
      </c>
      <c r="D1619" s="44" t="s">
        <v>11346</v>
      </c>
      <c r="E1619" s="45">
        <v>2</v>
      </c>
      <c r="F1619" s="44" t="s">
        <v>10199</v>
      </c>
      <c r="G1619" s="44" t="s">
        <v>10434</v>
      </c>
      <c r="H1619" s="44" t="s">
        <v>12175</v>
      </c>
      <c r="L1619" s="46">
        <v>17000000</v>
      </c>
      <c r="M1619" s="44" t="s">
        <v>11348</v>
      </c>
      <c r="N1619" s="44" t="s">
        <v>11349</v>
      </c>
      <c r="O1619" s="44" t="s">
        <v>11350</v>
      </c>
    </row>
    <row r="1620" spans="1:15" s="44" customFormat="1" ht="12" x14ac:dyDescent="0.2">
      <c r="A1620" s="44" t="s">
        <v>12132</v>
      </c>
      <c r="D1620" s="44" t="s">
        <v>11346</v>
      </c>
      <c r="E1620" s="45">
        <v>2</v>
      </c>
      <c r="F1620" s="44" t="s">
        <v>10199</v>
      </c>
      <c r="G1620" s="44" t="s">
        <v>10434</v>
      </c>
      <c r="H1620" s="44" t="s">
        <v>12177</v>
      </c>
      <c r="L1620" s="46">
        <v>82000000</v>
      </c>
      <c r="M1620" s="44" t="s">
        <v>11348</v>
      </c>
      <c r="N1620" s="44" t="s">
        <v>11361</v>
      </c>
      <c r="O1620" s="44" t="s">
        <v>11362</v>
      </c>
    </row>
    <row r="1621" spans="1:15" s="44" customFormat="1" ht="12" x14ac:dyDescent="0.2">
      <c r="A1621" s="44" t="s">
        <v>12136</v>
      </c>
      <c r="D1621" s="44" t="s">
        <v>11346</v>
      </c>
      <c r="E1621" s="45">
        <v>2</v>
      </c>
      <c r="F1621" s="44" t="s">
        <v>10199</v>
      </c>
      <c r="G1621" s="44" t="s">
        <v>10434</v>
      </c>
      <c r="H1621" s="44" t="s">
        <v>12179</v>
      </c>
      <c r="L1621" s="46">
        <v>138000000</v>
      </c>
      <c r="M1621" s="44" t="s">
        <v>11348</v>
      </c>
      <c r="N1621" s="44" t="s">
        <v>12180</v>
      </c>
      <c r="O1621" s="44" t="s">
        <v>12181</v>
      </c>
    </row>
    <row r="1622" spans="1:15" s="44" customFormat="1" ht="12" x14ac:dyDescent="0.2">
      <c r="A1622" s="44" t="s">
        <v>12140</v>
      </c>
      <c r="D1622" s="44" t="s">
        <v>11346</v>
      </c>
      <c r="E1622" s="45">
        <v>2</v>
      </c>
      <c r="F1622" s="44" t="s">
        <v>10199</v>
      </c>
      <c r="G1622" s="44" t="s">
        <v>10434</v>
      </c>
      <c r="H1622" s="44" t="s">
        <v>12183</v>
      </c>
      <c r="L1622" s="46">
        <v>80000000</v>
      </c>
      <c r="M1622" s="44" t="s">
        <v>11348</v>
      </c>
      <c r="N1622" s="44" t="s">
        <v>12180</v>
      </c>
      <c r="O1622" s="44" t="s">
        <v>12181</v>
      </c>
    </row>
    <row r="1623" spans="1:15" s="44" customFormat="1" ht="12" x14ac:dyDescent="0.2">
      <c r="A1623" s="44" t="s">
        <v>12145</v>
      </c>
      <c r="D1623" s="44" t="s">
        <v>11346</v>
      </c>
      <c r="E1623" s="45">
        <v>2</v>
      </c>
      <c r="F1623" s="44" t="s">
        <v>10199</v>
      </c>
      <c r="G1623" s="44" t="s">
        <v>10434</v>
      </c>
      <c r="H1623" s="44" t="s">
        <v>12185</v>
      </c>
      <c r="L1623" s="46">
        <v>100000000</v>
      </c>
      <c r="M1623" s="44" t="s">
        <v>11348</v>
      </c>
      <c r="N1623" s="44" t="s">
        <v>12186</v>
      </c>
      <c r="O1623" s="44" t="s">
        <v>12187</v>
      </c>
    </row>
    <row r="1624" spans="1:15" s="44" customFormat="1" ht="12" x14ac:dyDescent="0.2">
      <c r="A1624" s="44" t="s">
        <v>12147</v>
      </c>
      <c r="D1624" s="44" t="s">
        <v>11346</v>
      </c>
      <c r="E1624" s="45">
        <v>2</v>
      </c>
      <c r="F1624" s="44" t="s">
        <v>10199</v>
      </c>
      <c r="G1624" s="44" t="s">
        <v>10434</v>
      </c>
      <c r="H1624" s="44" t="s">
        <v>12189</v>
      </c>
      <c r="L1624" s="46">
        <v>110000000</v>
      </c>
      <c r="M1624" s="44" t="s">
        <v>11348</v>
      </c>
      <c r="N1624" s="44" t="s">
        <v>12186</v>
      </c>
      <c r="O1624" s="44" t="s">
        <v>12187</v>
      </c>
    </row>
    <row r="1625" spans="1:15" s="44" customFormat="1" ht="12" x14ac:dyDescent="0.2">
      <c r="A1625" s="44" t="s">
        <v>12151</v>
      </c>
      <c r="D1625" s="44" t="s">
        <v>11346</v>
      </c>
      <c r="E1625" s="45">
        <v>2</v>
      </c>
      <c r="F1625" s="44" t="s">
        <v>10199</v>
      </c>
      <c r="G1625" s="44" t="s">
        <v>10434</v>
      </c>
      <c r="H1625" s="44" t="s">
        <v>12191</v>
      </c>
      <c r="L1625" s="46">
        <v>40000000</v>
      </c>
      <c r="M1625" s="44" t="s">
        <v>11348</v>
      </c>
      <c r="N1625" s="44" t="s">
        <v>12192</v>
      </c>
      <c r="O1625" s="44" t="s">
        <v>12193</v>
      </c>
    </row>
    <row r="1626" spans="1:15" s="44" customFormat="1" ht="12" x14ac:dyDescent="0.2">
      <c r="A1626" s="44" t="s">
        <v>1870</v>
      </c>
      <c r="D1626" s="44" t="s">
        <v>11346</v>
      </c>
      <c r="E1626" s="45">
        <v>2</v>
      </c>
      <c r="F1626" s="44" t="s">
        <v>10199</v>
      </c>
      <c r="G1626" s="44" t="s">
        <v>10434</v>
      </c>
      <c r="H1626" s="44" t="s">
        <v>12195</v>
      </c>
      <c r="L1626" s="46">
        <v>52000000</v>
      </c>
      <c r="M1626" s="44" t="s">
        <v>11379</v>
      </c>
      <c r="N1626" s="44" t="s">
        <v>11384</v>
      </c>
      <c r="O1626" s="44" t="s">
        <v>11385</v>
      </c>
    </row>
    <row r="1627" spans="1:15" s="44" customFormat="1" ht="12" x14ac:dyDescent="0.2">
      <c r="A1627" s="44" t="s">
        <v>12158</v>
      </c>
      <c r="D1627" s="44" t="s">
        <v>11346</v>
      </c>
      <c r="E1627" s="45">
        <v>2</v>
      </c>
      <c r="F1627" s="44" t="s">
        <v>10199</v>
      </c>
      <c r="G1627" s="44" t="s">
        <v>10434</v>
      </c>
      <c r="H1627" s="44" t="s">
        <v>12197</v>
      </c>
      <c r="L1627" s="46">
        <v>200000000</v>
      </c>
      <c r="M1627" s="44" t="s">
        <v>11379</v>
      </c>
      <c r="N1627" s="44" t="s">
        <v>12198</v>
      </c>
      <c r="O1627" s="44" t="s">
        <v>12199</v>
      </c>
    </row>
    <row r="1628" spans="1:15" s="44" customFormat="1" ht="12" x14ac:dyDescent="0.2">
      <c r="A1628" s="44" t="s">
        <v>12162</v>
      </c>
      <c r="D1628" s="44" t="s">
        <v>11346</v>
      </c>
      <c r="E1628" s="45">
        <v>2</v>
      </c>
      <c r="F1628" s="44" t="s">
        <v>10199</v>
      </c>
      <c r="G1628" s="44" t="s">
        <v>10434</v>
      </c>
      <c r="H1628" s="44" t="s">
        <v>12201</v>
      </c>
      <c r="L1628" s="46">
        <v>137000000</v>
      </c>
      <c r="M1628" s="44" t="s">
        <v>11379</v>
      </c>
      <c r="N1628" s="44" t="s">
        <v>12202</v>
      </c>
      <c r="O1628" s="44" t="s">
        <v>12203</v>
      </c>
    </row>
    <row r="1629" spans="1:15" s="44" customFormat="1" ht="12" x14ac:dyDescent="0.2">
      <c r="A1629" s="44" t="s">
        <v>12166</v>
      </c>
      <c r="D1629" s="44" t="s">
        <v>11346</v>
      </c>
      <c r="E1629" s="45">
        <v>2</v>
      </c>
      <c r="F1629" s="44" t="s">
        <v>10199</v>
      </c>
      <c r="G1629" s="44" t="s">
        <v>10434</v>
      </c>
      <c r="H1629" s="44" t="s">
        <v>12205</v>
      </c>
      <c r="L1629" s="46">
        <v>60000000</v>
      </c>
      <c r="M1629" s="44" t="s">
        <v>11379</v>
      </c>
      <c r="N1629" s="44" t="s">
        <v>12206</v>
      </c>
      <c r="O1629" s="44" t="s">
        <v>12207</v>
      </c>
    </row>
    <row r="1630" spans="1:15" s="44" customFormat="1" ht="12" x14ac:dyDescent="0.2">
      <c r="A1630" s="44" t="s">
        <v>12170</v>
      </c>
      <c r="D1630" s="44" t="s">
        <v>11346</v>
      </c>
      <c r="E1630" s="45">
        <v>2</v>
      </c>
      <c r="F1630" s="44" t="s">
        <v>10199</v>
      </c>
      <c r="G1630" s="44" t="s">
        <v>10434</v>
      </c>
      <c r="H1630" s="44" t="s">
        <v>12209</v>
      </c>
      <c r="L1630" s="46">
        <v>31956323</v>
      </c>
      <c r="M1630" s="44" t="s">
        <v>11379</v>
      </c>
      <c r="N1630" s="44" t="s">
        <v>11388</v>
      </c>
      <c r="O1630" s="44" t="s">
        <v>11389</v>
      </c>
    </row>
    <row r="1631" spans="1:15" s="44" customFormat="1" ht="12" x14ac:dyDescent="0.2">
      <c r="A1631" s="44" t="s">
        <v>12174</v>
      </c>
      <c r="D1631" s="44" t="s">
        <v>11346</v>
      </c>
      <c r="E1631" s="45">
        <v>2</v>
      </c>
      <c r="F1631" s="44" t="s">
        <v>10199</v>
      </c>
      <c r="G1631" s="44" t="s">
        <v>10434</v>
      </c>
      <c r="H1631" s="44" t="s">
        <v>12211</v>
      </c>
      <c r="L1631" s="46">
        <v>75280579</v>
      </c>
      <c r="M1631" s="44" t="s">
        <v>11379</v>
      </c>
      <c r="N1631" s="44" t="s">
        <v>11388</v>
      </c>
      <c r="O1631" s="44" t="s">
        <v>11389</v>
      </c>
    </row>
    <row r="1632" spans="1:15" s="44" customFormat="1" ht="12" x14ac:dyDescent="0.2">
      <c r="A1632" s="44" t="s">
        <v>12176</v>
      </c>
      <c r="D1632" s="44" t="s">
        <v>11346</v>
      </c>
      <c r="E1632" s="45">
        <v>2</v>
      </c>
      <c r="F1632" s="44" t="s">
        <v>10199</v>
      </c>
      <c r="G1632" s="44" t="s">
        <v>10463</v>
      </c>
      <c r="H1632" s="44" t="s">
        <v>12213</v>
      </c>
      <c r="L1632" s="46">
        <v>2060000</v>
      </c>
      <c r="M1632" s="44" t="s">
        <v>11379</v>
      </c>
      <c r="N1632" s="44" t="s">
        <v>12214</v>
      </c>
      <c r="O1632" s="44" t="s">
        <v>12215</v>
      </c>
    </row>
    <row r="1633" spans="1:15" s="44" customFormat="1" ht="12" x14ac:dyDescent="0.2">
      <c r="A1633" s="44" t="s">
        <v>12178</v>
      </c>
      <c r="D1633" s="44" t="s">
        <v>11346</v>
      </c>
      <c r="E1633" s="45">
        <v>2</v>
      </c>
      <c r="F1633" s="44" t="s">
        <v>10199</v>
      </c>
      <c r="G1633" s="44" t="s">
        <v>10434</v>
      </c>
      <c r="H1633" s="44" t="s">
        <v>12217</v>
      </c>
      <c r="L1633" s="46">
        <v>30000000</v>
      </c>
      <c r="M1633" s="44" t="s">
        <v>11379</v>
      </c>
      <c r="N1633" s="44" t="s">
        <v>12218</v>
      </c>
      <c r="O1633" s="44" t="s">
        <v>12219</v>
      </c>
    </row>
    <row r="1634" spans="1:15" s="44" customFormat="1" ht="12" x14ac:dyDescent="0.2">
      <c r="A1634" s="44" t="s">
        <v>12182</v>
      </c>
      <c r="D1634" s="44" t="s">
        <v>11346</v>
      </c>
      <c r="E1634" s="45">
        <v>2</v>
      </c>
      <c r="F1634" s="44" t="s">
        <v>10199</v>
      </c>
      <c r="G1634" s="44" t="s">
        <v>10434</v>
      </c>
      <c r="H1634" s="44" t="s">
        <v>12221</v>
      </c>
      <c r="L1634" s="46">
        <v>148378476</v>
      </c>
      <c r="M1634" s="44" t="s">
        <v>11400</v>
      </c>
      <c r="N1634" s="44" t="s">
        <v>11401</v>
      </c>
      <c r="O1634" s="44" t="s">
        <v>11402</v>
      </c>
    </row>
    <row r="1635" spans="1:15" s="44" customFormat="1" ht="12" x14ac:dyDescent="0.2">
      <c r="A1635" s="44" t="s">
        <v>12184</v>
      </c>
      <c r="D1635" s="44" t="s">
        <v>11346</v>
      </c>
      <c r="E1635" s="45">
        <v>2</v>
      </c>
      <c r="F1635" s="44" t="s">
        <v>10199</v>
      </c>
      <c r="G1635" s="44" t="s">
        <v>10434</v>
      </c>
      <c r="H1635" s="44" t="s">
        <v>12223</v>
      </c>
      <c r="L1635" s="46">
        <v>59778183</v>
      </c>
      <c r="M1635" s="44" t="s">
        <v>11400</v>
      </c>
      <c r="N1635" s="44" t="s">
        <v>11401</v>
      </c>
      <c r="O1635" s="44" t="s">
        <v>11402</v>
      </c>
    </row>
    <row r="1636" spans="1:15" s="44" customFormat="1" ht="12" x14ac:dyDescent="0.2">
      <c r="A1636" s="44" t="s">
        <v>12188</v>
      </c>
      <c r="D1636" s="44" t="s">
        <v>11346</v>
      </c>
      <c r="E1636" s="45">
        <v>2</v>
      </c>
      <c r="F1636" s="44" t="s">
        <v>10199</v>
      </c>
      <c r="G1636" s="44" t="s">
        <v>10434</v>
      </c>
      <c r="H1636" s="44" t="s">
        <v>12225</v>
      </c>
      <c r="L1636" s="46">
        <v>50000000</v>
      </c>
      <c r="M1636" s="44" t="s">
        <v>11400</v>
      </c>
      <c r="N1636" s="44" t="s">
        <v>12226</v>
      </c>
      <c r="O1636" s="44" t="s">
        <v>12227</v>
      </c>
    </row>
    <row r="1637" spans="1:15" s="44" customFormat="1" ht="12" x14ac:dyDescent="0.2">
      <c r="A1637" s="44" t="s">
        <v>12190</v>
      </c>
      <c r="D1637" s="44" t="s">
        <v>11346</v>
      </c>
      <c r="E1637" s="45">
        <v>2</v>
      </c>
      <c r="F1637" s="44" t="s">
        <v>10199</v>
      </c>
      <c r="G1637" s="44" t="s">
        <v>10434</v>
      </c>
      <c r="H1637" s="44" t="s">
        <v>12229</v>
      </c>
      <c r="L1637" s="46">
        <v>95029000</v>
      </c>
      <c r="M1637" s="44" t="s">
        <v>11400</v>
      </c>
      <c r="N1637" s="44" t="s">
        <v>12230</v>
      </c>
      <c r="O1637" s="44" t="s">
        <v>12231</v>
      </c>
    </row>
    <row r="1638" spans="1:15" s="44" customFormat="1" ht="12" x14ac:dyDescent="0.2">
      <c r="A1638" s="44" t="s">
        <v>12194</v>
      </c>
      <c r="D1638" s="44" t="s">
        <v>11346</v>
      </c>
      <c r="E1638" s="45">
        <v>2</v>
      </c>
      <c r="F1638" s="44" t="s">
        <v>10199</v>
      </c>
      <c r="G1638" s="44" t="s">
        <v>10434</v>
      </c>
      <c r="H1638" s="44" t="s">
        <v>12233</v>
      </c>
      <c r="L1638" s="46">
        <v>161545000</v>
      </c>
      <c r="M1638" s="44" t="s">
        <v>11400</v>
      </c>
      <c r="N1638" s="44" t="s">
        <v>12234</v>
      </c>
      <c r="O1638" s="44" t="s">
        <v>12235</v>
      </c>
    </row>
    <row r="1639" spans="1:15" s="44" customFormat="1" ht="12" x14ac:dyDescent="0.2">
      <c r="A1639" s="44" t="s">
        <v>12196</v>
      </c>
      <c r="D1639" s="44" t="s">
        <v>11346</v>
      </c>
      <c r="E1639" s="45">
        <v>2</v>
      </c>
      <c r="F1639" s="44" t="s">
        <v>10199</v>
      </c>
      <c r="G1639" s="44" t="s">
        <v>10434</v>
      </c>
      <c r="H1639" s="44" t="s">
        <v>12237</v>
      </c>
      <c r="L1639" s="46">
        <v>60000000</v>
      </c>
      <c r="M1639" s="44" t="s">
        <v>11400</v>
      </c>
      <c r="N1639" s="44" t="s">
        <v>11465</v>
      </c>
      <c r="O1639" s="44" t="s">
        <v>11466</v>
      </c>
    </row>
    <row r="1640" spans="1:15" s="44" customFormat="1" ht="12" x14ac:dyDescent="0.2">
      <c r="A1640" s="44" t="s">
        <v>12200</v>
      </c>
      <c r="D1640" s="44" t="s">
        <v>11346</v>
      </c>
      <c r="E1640" s="45">
        <v>2</v>
      </c>
      <c r="F1640" s="44" t="s">
        <v>10199</v>
      </c>
      <c r="G1640" s="44" t="s">
        <v>10434</v>
      </c>
      <c r="H1640" s="44" t="s">
        <v>12239</v>
      </c>
      <c r="L1640" s="46">
        <v>23000000</v>
      </c>
      <c r="M1640" s="44" t="s">
        <v>11400</v>
      </c>
      <c r="N1640" s="44" t="s">
        <v>12240</v>
      </c>
      <c r="O1640" s="44" t="s">
        <v>12241</v>
      </c>
    </row>
    <row r="1641" spans="1:15" s="44" customFormat="1" ht="12" x14ac:dyDescent="0.2">
      <c r="A1641" s="44" t="s">
        <v>12204</v>
      </c>
      <c r="D1641" s="44" t="s">
        <v>11346</v>
      </c>
      <c r="E1641" s="45">
        <v>2</v>
      </c>
      <c r="F1641" s="44" t="s">
        <v>10199</v>
      </c>
      <c r="G1641" s="44" t="s">
        <v>10434</v>
      </c>
      <c r="H1641" s="44" t="s">
        <v>12243</v>
      </c>
      <c r="L1641" s="46">
        <v>90000000</v>
      </c>
      <c r="M1641" s="44" t="s">
        <v>11400</v>
      </c>
      <c r="N1641" s="44" t="s">
        <v>12240</v>
      </c>
      <c r="O1641" s="44" t="s">
        <v>12241</v>
      </c>
    </row>
    <row r="1642" spans="1:15" s="44" customFormat="1" ht="12" x14ac:dyDescent="0.2">
      <c r="A1642" s="44" t="s">
        <v>12208</v>
      </c>
      <c r="D1642" s="44" t="s">
        <v>11346</v>
      </c>
      <c r="E1642" s="45">
        <v>2</v>
      </c>
      <c r="F1642" s="44" t="s">
        <v>10199</v>
      </c>
      <c r="G1642" s="44" t="s">
        <v>10434</v>
      </c>
      <c r="H1642" s="44" t="s">
        <v>12245</v>
      </c>
      <c r="L1642" s="46">
        <v>40000000</v>
      </c>
      <c r="M1642" s="44" t="s">
        <v>11400</v>
      </c>
      <c r="N1642" s="44" t="s">
        <v>12246</v>
      </c>
      <c r="O1642" s="44" t="s">
        <v>12247</v>
      </c>
    </row>
    <row r="1643" spans="1:15" s="44" customFormat="1" ht="12" x14ac:dyDescent="0.2">
      <c r="A1643" s="44" t="s">
        <v>12210</v>
      </c>
      <c r="D1643" s="44" t="s">
        <v>11346</v>
      </c>
      <c r="E1643" s="45">
        <v>2</v>
      </c>
      <c r="F1643" s="44" t="s">
        <v>10199</v>
      </c>
      <c r="G1643" s="44" t="s">
        <v>10434</v>
      </c>
      <c r="H1643" s="44" t="s">
        <v>12249</v>
      </c>
      <c r="L1643" s="46">
        <v>30000000</v>
      </c>
      <c r="M1643" s="44" t="s">
        <v>11400</v>
      </c>
      <c r="N1643" s="44" t="s">
        <v>12250</v>
      </c>
      <c r="O1643" s="44" t="s">
        <v>12251</v>
      </c>
    </row>
    <row r="1644" spans="1:15" s="44" customFormat="1" ht="12" x14ac:dyDescent="0.2">
      <c r="A1644" s="44" t="s">
        <v>12212</v>
      </c>
      <c r="D1644" s="44" t="s">
        <v>11346</v>
      </c>
      <c r="E1644" s="45">
        <v>2</v>
      </c>
      <c r="F1644" s="44" t="s">
        <v>10199</v>
      </c>
      <c r="G1644" s="44" t="s">
        <v>10434</v>
      </c>
      <c r="H1644" s="44" t="s">
        <v>12253</v>
      </c>
      <c r="L1644" s="46">
        <v>10000000</v>
      </c>
      <c r="M1644" s="44" t="s">
        <v>11400</v>
      </c>
      <c r="N1644" s="44" t="s">
        <v>12254</v>
      </c>
      <c r="O1644" s="44" t="s">
        <v>12255</v>
      </c>
    </row>
    <row r="1645" spans="1:15" s="44" customFormat="1" ht="12" x14ac:dyDescent="0.2">
      <c r="A1645" s="44" t="s">
        <v>12216</v>
      </c>
      <c r="D1645" s="44" t="s">
        <v>11346</v>
      </c>
      <c r="E1645" s="45">
        <v>2</v>
      </c>
      <c r="F1645" s="44" t="s">
        <v>10199</v>
      </c>
      <c r="G1645" s="44" t="s">
        <v>10463</v>
      </c>
      <c r="H1645" s="44" t="s">
        <v>12257</v>
      </c>
      <c r="L1645" s="46">
        <v>12000000</v>
      </c>
      <c r="M1645" s="44" t="s">
        <v>11400</v>
      </c>
      <c r="N1645" s="44" t="s">
        <v>12258</v>
      </c>
      <c r="O1645" s="44" t="s">
        <v>12259</v>
      </c>
    </row>
    <row r="1646" spans="1:15" s="44" customFormat="1" ht="12" x14ac:dyDescent="0.2">
      <c r="A1646" s="44" t="s">
        <v>12220</v>
      </c>
      <c r="D1646" s="44" t="s">
        <v>11346</v>
      </c>
      <c r="E1646" s="45">
        <v>2</v>
      </c>
      <c r="F1646" s="44" t="s">
        <v>10199</v>
      </c>
      <c r="G1646" s="44" t="s">
        <v>10434</v>
      </c>
      <c r="H1646" s="44" t="s">
        <v>12261</v>
      </c>
      <c r="L1646" s="46">
        <v>35258249</v>
      </c>
      <c r="M1646" s="44" t="s">
        <v>11483</v>
      </c>
      <c r="N1646" s="44" t="s">
        <v>12262</v>
      </c>
      <c r="O1646" s="44" t="s">
        <v>12263</v>
      </c>
    </row>
    <row r="1647" spans="1:15" s="44" customFormat="1" ht="12" x14ac:dyDescent="0.2">
      <c r="A1647" s="44" t="s">
        <v>12222</v>
      </c>
      <c r="D1647" s="44" t="s">
        <v>11346</v>
      </c>
      <c r="E1647" s="45">
        <v>2</v>
      </c>
      <c r="F1647" s="44" t="s">
        <v>10199</v>
      </c>
      <c r="G1647" s="44" t="s">
        <v>10463</v>
      </c>
      <c r="H1647" s="44" t="s">
        <v>12265</v>
      </c>
      <c r="L1647" s="46">
        <v>9000000</v>
      </c>
      <c r="M1647" s="44" t="s">
        <v>11483</v>
      </c>
      <c r="N1647" s="44" t="s">
        <v>12266</v>
      </c>
      <c r="O1647" s="44" t="s">
        <v>12267</v>
      </c>
    </row>
    <row r="1648" spans="1:15" s="44" customFormat="1" ht="12" x14ac:dyDescent="0.2">
      <c r="A1648" s="44" t="s">
        <v>12224</v>
      </c>
      <c r="D1648" s="44" t="s">
        <v>11346</v>
      </c>
      <c r="E1648" s="45">
        <v>2</v>
      </c>
      <c r="F1648" s="44" t="s">
        <v>10199</v>
      </c>
      <c r="G1648" s="44" t="s">
        <v>10434</v>
      </c>
      <c r="H1648" s="44" t="s">
        <v>12269</v>
      </c>
      <c r="L1648" s="46">
        <v>480000000</v>
      </c>
      <c r="M1648" s="44" t="s">
        <v>11483</v>
      </c>
      <c r="N1648" s="44" t="s">
        <v>12270</v>
      </c>
      <c r="O1648" s="44" t="s">
        <v>12271</v>
      </c>
    </row>
    <row r="1649" spans="1:15" s="44" customFormat="1" ht="12" x14ac:dyDescent="0.2">
      <c r="A1649" s="44" t="s">
        <v>12228</v>
      </c>
      <c r="D1649" s="44" t="s">
        <v>11346</v>
      </c>
      <c r="E1649" s="45">
        <v>2</v>
      </c>
      <c r="F1649" s="44" t="s">
        <v>10199</v>
      </c>
      <c r="G1649" s="44" t="s">
        <v>10434</v>
      </c>
      <c r="H1649" s="44" t="s">
        <v>12273</v>
      </c>
      <c r="L1649" s="46">
        <v>350000000</v>
      </c>
      <c r="M1649" s="44" t="s">
        <v>11483</v>
      </c>
      <c r="N1649" s="44" t="s">
        <v>11565</v>
      </c>
      <c r="O1649" s="44" t="s">
        <v>11566</v>
      </c>
    </row>
    <row r="1650" spans="1:15" s="44" customFormat="1" ht="12" x14ac:dyDescent="0.2">
      <c r="A1650" s="44" t="s">
        <v>12232</v>
      </c>
      <c r="D1650" s="44" t="s">
        <v>11346</v>
      </c>
      <c r="E1650" s="45">
        <v>2</v>
      </c>
      <c r="F1650" s="44" t="s">
        <v>10199</v>
      </c>
      <c r="G1650" s="44" t="s">
        <v>10434</v>
      </c>
      <c r="H1650" s="44" t="s">
        <v>12275</v>
      </c>
      <c r="L1650" s="46">
        <v>174222348.36923078</v>
      </c>
      <c r="M1650" s="44" t="s">
        <v>11483</v>
      </c>
      <c r="N1650" s="44" t="s">
        <v>11565</v>
      </c>
      <c r="O1650" s="44" t="s">
        <v>11566</v>
      </c>
    </row>
    <row r="1651" spans="1:15" s="44" customFormat="1" ht="12" x14ac:dyDescent="0.2">
      <c r="A1651" s="44" t="s">
        <v>12236</v>
      </c>
      <c r="D1651" s="44" t="s">
        <v>11346</v>
      </c>
      <c r="E1651" s="45">
        <v>2</v>
      </c>
      <c r="F1651" s="44" t="s">
        <v>10199</v>
      </c>
      <c r="G1651" s="44" t="s">
        <v>10434</v>
      </c>
      <c r="H1651" s="44" t="s">
        <v>12277</v>
      </c>
      <c r="L1651" s="46">
        <v>2232011.6923076925</v>
      </c>
      <c r="M1651" s="44" t="s">
        <v>11483</v>
      </c>
      <c r="N1651" s="44" t="s">
        <v>11565</v>
      </c>
      <c r="O1651" s="44" t="s">
        <v>11566</v>
      </c>
    </row>
    <row r="1652" spans="1:15" s="44" customFormat="1" ht="12" x14ac:dyDescent="0.2">
      <c r="A1652" s="44" t="s">
        <v>12238</v>
      </c>
      <c r="D1652" s="44" t="s">
        <v>11346</v>
      </c>
      <c r="E1652" s="45">
        <v>2</v>
      </c>
      <c r="F1652" s="44" t="s">
        <v>10199</v>
      </c>
      <c r="G1652" s="44" t="s">
        <v>10434</v>
      </c>
      <c r="H1652" s="44" t="s">
        <v>12279</v>
      </c>
      <c r="L1652" s="46">
        <v>250000000</v>
      </c>
      <c r="M1652" s="44" t="s">
        <v>11483</v>
      </c>
      <c r="N1652" s="44" t="s">
        <v>12280</v>
      </c>
      <c r="O1652" s="44" t="s">
        <v>12281</v>
      </c>
    </row>
    <row r="1653" spans="1:15" s="44" customFormat="1" ht="12" x14ac:dyDescent="0.2">
      <c r="A1653" s="44" t="s">
        <v>12242</v>
      </c>
      <c r="D1653" s="44" t="s">
        <v>11346</v>
      </c>
      <c r="E1653" s="45">
        <v>2</v>
      </c>
      <c r="F1653" s="44" t="s">
        <v>10199</v>
      </c>
      <c r="G1653" s="44" t="s">
        <v>10434</v>
      </c>
      <c r="H1653" s="44" t="s">
        <v>12283</v>
      </c>
      <c r="L1653" s="46">
        <v>150000000</v>
      </c>
      <c r="M1653" s="44" t="s">
        <v>11483</v>
      </c>
      <c r="N1653" s="44" t="s">
        <v>12280</v>
      </c>
      <c r="O1653" s="44" t="s">
        <v>12281</v>
      </c>
    </row>
    <row r="1654" spans="1:15" s="44" customFormat="1" ht="12" x14ac:dyDescent="0.2">
      <c r="A1654" s="44" t="s">
        <v>12244</v>
      </c>
      <c r="D1654" s="44" t="s">
        <v>11346</v>
      </c>
      <c r="E1654" s="45">
        <v>2</v>
      </c>
      <c r="F1654" s="44" t="s">
        <v>10199</v>
      </c>
      <c r="G1654" s="44" t="s">
        <v>10434</v>
      </c>
      <c r="H1654" s="44" t="s">
        <v>12285</v>
      </c>
      <c r="L1654" s="46">
        <v>25000000</v>
      </c>
      <c r="M1654" s="44" t="s">
        <v>11483</v>
      </c>
      <c r="N1654" s="44" t="s">
        <v>12280</v>
      </c>
      <c r="O1654" s="44" t="s">
        <v>12281</v>
      </c>
    </row>
    <row r="1655" spans="1:15" s="44" customFormat="1" ht="12" x14ac:dyDescent="0.2">
      <c r="A1655" s="44" t="s">
        <v>12248</v>
      </c>
      <c r="D1655" s="44" t="s">
        <v>11346</v>
      </c>
      <c r="E1655" s="45">
        <v>2</v>
      </c>
      <c r="F1655" s="44" t="s">
        <v>10199</v>
      </c>
      <c r="G1655" s="44" t="s">
        <v>10434</v>
      </c>
      <c r="H1655" s="44" t="s">
        <v>12287</v>
      </c>
      <c r="L1655" s="46">
        <v>145000000</v>
      </c>
      <c r="M1655" s="44" t="s">
        <v>11483</v>
      </c>
      <c r="N1655" s="44" t="s">
        <v>11573</v>
      </c>
      <c r="O1655" s="44" t="s">
        <v>11574</v>
      </c>
    </row>
    <row r="1656" spans="1:15" s="44" customFormat="1" ht="12" x14ac:dyDescent="0.2">
      <c r="A1656" s="44" t="s">
        <v>12252</v>
      </c>
      <c r="D1656" s="44" t="s">
        <v>11346</v>
      </c>
      <c r="E1656" s="45">
        <v>2</v>
      </c>
      <c r="F1656" s="44" t="s">
        <v>10199</v>
      </c>
      <c r="G1656" s="44" t="s">
        <v>10434</v>
      </c>
      <c r="H1656" s="44" t="s">
        <v>12289</v>
      </c>
      <c r="L1656" s="46">
        <v>44000000</v>
      </c>
      <c r="M1656" s="44" t="s">
        <v>11483</v>
      </c>
      <c r="N1656" s="44" t="s">
        <v>11573</v>
      </c>
      <c r="O1656" s="44" t="s">
        <v>11574</v>
      </c>
    </row>
    <row r="1657" spans="1:15" s="44" customFormat="1" ht="12" x14ac:dyDescent="0.2">
      <c r="A1657" s="44" t="s">
        <v>12256</v>
      </c>
      <c r="D1657" s="44" t="s">
        <v>11346</v>
      </c>
      <c r="E1657" s="45">
        <v>2</v>
      </c>
      <c r="F1657" s="44" t="s">
        <v>10199</v>
      </c>
      <c r="G1657" s="44" t="s">
        <v>10434</v>
      </c>
      <c r="H1657" s="44" t="s">
        <v>12291</v>
      </c>
      <c r="L1657" s="46">
        <v>16000000</v>
      </c>
      <c r="M1657" s="44" t="s">
        <v>11483</v>
      </c>
      <c r="N1657" s="44" t="s">
        <v>11573</v>
      </c>
      <c r="O1657" s="44" t="s">
        <v>11574</v>
      </c>
    </row>
    <row r="1658" spans="1:15" s="44" customFormat="1" ht="12" x14ac:dyDescent="0.2">
      <c r="A1658" s="44" t="s">
        <v>12260</v>
      </c>
      <c r="D1658" s="44" t="s">
        <v>11346</v>
      </c>
      <c r="E1658" s="45">
        <v>2</v>
      </c>
      <c r="F1658" s="44" t="s">
        <v>10199</v>
      </c>
      <c r="G1658" s="44" t="s">
        <v>10434</v>
      </c>
      <c r="H1658" s="44" t="s">
        <v>12293</v>
      </c>
      <c r="L1658" s="46">
        <v>95000000</v>
      </c>
      <c r="M1658" s="44" t="s">
        <v>11483</v>
      </c>
      <c r="N1658" s="44" t="s">
        <v>11573</v>
      </c>
      <c r="O1658" s="44" t="s">
        <v>11574</v>
      </c>
    </row>
    <row r="1659" spans="1:15" s="44" customFormat="1" ht="12" x14ac:dyDescent="0.2">
      <c r="A1659" s="44" t="s">
        <v>12264</v>
      </c>
      <c r="D1659" s="44" t="s">
        <v>11346</v>
      </c>
      <c r="E1659" s="45">
        <v>2</v>
      </c>
      <c r="F1659" s="44" t="s">
        <v>10199</v>
      </c>
      <c r="G1659" s="44" t="s">
        <v>10434</v>
      </c>
      <c r="H1659" s="44" t="s">
        <v>12295</v>
      </c>
      <c r="L1659" s="46">
        <v>27000000</v>
      </c>
      <c r="M1659" s="44" t="s">
        <v>11483</v>
      </c>
      <c r="N1659" s="44" t="s">
        <v>11573</v>
      </c>
      <c r="O1659" s="44" t="s">
        <v>11574</v>
      </c>
    </row>
    <row r="1660" spans="1:15" s="44" customFormat="1" ht="12" x14ac:dyDescent="0.2">
      <c r="A1660" s="44" t="s">
        <v>12268</v>
      </c>
      <c r="D1660" s="44" t="s">
        <v>11346</v>
      </c>
      <c r="E1660" s="45">
        <v>2</v>
      </c>
      <c r="F1660" s="44" t="s">
        <v>10199</v>
      </c>
      <c r="G1660" s="44" t="s">
        <v>10434</v>
      </c>
      <c r="H1660" s="44" t="s">
        <v>12297</v>
      </c>
      <c r="L1660" s="46">
        <v>15000000</v>
      </c>
      <c r="M1660" s="44" t="s">
        <v>11483</v>
      </c>
      <c r="N1660" s="44" t="s">
        <v>11573</v>
      </c>
      <c r="O1660" s="44" t="s">
        <v>11574</v>
      </c>
    </row>
    <row r="1661" spans="1:15" s="44" customFormat="1" ht="12" x14ac:dyDescent="0.2">
      <c r="A1661" s="44" t="s">
        <v>12272</v>
      </c>
      <c r="D1661" s="44" t="s">
        <v>11346</v>
      </c>
      <c r="E1661" s="45">
        <v>2</v>
      </c>
      <c r="F1661" s="44" t="s">
        <v>10199</v>
      </c>
      <c r="G1661" s="44" t="s">
        <v>10434</v>
      </c>
      <c r="H1661" s="44" t="s">
        <v>12299</v>
      </c>
      <c r="L1661" s="46">
        <v>20000000</v>
      </c>
      <c r="M1661" s="44" t="s">
        <v>11483</v>
      </c>
      <c r="N1661" s="44" t="s">
        <v>11573</v>
      </c>
      <c r="O1661" s="44" t="s">
        <v>11574</v>
      </c>
    </row>
    <row r="1662" spans="1:15" s="44" customFormat="1" ht="12" x14ac:dyDescent="0.2">
      <c r="A1662" s="44" t="s">
        <v>12274</v>
      </c>
      <c r="D1662" s="44" t="s">
        <v>11346</v>
      </c>
      <c r="E1662" s="45">
        <v>2</v>
      </c>
      <c r="F1662" s="44" t="s">
        <v>10199</v>
      </c>
      <c r="G1662" s="44" t="s">
        <v>10434</v>
      </c>
      <c r="H1662" s="44" t="s">
        <v>12301</v>
      </c>
      <c r="L1662" s="46">
        <v>150000000</v>
      </c>
      <c r="M1662" s="44" t="s">
        <v>11483</v>
      </c>
      <c r="N1662" s="44" t="s">
        <v>11583</v>
      </c>
      <c r="O1662" s="44" t="s">
        <v>11584</v>
      </c>
    </row>
    <row r="1663" spans="1:15" s="44" customFormat="1" ht="12" x14ac:dyDescent="0.2">
      <c r="A1663" s="44" t="s">
        <v>12276</v>
      </c>
      <c r="D1663" s="44" t="s">
        <v>11346</v>
      </c>
      <c r="E1663" s="45">
        <v>2</v>
      </c>
      <c r="F1663" s="44" t="s">
        <v>10199</v>
      </c>
      <c r="G1663" s="44" t="s">
        <v>10434</v>
      </c>
      <c r="H1663" s="44" t="s">
        <v>12303</v>
      </c>
      <c r="L1663" s="46">
        <v>40000000</v>
      </c>
      <c r="M1663" s="44" t="s">
        <v>11483</v>
      </c>
      <c r="N1663" s="44" t="s">
        <v>11583</v>
      </c>
      <c r="O1663" s="44" t="s">
        <v>11584</v>
      </c>
    </row>
    <row r="1664" spans="1:15" s="44" customFormat="1" ht="12" x14ac:dyDescent="0.2">
      <c r="A1664" s="44" t="s">
        <v>12278</v>
      </c>
      <c r="D1664" s="44" t="s">
        <v>11346</v>
      </c>
      <c r="E1664" s="45">
        <v>2</v>
      </c>
      <c r="F1664" s="44" t="s">
        <v>10199</v>
      </c>
      <c r="G1664" s="44" t="s">
        <v>10434</v>
      </c>
      <c r="H1664" s="44" t="s">
        <v>12305</v>
      </c>
      <c r="L1664" s="46">
        <v>20000000</v>
      </c>
      <c r="M1664" s="44" t="s">
        <v>11483</v>
      </c>
      <c r="N1664" s="44" t="s">
        <v>11583</v>
      </c>
      <c r="O1664" s="44" t="s">
        <v>11584</v>
      </c>
    </row>
    <row r="1665" spans="1:15" s="44" customFormat="1" ht="12" x14ac:dyDescent="0.2">
      <c r="A1665" s="44" t="s">
        <v>12282</v>
      </c>
      <c r="D1665" s="44" t="s">
        <v>11346</v>
      </c>
      <c r="E1665" s="45">
        <v>2</v>
      </c>
      <c r="F1665" s="44" t="s">
        <v>10199</v>
      </c>
      <c r="G1665" s="44" t="s">
        <v>10434</v>
      </c>
      <c r="H1665" s="44" t="s">
        <v>12307</v>
      </c>
      <c r="L1665" s="46">
        <v>150000000</v>
      </c>
      <c r="M1665" s="44" t="s">
        <v>11483</v>
      </c>
      <c r="N1665" s="44" t="s">
        <v>11583</v>
      </c>
      <c r="O1665" s="44" t="s">
        <v>11584</v>
      </c>
    </row>
    <row r="1666" spans="1:15" s="44" customFormat="1" ht="12" x14ac:dyDescent="0.2">
      <c r="A1666" s="44" t="s">
        <v>12284</v>
      </c>
      <c r="D1666" s="44" t="s">
        <v>11346</v>
      </c>
      <c r="E1666" s="45">
        <v>2</v>
      </c>
      <c r="F1666" s="44" t="s">
        <v>10199</v>
      </c>
      <c r="G1666" s="44" t="s">
        <v>10434</v>
      </c>
      <c r="H1666" s="44" t="s">
        <v>12309</v>
      </c>
      <c r="L1666" s="46">
        <v>40000000</v>
      </c>
      <c r="M1666" s="44" t="s">
        <v>11483</v>
      </c>
      <c r="N1666" s="44" t="s">
        <v>11583</v>
      </c>
      <c r="O1666" s="44" t="s">
        <v>11584</v>
      </c>
    </row>
    <row r="1667" spans="1:15" s="44" customFormat="1" ht="12" x14ac:dyDescent="0.2">
      <c r="A1667" s="44" t="s">
        <v>12286</v>
      </c>
      <c r="D1667" s="44" t="s">
        <v>11346</v>
      </c>
      <c r="E1667" s="45">
        <v>2</v>
      </c>
      <c r="F1667" s="44" t="s">
        <v>10199</v>
      </c>
      <c r="G1667" s="44" t="s">
        <v>10434</v>
      </c>
      <c r="H1667" s="44" t="s">
        <v>12311</v>
      </c>
      <c r="L1667" s="46">
        <v>20000000</v>
      </c>
      <c r="M1667" s="44" t="s">
        <v>11483</v>
      </c>
      <c r="N1667" s="44" t="s">
        <v>11583</v>
      </c>
      <c r="O1667" s="44" t="s">
        <v>11584</v>
      </c>
    </row>
    <row r="1668" spans="1:15" s="44" customFormat="1" ht="12" x14ac:dyDescent="0.2">
      <c r="A1668" s="44" t="s">
        <v>12288</v>
      </c>
      <c r="D1668" s="44" t="s">
        <v>11346</v>
      </c>
      <c r="E1668" s="45">
        <v>2</v>
      </c>
      <c r="F1668" s="44" t="s">
        <v>10199</v>
      </c>
      <c r="G1668" s="44" t="s">
        <v>10434</v>
      </c>
      <c r="H1668" s="44" t="s">
        <v>12313</v>
      </c>
      <c r="L1668" s="46">
        <v>150000000</v>
      </c>
      <c r="M1668" s="44" t="s">
        <v>11483</v>
      </c>
      <c r="N1668" s="44" t="s">
        <v>11583</v>
      </c>
      <c r="O1668" s="44" t="s">
        <v>11584</v>
      </c>
    </row>
    <row r="1669" spans="1:15" s="44" customFormat="1" ht="12" x14ac:dyDescent="0.2">
      <c r="A1669" s="44" t="s">
        <v>12290</v>
      </c>
      <c r="D1669" s="44" t="s">
        <v>11346</v>
      </c>
      <c r="E1669" s="45">
        <v>2</v>
      </c>
      <c r="F1669" s="44" t="s">
        <v>10199</v>
      </c>
      <c r="G1669" s="44" t="s">
        <v>10434</v>
      </c>
      <c r="H1669" s="44" t="s">
        <v>12315</v>
      </c>
      <c r="L1669" s="46">
        <v>40000000</v>
      </c>
      <c r="M1669" s="44" t="s">
        <v>11483</v>
      </c>
      <c r="N1669" s="44" t="s">
        <v>11583</v>
      </c>
      <c r="O1669" s="44" t="s">
        <v>11584</v>
      </c>
    </row>
    <row r="1670" spans="1:15" s="44" customFormat="1" ht="12" x14ac:dyDescent="0.2">
      <c r="A1670" s="44" t="s">
        <v>12292</v>
      </c>
      <c r="D1670" s="44" t="s">
        <v>11346</v>
      </c>
      <c r="E1670" s="45">
        <v>2</v>
      </c>
      <c r="F1670" s="44" t="s">
        <v>10199</v>
      </c>
      <c r="G1670" s="44" t="s">
        <v>10434</v>
      </c>
      <c r="H1670" s="44" t="s">
        <v>12317</v>
      </c>
      <c r="L1670" s="46">
        <v>20000000</v>
      </c>
      <c r="M1670" s="44" t="s">
        <v>11483</v>
      </c>
      <c r="N1670" s="44" t="s">
        <v>11583</v>
      </c>
      <c r="O1670" s="44" t="s">
        <v>11584</v>
      </c>
    </row>
    <row r="1671" spans="1:15" s="44" customFormat="1" ht="12" x14ac:dyDescent="0.2">
      <c r="A1671" s="44" t="s">
        <v>12294</v>
      </c>
      <c r="D1671" s="44" t="s">
        <v>11346</v>
      </c>
      <c r="E1671" s="45">
        <v>2</v>
      </c>
      <c r="F1671" s="44" t="s">
        <v>10199</v>
      </c>
      <c r="G1671" s="44" t="s">
        <v>10434</v>
      </c>
      <c r="H1671" s="44" t="s">
        <v>12319</v>
      </c>
      <c r="L1671" s="46">
        <v>150000000</v>
      </c>
      <c r="M1671" s="44" t="s">
        <v>11483</v>
      </c>
      <c r="N1671" s="44" t="s">
        <v>11583</v>
      </c>
      <c r="O1671" s="44" t="s">
        <v>11584</v>
      </c>
    </row>
    <row r="1672" spans="1:15" s="44" customFormat="1" ht="12" x14ac:dyDescent="0.2">
      <c r="A1672" s="44" t="s">
        <v>12296</v>
      </c>
      <c r="D1672" s="44" t="s">
        <v>11346</v>
      </c>
      <c r="E1672" s="45">
        <v>2</v>
      </c>
      <c r="F1672" s="44" t="s">
        <v>10199</v>
      </c>
      <c r="G1672" s="44" t="s">
        <v>10434</v>
      </c>
      <c r="H1672" s="44" t="s">
        <v>12321</v>
      </c>
      <c r="L1672" s="46">
        <v>40000000</v>
      </c>
      <c r="M1672" s="44" t="s">
        <v>11483</v>
      </c>
      <c r="N1672" s="44" t="s">
        <v>11583</v>
      </c>
      <c r="O1672" s="44" t="s">
        <v>11584</v>
      </c>
    </row>
    <row r="1673" spans="1:15" s="44" customFormat="1" ht="12" x14ac:dyDescent="0.2">
      <c r="A1673" s="44" t="s">
        <v>12298</v>
      </c>
      <c r="D1673" s="44" t="s">
        <v>11346</v>
      </c>
      <c r="E1673" s="45">
        <v>2</v>
      </c>
      <c r="F1673" s="44" t="s">
        <v>10199</v>
      </c>
      <c r="G1673" s="44" t="s">
        <v>10434</v>
      </c>
      <c r="H1673" s="44" t="s">
        <v>12317</v>
      </c>
      <c r="L1673" s="46">
        <v>20000000</v>
      </c>
      <c r="M1673" s="44" t="s">
        <v>11483</v>
      </c>
      <c r="N1673" s="44" t="s">
        <v>11583</v>
      </c>
      <c r="O1673" s="44" t="s">
        <v>11584</v>
      </c>
    </row>
    <row r="1674" spans="1:15" s="44" customFormat="1" ht="12" x14ac:dyDescent="0.2">
      <c r="A1674" s="44" t="s">
        <v>12300</v>
      </c>
      <c r="D1674" s="44" t="s">
        <v>11346</v>
      </c>
      <c r="E1674" s="45">
        <v>2</v>
      </c>
      <c r="F1674" s="44" t="s">
        <v>10199</v>
      </c>
      <c r="G1674" s="44" t="s">
        <v>10434</v>
      </c>
      <c r="H1674" s="44" t="s">
        <v>12324</v>
      </c>
      <c r="L1674" s="46">
        <v>150000000</v>
      </c>
      <c r="M1674" s="44" t="s">
        <v>11483</v>
      </c>
      <c r="N1674" s="44" t="s">
        <v>12325</v>
      </c>
      <c r="O1674" s="44" t="s">
        <v>12326</v>
      </c>
    </row>
    <row r="1675" spans="1:15" s="44" customFormat="1" ht="12" x14ac:dyDescent="0.2">
      <c r="A1675" s="44" t="s">
        <v>12302</v>
      </c>
      <c r="D1675" s="44" t="s">
        <v>11346</v>
      </c>
      <c r="E1675" s="45">
        <v>2</v>
      </c>
      <c r="F1675" s="44" t="s">
        <v>10199</v>
      </c>
      <c r="G1675" s="44" t="s">
        <v>10434</v>
      </c>
      <c r="H1675" s="44" t="s">
        <v>12328</v>
      </c>
      <c r="L1675" s="46">
        <v>150000000</v>
      </c>
      <c r="M1675" s="44" t="s">
        <v>11483</v>
      </c>
      <c r="N1675" s="44" t="s">
        <v>12325</v>
      </c>
      <c r="O1675" s="44" t="s">
        <v>12326</v>
      </c>
    </row>
    <row r="1676" spans="1:15" s="44" customFormat="1" ht="12" x14ac:dyDescent="0.2">
      <c r="A1676" s="44" t="s">
        <v>12304</v>
      </c>
      <c r="D1676" s="44" t="s">
        <v>11346</v>
      </c>
      <c r="E1676" s="45">
        <v>2</v>
      </c>
      <c r="F1676" s="44" t="s">
        <v>10199</v>
      </c>
      <c r="G1676" s="44" t="s">
        <v>10434</v>
      </c>
      <c r="H1676" s="44" t="s">
        <v>12330</v>
      </c>
      <c r="L1676" s="46">
        <v>400000000</v>
      </c>
      <c r="M1676" s="44" t="s">
        <v>11483</v>
      </c>
      <c r="N1676" s="44" t="s">
        <v>12331</v>
      </c>
      <c r="O1676" s="44" t="s">
        <v>12332</v>
      </c>
    </row>
    <row r="1677" spans="1:15" s="44" customFormat="1" ht="12" x14ac:dyDescent="0.2">
      <c r="A1677" s="44" t="s">
        <v>12306</v>
      </c>
      <c r="D1677" s="44" t="s">
        <v>11346</v>
      </c>
      <c r="E1677" s="45">
        <v>2</v>
      </c>
      <c r="F1677" s="44" t="s">
        <v>10199</v>
      </c>
      <c r="G1677" s="44" t="s">
        <v>10434</v>
      </c>
      <c r="H1677" s="44" t="s">
        <v>12334</v>
      </c>
      <c r="L1677" s="46">
        <v>5000000</v>
      </c>
      <c r="M1677" s="44" t="s">
        <v>11483</v>
      </c>
      <c r="N1677" s="44" t="s">
        <v>11605</v>
      </c>
      <c r="O1677" s="44" t="s">
        <v>11606</v>
      </c>
    </row>
    <row r="1678" spans="1:15" s="44" customFormat="1" ht="12" x14ac:dyDescent="0.2">
      <c r="A1678" s="44" t="s">
        <v>12308</v>
      </c>
      <c r="D1678" s="44" t="s">
        <v>11346</v>
      </c>
      <c r="E1678" s="45">
        <v>2</v>
      </c>
      <c r="F1678" s="44" t="s">
        <v>10199</v>
      </c>
      <c r="G1678" s="44" t="s">
        <v>10434</v>
      </c>
      <c r="H1678" s="44" t="s">
        <v>12336</v>
      </c>
      <c r="L1678" s="46">
        <v>20000000</v>
      </c>
      <c r="M1678" s="44" t="s">
        <v>11483</v>
      </c>
      <c r="N1678" s="44" t="s">
        <v>12337</v>
      </c>
      <c r="O1678" s="44" t="s">
        <v>12338</v>
      </c>
    </row>
    <row r="1679" spans="1:15" s="44" customFormat="1" ht="12" x14ac:dyDescent="0.2">
      <c r="A1679" s="44" t="s">
        <v>12310</v>
      </c>
      <c r="D1679" s="44" t="s">
        <v>11346</v>
      </c>
      <c r="E1679" s="45">
        <v>2</v>
      </c>
      <c r="F1679" s="44" t="s">
        <v>10199</v>
      </c>
      <c r="G1679" s="44" t="s">
        <v>10434</v>
      </c>
      <c r="H1679" s="44" t="s">
        <v>12340</v>
      </c>
      <c r="L1679" s="46">
        <v>400000000</v>
      </c>
      <c r="M1679" s="44" t="s">
        <v>11483</v>
      </c>
      <c r="N1679" s="44" t="s">
        <v>12341</v>
      </c>
      <c r="O1679" s="44" t="s">
        <v>12342</v>
      </c>
    </row>
    <row r="1680" spans="1:15" s="44" customFormat="1" ht="12" x14ac:dyDescent="0.2">
      <c r="A1680" s="44" t="s">
        <v>12312</v>
      </c>
      <c r="D1680" s="44" t="s">
        <v>11346</v>
      </c>
      <c r="E1680" s="45">
        <v>2</v>
      </c>
      <c r="F1680" s="44" t="s">
        <v>10199</v>
      </c>
      <c r="G1680" s="44" t="s">
        <v>10434</v>
      </c>
      <c r="H1680" s="44" t="s">
        <v>12344</v>
      </c>
      <c r="L1680" s="46">
        <v>18000000</v>
      </c>
      <c r="M1680" s="44" t="s">
        <v>11483</v>
      </c>
      <c r="N1680" s="44" t="s">
        <v>12341</v>
      </c>
      <c r="O1680" s="44" t="s">
        <v>12342</v>
      </c>
    </row>
    <row r="1681" spans="1:15" s="44" customFormat="1" ht="12" x14ac:dyDescent="0.2">
      <c r="A1681" s="44" t="s">
        <v>12314</v>
      </c>
      <c r="D1681" s="44" t="s">
        <v>11346</v>
      </c>
      <c r="E1681" s="45">
        <v>2</v>
      </c>
      <c r="F1681" s="44" t="s">
        <v>10199</v>
      </c>
      <c r="G1681" s="44" t="s">
        <v>10434</v>
      </c>
      <c r="H1681" s="44" t="s">
        <v>12346</v>
      </c>
      <c r="L1681" s="46">
        <v>80000000</v>
      </c>
      <c r="M1681" s="44" t="s">
        <v>11483</v>
      </c>
      <c r="N1681" s="44" t="s">
        <v>12347</v>
      </c>
      <c r="O1681" s="44" t="s">
        <v>12348</v>
      </c>
    </row>
    <row r="1682" spans="1:15" s="44" customFormat="1" ht="12" x14ac:dyDescent="0.2">
      <c r="A1682" s="44" t="s">
        <v>12316</v>
      </c>
      <c r="D1682" s="44" t="s">
        <v>11346</v>
      </c>
      <c r="E1682" s="45">
        <v>2</v>
      </c>
      <c r="F1682" s="44" t="s">
        <v>10199</v>
      </c>
      <c r="G1682" s="44" t="s">
        <v>10434</v>
      </c>
      <c r="H1682" s="44" t="s">
        <v>12350</v>
      </c>
      <c r="L1682" s="46">
        <v>68000000</v>
      </c>
      <c r="M1682" s="44" t="s">
        <v>11483</v>
      </c>
      <c r="N1682" s="44" t="s">
        <v>12351</v>
      </c>
      <c r="O1682" s="44" t="s">
        <v>12352</v>
      </c>
    </row>
    <row r="1683" spans="1:15" s="44" customFormat="1" ht="12" x14ac:dyDescent="0.2">
      <c r="A1683" s="44" t="s">
        <v>12318</v>
      </c>
      <c r="D1683" s="44" t="s">
        <v>11346</v>
      </c>
      <c r="E1683" s="45">
        <v>2</v>
      </c>
      <c r="F1683" s="44" t="s">
        <v>10199</v>
      </c>
      <c r="G1683" s="44" t="s">
        <v>10434</v>
      </c>
      <c r="H1683" s="44" t="s">
        <v>12354</v>
      </c>
      <c r="L1683" s="46">
        <v>155000000</v>
      </c>
      <c r="M1683" s="44" t="s">
        <v>11483</v>
      </c>
      <c r="N1683" s="44" t="s">
        <v>12355</v>
      </c>
      <c r="O1683" s="44" t="s">
        <v>12356</v>
      </c>
    </row>
    <row r="1684" spans="1:15" s="44" customFormat="1" ht="12" x14ac:dyDescent="0.2">
      <c r="A1684" s="44" t="s">
        <v>12320</v>
      </c>
      <c r="D1684" s="44" t="s">
        <v>11346</v>
      </c>
      <c r="E1684" s="45">
        <v>2</v>
      </c>
      <c r="F1684" s="44" t="s">
        <v>10199</v>
      </c>
      <c r="G1684" s="44" t="s">
        <v>10434</v>
      </c>
      <c r="H1684" s="44" t="s">
        <v>12358</v>
      </c>
      <c r="L1684" s="46">
        <v>30000000</v>
      </c>
      <c r="M1684" s="44" t="s">
        <v>11483</v>
      </c>
      <c r="N1684" s="44" t="s">
        <v>12359</v>
      </c>
      <c r="O1684" s="44" t="s">
        <v>12360</v>
      </c>
    </row>
    <row r="1685" spans="1:15" s="44" customFormat="1" ht="12" x14ac:dyDescent="0.2">
      <c r="A1685" s="44" t="s">
        <v>12322</v>
      </c>
      <c r="D1685" s="44" t="s">
        <v>11346</v>
      </c>
      <c r="E1685" s="45">
        <v>2</v>
      </c>
      <c r="F1685" s="44" t="s">
        <v>10199</v>
      </c>
      <c r="G1685" s="44" t="s">
        <v>10434</v>
      </c>
      <c r="H1685" s="44" t="s">
        <v>12362</v>
      </c>
      <c r="L1685" s="46">
        <v>140000000</v>
      </c>
      <c r="M1685" s="44" t="s">
        <v>11483</v>
      </c>
      <c r="N1685" s="44" t="s">
        <v>12363</v>
      </c>
      <c r="O1685" s="44" t="s">
        <v>12364</v>
      </c>
    </row>
    <row r="1686" spans="1:15" s="44" customFormat="1" ht="12" x14ac:dyDescent="0.2">
      <c r="A1686" s="44" t="s">
        <v>12323</v>
      </c>
      <c r="D1686" s="44" t="s">
        <v>11346</v>
      </c>
      <c r="E1686" s="45">
        <v>2</v>
      </c>
      <c r="F1686" s="44" t="s">
        <v>10199</v>
      </c>
      <c r="G1686" s="44" t="s">
        <v>10434</v>
      </c>
      <c r="H1686" s="44" t="s">
        <v>12366</v>
      </c>
      <c r="L1686" s="46">
        <v>8000000</v>
      </c>
      <c r="M1686" s="44" t="s">
        <v>11483</v>
      </c>
      <c r="N1686" s="44" t="s">
        <v>12367</v>
      </c>
      <c r="O1686" s="44" t="s">
        <v>12368</v>
      </c>
    </row>
    <row r="1687" spans="1:15" s="44" customFormat="1" ht="12" x14ac:dyDescent="0.2">
      <c r="A1687" s="44" t="s">
        <v>12327</v>
      </c>
      <c r="D1687" s="44" t="s">
        <v>11346</v>
      </c>
      <c r="E1687" s="45">
        <v>2</v>
      </c>
      <c r="F1687" s="44" t="s">
        <v>10199</v>
      </c>
      <c r="G1687" s="44" t="s">
        <v>10434</v>
      </c>
      <c r="H1687" s="44" t="s">
        <v>12370</v>
      </c>
      <c r="L1687" s="46">
        <v>150000000</v>
      </c>
      <c r="M1687" s="44" t="s">
        <v>11483</v>
      </c>
      <c r="N1687" s="44" t="s">
        <v>12371</v>
      </c>
      <c r="O1687" s="44" t="s">
        <v>12372</v>
      </c>
    </row>
    <row r="1688" spans="1:15" s="44" customFormat="1" ht="12" x14ac:dyDescent="0.2">
      <c r="A1688" s="44" t="s">
        <v>12329</v>
      </c>
      <c r="D1688" s="44" t="s">
        <v>11346</v>
      </c>
      <c r="E1688" s="45">
        <v>2</v>
      </c>
      <c r="F1688" s="44" t="s">
        <v>10199</v>
      </c>
      <c r="G1688" s="44" t="s">
        <v>10434</v>
      </c>
      <c r="H1688" s="44" t="s">
        <v>12374</v>
      </c>
      <c r="L1688" s="46">
        <v>55000000</v>
      </c>
      <c r="M1688" s="44" t="s">
        <v>11483</v>
      </c>
      <c r="N1688" s="44" t="s">
        <v>12371</v>
      </c>
      <c r="O1688" s="44" t="s">
        <v>12372</v>
      </c>
    </row>
    <row r="1689" spans="1:15" s="44" customFormat="1" ht="12" x14ac:dyDescent="0.2">
      <c r="A1689" s="44" t="s">
        <v>12333</v>
      </c>
      <c r="D1689" s="44" t="s">
        <v>11346</v>
      </c>
      <c r="E1689" s="45">
        <v>2</v>
      </c>
      <c r="F1689" s="44" t="s">
        <v>10199</v>
      </c>
      <c r="G1689" s="44" t="s">
        <v>10434</v>
      </c>
      <c r="H1689" s="44" t="s">
        <v>12376</v>
      </c>
      <c r="L1689" s="46">
        <v>227000000</v>
      </c>
      <c r="M1689" s="44" t="s">
        <v>11623</v>
      </c>
      <c r="N1689" s="44" t="s">
        <v>12377</v>
      </c>
      <c r="O1689" s="44" t="s">
        <v>12378</v>
      </c>
    </row>
    <row r="1690" spans="1:15" s="44" customFormat="1" ht="12" x14ac:dyDescent="0.2">
      <c r="A1690" s="44" t="s">
        <v>12335</v>
      </c>
      <c r="D1690" s="44" t="s">
        <v>11346</v>
      </c>
      <c r="E1690" s="45">
        <v>2</v>
      </c>
      <c r="F1690" s="44" t="s">
        <v>10199</v>
      </c>
      <c r="G1690" s="44" t="s">
        <v>10434</v>
      </c>
      <c r="H1690" s="44" t="s">
        <v>12380</v>
      </c>
      <c r="L1690" s="46">
        <v>250000000</v>
      </c>
      <c r="M1690" s="44" t="s">
        <v>11623</v>
      </c>
      <c r="N1690" s="44" t="s">
        <v>12381</v>
      </c>
      <c r="O1690" s="44" t="s">
        <v>12382</v>
      </c>
    </row>
    <row r="1691" spans="1:15" s="44" customFormat="1" ht="12" x14ac:dyDescent="0.2">
      <c r="A1691" s="44" t="s">
        <v>12339</v>
      </c>
      <c r="D1691" s="44" t="s">
        <v>11346</v>
      </c>
      <c r="E1691" s="45">
        <v>2</v>
      </c>
      <c r="F1691" s="44" t="s">
        <v>10199</v>
      </c>
      <c r="G1691" s="44" t="s">
        <v>10434</v>
      </c>
      <c r="H1691" s="44" t="s">
        <v>12384</v>
      </c>
      <c r="L1691" s="46">
        <v>250000000</v>
      </c>
      <c r="M1691" s="44" t="s">
        <v>11623</v>
      </c>
      <c r="N1691" s="44" t="s">
        <v>12385</v>
      </c>
      <c r="O1691" s="44" t="s">
        <v>12386</v>
      </c>
    </row>
    <row r="1692" spans="1:15" s="44" customFormat="1" ht="12" x14ac:dyDescent="0.2">
      <c r="A1692" s="44" t="s">
        <v>12343</v>
      </c>
      <c r="D1692" s="44" t="s">
        <v>11346</v>
      </c>
      <c r="E1692" s="45">
        <v>2</v>
      </c>
      <c r="F1692" s="44" t="s">
        <v>10199</v>
      </c>
      <c r="G1692" s="44" t="s">
        <v>10434</v>
      </c>
      <c r="H1692" s="44" t="s">
        <v>12388</v>
      </c>
      <c r="L1692" s="46">
        <v>54000000</v>
      </c>
      <c r="M1692" s="44" t="s">
        <v>11623</v>
      </c>
      <c r="N1692" s="44" t="s">
        <v>12389</v>
      </c>
      <c r="O1692" s="44" t="s">
        <v>12390</v>
      </c>
    </row>
    <row r="1693" spans="1:15" s="44" customFormat="1" ht="12" x14ac:dyDescent="0.2">
      <c r="A1693" s="44" t="s">
        <v>12345</v>
      </c>
      <c r="D1693" s="44" t="s">
        <v>11346</v>
      </c>
      <c r="E1693" s="45">
        <v>2</v>
      </c>
      <c r="F1693" s="44" t="s">
        <v>10199</v>
      </c>
      <c r="G1693" s="44" t="s">
        <v>10434</v>
      </c>
      <c r="H1693" s="44" t="s">
        <v>12392</v>
      </c>
      <c r="L1693" s="46">
        <v>70000000</v>
      </c>
      <c r="M1693" s="44" t="s">
        <v>11623</v>
      </c>
      <c r="N1693" s="44" t="s">
        <v>12389</v>
      </c>
      <c r="O1693" s="44" t="s">
        <v>12390</v>
      </c>
    </row>
    <row r="1694" spans="1:15" s="44" customFormat="1" ht="12" x14ac:dyDescent="0.2">
      <c r="A1694" s="44" t="s">
        <v>12349</v>
      </c>
      <c r="D1694" s="44" t="s">
        <v>11346</v>
      </c>
      <c r="E1694" s="45">
        <v>2</v>
      </c>
      <c r="F1694" s="44" t="s">
        <v>10199</v>
      </c>
      <c r="G1694" s="44" t="s">
        <v>10434</v>
      </c>
      <c r="H1694" s="44" t="s">
        <v>12394</v>
      </c>
      <c r="L1694" s="46">
        <v>120000000</v>
      </c>
      <c r="M1694" s="44" t="s">
        <v>11623</v>
      </c>
      <c r="N1694" s="44" t="s">
        <v>12395</v>
      </c>
      <c r="O1694" s="44" t="s">
        <v>12396</v>
      </c>
    </row>
    <row r="1695" spans="1:15" s="44" customFormat="1" ht="12" x14ac:dyDescent="0.2">
      <c r="A1695" s="44" t="s">
        <v>12353</v>
      </c>
      <c r="D1695" s="44" t="s">
        <v>11346</v>
      </c>
      <c r="E1695" s="45">
        <v>2</v>
      </c>
      <c r="F1695" s="44" t="s">
        <v>10199</v>
      </c>
      <c r="G1695" s="44" t="s">
        <v>10434</v>
      </c>
      <c r="H1695" s="44" t="s">
        <v>12398</v>
      </c>
      <c r="L1695" s="46">
        <v>41000000</v>
      </c>
      <c r="M1695" s="44" t="s">
        <v>11670</v>
      </c>
      <c r="N1695" s="44" t="s">
        <v>12399</v>
      </c>
      <c r="O1695" s="44" t="s">
        <v>12400</v>
      </c>
    </row>
    <row r="1696" spans="1:15" s="44" customFormat="1" ht="12" x14ac:dyDescent="0.2">
      <c r="A1696" s="44" t="s">
        <v>12357</v>
      </c>
      <c r="D1696" s="44" t="s">
        <v>11346</v>
      </c>
      <c r="E1696" s="45">
        <v>2</v>
      </c>
      <c r="F1696" s="44" t="s">
        <v>10199</v>
      </c>
      <c r="G1696" s="44" t="s">
        <v>10434</v>
      </c>
      <c r="H1696" s="44" t="s">
        <v>12402</v>
      </c>
      <c r="L1696" s="46">
        <v>28000000</v>
      </c>
      <c r="M1696" s="44" t="s">
        <v>11670</v>
      </c>
      <c r="N1696" s="44" t="s">
        <v>12399</v>
      </c>
      <c r="O1696" s="44" t="s">
        <v>12400</v>
      </c>
    </row>
    <row r="1697" spans="1:15" s="44" customFormat="1" ht="12" x14ac:dyDescent="0.2">
      <c r="A1697" s="44" t="s">
        <v>12361</v>
      </c>
      <c r="D1697" s="44" t="s">
        <v>11346</v>
      </c>
      <c r="E1697" s="45">
        <v>2</v>
      </c>
      <c r="F1697" s="44" t="s">
        <v>10199</v>
      </c>
      <c r="G1697" s="44" t="s">
        <v>10434</v>
      </c>
      <c r="H1697" s="44" t="s">
        <v>12404</v>
      </c>
      <c r="L1697" s="46">
        <v>67000000</v>
      </c>
      <c r="M1697" s="44" t="s">
        <v>11670</v>
      </c>
      <c r="N1697" s="44" t="s">
        <v>12405</v>
      </c>
      <c r="O1697" s="44" t="s">
        <v>12406</v>
      </c>
    </row>
    <row r="1698" spans="1:15" s="44" customFormat="1" ht="12" x14ac:dyDescent="0.2">
      <c r="A1698" s="44" t="s">
        <v>12365</v>
      </c>
      <c r="D1698" s="44" t="s">
        <v>11346</v>
      </c>
      <c r="E1698" s="45">
        <v>2</v>
      </c>
      <c r="F1698" s="44" t="s">
        <v>10199</v>
      </c>
      <c r="G1698" s="44" t="s">
        <v>10434</v>
      </c>
      <c r="H1698" s="44" t="s">
        <v>12408</v>
      </c>
      <c r="L1698" s="46">
        <v>22000000</v>
      </c>
      <c r="M1698" s="44" t="s">
        <v>11670</v>
      </c>
      <c r="N1698" s="44" t="s">
        <v>12409</v>
      </c>
      <c r="O1698" s="44" t="s">
        <v>12410</v>
      </c>
    </row>
    <row r="1699" spans="1:15" s="44" customFormat="1" ht="12" x14ac:dyDescent="0.2">
      <c r="A1699" s="44" t="s">
        <v>12369</v>
      </c>
      <c r="D1699" s="44" t="s">
        <v>11346</v>
      </c>
      <c r="E1699" s="45">
        <v>2</v>
      </c>
      <c r="F1699" s="44" t="s">
        <v>10199</v>
      </c>
      <c r="G1699" s="44" t="s">
        <v>10434</v>
      </c>
      <c r="H1699" s="44" t="s">
        <v>12412</v>
      </c>
      <c r="L1699" s="46">
        <v>60000000</v>
      </c>
      <c r="M1699" s="44" t="s">
        <v>11670</v>
      </c>
      <c r="N1699" s="44" t="s">
        <v>12413</v>
      </c>
      <c r="O1699" s="44" t="s">
        <v>12414</v>
      </c>
    </row>
    <row r="1700" spans="1:15" s="44" customFormat="1" ht="12" x14ac:dyDescent="0.2">
      <c r="A1700" s="44" t="s">
        <v>12373</v>
      </c>
      <c r="D1700" s="44" t="s">
        <v>11346</v>
      </c>
      <c r="E1700" s="45">
        <v>2</v>
      </c>
      <c r="F1700" s="44" t="s">
        <v>10199</v>
      </c>
      <c r="G1700" s="44" t="s">
        <v>10434</v>
      </c>
      <c r="H1700" s="44" t="s">
        <v>12416</v>
      </c>
      <c r="L1700" s="46">
        <v>82000000</v>
      </c>
      <c r="M1700" s="44" t="s">
        <v>11670</v>
      </c>
      <c r="N1700" s="44" t="s">
        <v>12417</v>
      </c>
      <c r="O1700" s="44" t="s">
        <v>12418</v>
      </c>
    </row>
    <row r="1701" spans="1:15" s="44" customFormat="1" ht="12" x14ac:dyDescent="0.2">
      <c r="A1701" s="44" t="s">
        <v>12375</v>
      </c>
      <c r="D1701" s="44" t="s">
        <v>11346</v>
      </c>
      <c r="E1701" s="45">
        <v>2</v>
      </c>
      <c r="F1701" s="44" t="s">
        <v>10199</v>
      </c>
      <c r="G1701" s="44" t="s">
        <v>10434</v>
      </c>
      <c r="H1701" s="44" t="s">
        <v>12420</v>
      </c>
      <c r="L1701" s="46">
        <v>65000000</v>
      </c>
      <c r="M1701" s="44" t="s">
        <v>11713</v>
      </c>
      <c r="N1701" s="44" t="s">
        <v>12421</v>
      </c>
      <c r="O1701" s="44" t="s">
        <v>12422</v>
      </c>
    </row>
    <row r="1702" spans="1:15" s="44" customFormat="1" ht="12" x14ac:dyDescent="0.2">
      <c r="A1702" s="44" t="s">
        <v>12379</v>
      </c>
      <c r="D1702" s="44" t="s">
        <v>11346</v>
      </c>
      <c r="E1702" s="45">
        <v>2</v>
      </c>
      <c r="F1702" s="44" t="s">
        <v>10199</v>
      </c>
      <c r="G1702" s="44" t="s">
        <v>10434</v>
      </c>
      <c r="H1702" s="44" t="s">
        <v>12424</v>
      </c>
      <c r="L1702" s="46">
        <v>145000000</v>
      </c>
      <c r="M1702" s="44" t="s">
        <v>11713</v>
      </c>
      <c r="N1702" s="44" t="s">
        <v>12425</v>
      </c>
      <c r="O1702" s="44" t="s">
        <v>12426</v>
      </c>
    </row>
    <row r="1703" spans="1:15" s="44" customFormat="1" ht="12" x14ac:dyDescent="0.2">
      <c r="A1703" s="44" t="s">
        <v>12383</v>
      </c>
      <c r="D1703" s="44" t="s">
        <v>11346</v>
      </c>
      <c r="E1703" s="45">
        <v>2</v>
      </c>
      <c r="F1703" s="44" t="s">
        <v>10199</v>
      </c>
      <c r="G1703" s="44" t="s">
        <v>10434</v>
      </c>
      <c r="H1703" s="44" t="s">
        <v>12428</v>
      </c>
      <c r="L1703" s="46">
        <v>139563906</v>
      </c>
      <c r="M1703" s="44" t="s">
        <v>11713</v>
      </c>
      <c r="N1703" s="44" t="s">
        <v>12429</v>
      </c>
      <c r="O1703" s="44" t="s">
        <v>12430</v>
      </c>
    </row>
    <row r="1704" spans="1:15" s="44" customFormat="1" ht="12" x14ac:dyDescent="0.2">
      <c r="A1704" s="44" t="s">
        <v>12387</v>
      </c>
      <c r="D1704" s="44" t="s">
        <v>11346</v>
      </c>
      <c r="E1704" s="45">
        <v>2</v>
      </c>
      <c r="F1704" s="44" t="s">
        <v>10199</v>
      </c>
      <c r="G1704" s="44" t="s">
        <v>10434</v>
      </c>
      <c r="H1704" s="44" t="s">
        <v>12432</v>
      </c>
      <c r="L1704" s="46">
        <v>500000000</v>
      </c>
      <c r="M1704" s="44" t="s">
        <v>11713</v>
      </c>
      <c r="N1704" s="44" t="s">
        <v>12433</v>
      </c>
      <c r="O1704" s="44" t="s">
        <v>12434</v>
      </c>
    </row>
    <row r="1705" spans="1:15" s="44" customFormat="1" ht="12" x14ac:dyDescent="0.2">
      <c r="A1705" s="44" t="s">
        <v>12391</v>
      </c>
      <c r="D1705" s="44" t="s">
        <v>11346</v>
      </c>
      <c r="E1705" s="45">
        <v>2</v>
      </c>
      <c r="F1705" s="44" t="s">
        <v>10199</v>
      </c>
      <c r="G1705" s="44" t="s">
        <v>10434</v>
      </c>
      <c r="H1705" s="44" t="s">
        <v>12436</v>
      </c>
      <c r="L1705" s="46">
        <v>231314000</v>
      </c>
      <c r="M1705" s="44" t="s">
        <v>11713</v>
      </c>
      <c r="N1705" s="44" t="s">
        <v>12437</v>
      </c>
      <c r="O1705" s="44" t="s">
        <v>12438</v>
      </c>
    </row>
    <row r="1706" spans="1:15" s="44" customFormat="1" ht="12" x14ac:dyDescent="0.2">
      <c r="A1706" s="44" t="s">
        <v>12393</v>
      </c>
      <c r="D1706" s="44" t="s">
        <v>11346</v>
      </c>
      <c r="E1706" s="45">
        <v>2</v>
      </c>
      <c r="F1706" s="44" t="s">
        <v>10199</v>
      </c>
      <c r="G1706" s="44" t="s">
        <v>10434</v>
      </c>
      <c r="H1706" s="44" t="s">
        <v>12440</v>
      </c>
      <c r="L1706" s="46">
        <v>57294655</v>
      </c>
      <c r="M1706" s="44" t="s">
        <v>11713</v>
      </c>
      <c r="N1706" s="44" t="s">
        <v>12441</v>
      </c>
      <c r="O1706" s="44" t="s">
        <v>12442</v>
      </c>
    </row>
    <row r="1707" spans="1:15" s="44" customFormat="1" ht="12" x14ac:dyDescent="0.2">
      <c r="A1707" s="44" t="s">
        <v>12397</v>
      </c>
      <c r="D1707" s="44" t="s">
        <v>11346</v>
      </c>
      <c r="E1707" s="45">
        <v>2</v>
      </c>
      <c r="F1707" s="44" t="s">
        <v>10199</v>
      </c>
      <c r="G1707" s="44" t="s">
        <v>10434</v>
      </c>
      <c r="H1707" s="44" t="s">
        <v>12444</v>
      </c>
      <c r="L1707" s="46">
        <v>210000000</v>
      </c>
      <c r="M1707" s="44" t="s">
        <v>11713</v>
      </c>
      <c r="N1707" s="44" t="s">
        <v>12445</v>
      </c>
      <c r="O1707" s="44" t="s">
        <v>12446</v>
      </c>
    </row>
    <row r="1708" spans="1:15" s="44" customFormat="1" ht="12" x14ac:dyDescent="0.2">
      <c r="A1708" s="44" t="s">
        <v>12401</v>
      </c>
      <c r="D1708" s="44" t="s">
        <v>11346</v>
      </c>
      <c r="E1708" s="45">
        <v>2</v>
      </c>
      <c r="F1708" s="44" t="s">
        <v>10199</v>
      </c>
      <c r="G1708" s="44" t="s">
        <v>10434</v>
      </c>
      <c r="H1708" s="44" t="s">
        <v>12448</v>
      </c>
      <c r="L1708" s="46">
        <v>170000000</v>
      </c>
      <c r="M1708" s="44" t="s">
        <v>11713</v>
      </c>
      <c r="N1708" s="44" t="s">
        <v>12445</v>
      </c>
      <c r="O1708" s="44" t="s">
        <v>12446</v>
      </c>
    </row>
    <row r="1709" spans="1:15" s="44" customFormat="1" ht="12" x14ac:dyDescent="0.2">
      <c r="A1709" s="44" t="s">
        <v>12403</v>
      </c>
      <c r="D1709" s="44" t="s">
        <v>11346</v>
      </c>
      <c r="E1709" s="45">
        <v>2</v>
      </c>
      <c r="F1709" s="44" t="s">
        <v>10199</v>
      </c>
      <c r="G1709" s="44" t="s">
        <v>10434</v>
      </c>
      <c r="H1709" s="44" t="s">
        <v>12450</v>
      </c>
      <c r="L1709" s="46">
        <v>50000000</v>
      </c>
      <c r="M1709" s="44" t="s">
        <v>11713</v>
      </c>
      <c r="N1709" s="44" t="s">
        <v>12445</v>
      </c>
      <c r="O1709" s="44" t="s">
        <v>12446</v>
      </c>
    </row>
    <row r="1710" spans="1:15" s="44" customFormat="1" ht="12" x14ac:dyDescent="0.2">
      <c r="A1710" s="44" t="s">
        <v>12407</v>
      </c>
      <c r="D1710" s="44" t="s">
        <v>11346</v>
      </c>
      <c r="E1710" s="45">
        <v>2</v>
      </c>
      <c r="F1710" s="44" t="s">
        <v>10199</v>
      </c>
      <c r="G1710" s="44" t="s">
        <v>10434</v>
      </c>
      <c r="H1710" s="44" t="s">
        <v>12452</v>
      </c>
      <c r="L1710" s="46">
        <v>100000000</v>
      </c>
      <c r="M1710" s="44" t="s">
        <v>11713</v>
      </c>
      <c r="N1710" s="44" t="s">
        <v>12453</v>
      </c>
      <c r="O1710" s="44" t="s">
        <v>12454</v>
      </c>
    </row>
    <row r="1711" spans="1:15" s="44" customFormat="1" ht="12" x14ac:dyDescent="0.2">
      <c r="A1711" s="44" t="s">
        <v>12411</v>
      </c>
      <c r="D1711" s="44" t="s">
        <v>11346</v>
      </c>
      <c r="E1711" s="45">
        <v>2</v>
      </c>
      <c r="F1711" s="44" t="s">
        <v>10199</v>
      </c>
      <c r="G1711" s="44" t="s">
        <v>10434</v>
      </c>
      <c r="H1711" s="44" t="s">
        <v>12456</v>
      </c>
      <c r="L1711" s="46">
        <v>110182000</v>
      </c>
      <c r="M1711" s="44" t="s">
        <v>11713</v>
      </c>
      <c r="N1711" s="44" t="s">
        <v>12457</v>
      </c>
      <c r="O1711" s="44" t="s">
        <v>12458</v>
      </c>
    </row>
    <row r="1712" spans="1:15" s="44" customFormat="1" ht="12" x14ac:dyDescent="0.2">
      <c r="A1712" s="44" t="s">
        <v>12415</v>
      </c>
      <c r="D1712" s="44" t="s">
        <v>11346</v>
      </c>
      <c r="E1712" s="45">
        <v>2</v>
      </c>
      <c r="F1712" s="44" t="s">
        <v>10199</v>
      </c>
      <c r="G1712" s="44" t="s">
        <v>10434</v>
      </c>
      <c r="H1712" s="44" t="s">
        <v>12460</v>
      </c>
      <c r="L1712" s="46">
        <v>24500000</v>
      </c>
      <c r="M1712" s="44" t="s">
        <v>11754</v>
      </c>
      <c r="N1712" s="44" t="s">
        <v>12461</v>
      </c>
      <c r="O1712" s="44" t="s">
        <v>12462</v>
      </c>
    </row>
    <row r="1713" spans="1:15" s="44" customFormat="1" ht="12" x14ac:dyDescent="0.2">
      <c r="A1713" s="44" t="s">
        <v>12419</v>
      </c>
      <c r="D1713" s="44" t="s">
        <v>11346</v>
      </c>
      <c r="E1713" s="45">
        <v>2</v>
      </c>
      <c r="F1713" s="44" t="s">
        <v>10199</v>
      </c>
      <c r="G1713" s="44" t="s">
        <v>10434</v>
      </c>
      <c r="H1713" s="44" t="s">
        <v>12464</v>
      </c>
      <c r="L1713" s="46">
        <v>45000000</v>
      </c>
      <c r="M1713" s="44" t="s">
        <v>11754</v>
      </c>
      <c r="N1713" s="44" t="s">
        <v>12461</v>
      </c>
      <c r="O1713" s="44" t="s">
        <v>12462</v>
      </c>
    </row>
    <row r="1714" spans="1:15" s="44" customFormat="1" ht="12" x14ac:dyDescent="0.2">
      <c r="A1714" s="44" t="s">
        <v>12423</v>
      </c>
      <c r="D1714" s="44" t="s">
        <v>11346</v>
      </c>
      <c r="E1714" s="45">
        <v>2</v>
      </c>
      <c r="F1714" s="44" t="s">
        <v>10199</v>
      </c>
      <c r="G1714" s="44" t="s">
        <v>10434</v>
      </c>
      <c r="H1714" s="44" t="s">
        <v>12466</v>
      </c>
      <c r="L1714" s="46">
        <v>125229960</v>
      </c>
      <c r="M1714" s="44" t="s">
        <v>11754</v>
      </c>
      <c r="N1714" s="44" t="s">
        <v>12467</v>
      </c>
      <c r="O1714" s="44" t="s">
        <v>12468</v>
      </c>
    </row>
    <row r="1715" spans="1:15" s="44" customFormat="1" ht="12" x14ac:dyDescent="0.2">
      <c r="A1715" s="44" t="s">
        <v>12427</v>
      </c>
      <c r="D1715" s="44" t="s">
        <v>11346</v>
      </c>
      <c r="E1715" s="45">
        <v>2</v>
      </c>
      <c r="F1715" s="44" t="s">
        <v>10199</v>
      </c>
      <c r="G1715" s="44" t="s">
        <v>10434</v>
      </c>
      <c r="H1715" s="44" t="s">
        <v>12470</v>
      </c>
      <c r="L1715" s="46">
        <v>150000000</v>
      </c>
      <c r="M1715" s="44" t="s">
        <v>11754</v>
      </c>
      <c r="N1715" s="44" t="s">
        <v>12471</v>
      </c>
      <c r="O1715" s="44" t="s">
        <v>12472</v>
      </c>
    </row>
    <row r="1716" spans="1:15" s="44" customFormat="1" ht="12" x14ac:dyDescent="0.2">
      <c r="A1716" s="44" t="s">
        <v>12431</v>
      </c>
      <c r="D1716" s="44" t="s">
        <v>11346</v>
      </c>
      <c r="E1716" s="45">
        <v>2</v>
      </c>
      <c r="F1716" s="44" t="s">
        <v>10199</v>
      </c>
      <c r="G1716" s="44" t="s">
        <v>10434</v>
      </c>
      <c r="H1716" s="44" t="s">
        <v>12474</v>
      </c>
      <c r="L1716" s="46">
        <v>2500000</v>
      </c>
      <c r="M1716" s="44" t="s">
        <v>11754</v>
      </c>
      <c r="N1716" s="44" t="s">
        <v>12475</v>
      </c>
      <c r="O1716" s="44" t="s">
        <v>12476</v>
      </c>
    </row>
    <row r="1717" spans="1:15" s="44" customFormat="1" ht="12" x14ac:dyDescent="0.2">
      <c r="A1717" s="44" t="s">
        <v>12435</v>
      </c>
      <c r="D1717" s="44" t="s">
        <v>11346</v>
      </c>
      <c r="E1717" s="45">
        <v>2</v>
      </c>
      <c r="F1717" s="44" t="s">
        <v>10199</v>
      </c>
      <c r="G1717" s="44" t="s">
        <v>10434</v>
      </c>
      <c r="H1717" s="44" t="s">
        <v>12478</v>
      </c>
      <c r="L1717" s="46">
        <v>60000000</v>
      </c>
      <c r="M1717" s="44" t="s">
        <v>11754</v>
      </c>
      <c r="N1717" s="44" t="s">
        <v>12479</v>
      </c>
      <c r="O1717" s="44" t="s">
        <v>12480</v>
      </c>
    </row>
    <row r="1718" spans="1:15" s="44" customFormat="1" ht="12" x14ac:dyDescent="0.2">
      <c r="A1718" s="44" t="s">
        <v>12439</v>
      </c>
      <c r="D1718" s="44" t="s">
        <v>11346</v>
      </c>
      <c r="E1718" s="45">
        <v>2</v>
      </c>
      <c r="F1718" s="44" t="s">
        <v>10199</v>
      </c>
      <c r="G1718" s="44" t="s">
        <v>10434</v>
      </c>
      <c r="H1718" s="44" t="s">
        <v>12482</v>
      </c>
      <c r="L1718" s="46">
        <v>27329000</v>
      </c>
      <c r="M1718" s="44" t="s">
        <v>11754</v>
      </c>
      <c r="N1718" s="44" t="s">
        <v>12483</v>
      </c>
      <c r="O1718" s="44" t="s">
        <v>12484</v>
      </c>
    </row>
    <row r="1719" spans="1:15" s="44" customFormat="1" ht="12" x14ac:dyDescent="0.2">
      <c r="A1719" s="44" t="s">
        <v>12443</v>
      </c>
      <c r="D1719" s="44" t="s">
        <v>11346</v>
      </c>
      <c r="E1719" s="45">
        <v>2</v>
      </c>
      <c r="F1719" s="44" t="s">
        <v>10199</v>
      </c>
      <c r="G1719" s="44" t="s">
        <v>10434</v>
      </c>
      <c r="H1719" s="44" t="s">
        <v>12486</v>
      </c>
      <c r="L1719" s="46">
        <v>87000000</v>
      </c>
      <c r="M1719" s="44" t="s">
        <v>11754</v>
      </c>
      <c r="N1719" s="44" t="s">
        <v>12487</v>
      </c>
      <c r="O1719" s="44" t="s">
        <v>12488</v>
      </c>
    </row>
    <row r="1720" spans="1:15" s="44" customFormat="1" ht="12" x14ac:dyDescent="0.2">
      <c r="A1720" s="44" t="s">
        <v>12447</v>
      </c>
      <c r="D1720" s="44" t="s">
        <v>11346</v>
      </c>
      <c r="E1720" s="45">
        <v>2</v>
      </c>
      <c r="F1720" s="44" t="s">
        <v>10199</v>
      </c>
      <c r="G1720" s="44" t="s">
        <v>10434</v>
      </c>
      <c r="H1720" s="44" t="s">
        <v>12490</v>
      </c>
      <c r="L1720" s="46">
        <v>207000000</v>
      </c>
      <c r="M1720" s="44" t="s">
        <v>11754</v>
      </c>
      <c r="N1720" s="44" t="s">
        <v>11775</v>
      </c>
      <c r="O1720" s="44" t="s">
        <v>11776</v>
      </c>
    </row>
    <row r="1721" spans="1:15" s="44" customFormat="1" ht="12" x14ac:dyDescent="0.2">
      <c r="A1721" s="44" t="s">
        <v>12449</v>
      </c>
      <c r="D1721" s="44" t="s">
        <v>11346</v>
      </c>
      <c r="E1721" s="45">
        <v>2</v>
      </c>
      <c r="F1721" s="44" t="s">
        <v>10199</v>
      </c>
      <c r="G1721" s="44" t="s">
        <v>10434</v>
      </c>
      <c r="H1721" s="44" t="s">
        <v>12491</v>
      </c>
      <c r="L1721" s="46">
        <v>231000000</v>
      </c>
      <c r="M1721" s="44" t="s">
        <v>11754</v>
      </c>
      <c r="N1721" s="44" t="s">
        <v>11775</v>
      </c>
      <c r="O1721" s="44" t="s">
        <v>11776</v>
      </c>
    </row>
    <row r="1722" spans="1:15" s="44" customFormat="1" ht="12" x14ac:dyDescent="0.2">
      <c r="A1722" s="44" t="s">
        <v>12451</v>
      </c>
      <c r="D1722" s="44" t="s">
        <v>11346</v>
      </c>
      <c r="E1722" s="45">
        <v>2</v>
      </c>
      <c r="F1722" s="44" t="s">
        <v>10199</v>
      </c>
      <c r="G1722" s="44" t="s">
        <v>10434</v>
      </c>
      <c r="H1722" s="44" t="s">
        <v>12493</v>
      </c>
      <c r="L1722" s="46">
        <v>50000000</v>
      </c>
      <c r="M1722" s="44" t="s">
        <v>11754</v>
      </c>
      <c r="N1722" s="44" t="s">
        <v>12494</v>
      </c>
      <c r="O1722" s="44" t="s">
        <v>12495</v>
      </c>
    </row>
    <row r="1723" spans="1:15" s="44" customFormat="1" ht="12" x14ac:dyDescent="0.2">
      <c r="A1723" s="44" t="s">
        <v>12455</v>
      </c>
      <c r="D1723" s="44" t="s">
        <v>11346</v>
      </c>
      <c r="E1723" s="45">
        <v>2</v>
      </c>
      <c r="F1723" s="44" t="s">
        <v>10199</v>
      </c>
      <c r="G1723" s="44" t="s">
        <v>10434</v>
      </c>
      <c r="H1723" s="44" t="s">
        <v>12497</v>
      </c>
      <c r="L1723" s="46">
        <v>105000000</v>
      </c>
      <c r="M1723" s="44" t="s">
        <v>11787</v>
      </c>
      <c r="N1723" s="44" t="s">
        <v>12498</v>
      </c>
      <c r="O1723" s="44" t="s">
        <v>12499</v>
      </c>
    </row>
    <row r="1724" spans="1:15" s="44" customFormat="1" ht="12" x14ac:dyDescent="0.2">
      <c r="A1724" s="44" t="s">
        <v>12459</v>
      </c>
      <c r="D1724" s="44" t="s">
        <v>11346</v>
      </c>
      <c r="E1724" s="45">
        <v>2</v>
      </c>
      <c r="F1724" s="44" t="s">
        <v>10199</v>
      </c>
      <c r="G1724" s="44" t="s">
        <v>10434</v>
      </c>
      <c r="H1724" s="44" t="s">
        <v>12501</v>
      </c>
      <c r="L1724" s="46">
        <v>175000000</v>
      </c>
      <c r="M1724" s="44" t="s">
        <v>11787</v>
      </c>
      <c r="N1724" s="44" t="s">
        <v>12502</v>
      </c>
      <c r="O1724" s="44" t="s">
        <v>12503</v>
      </c>
    </row>
    <row r="1725" spans="1:15" s="44" customFormat="1" ht="12" x14ac:dyDescent="0.2">
      <c r="A1725" s="44" t="s">
        <v>12463</v>
      </c>
      <c r="D1725" s="44" t="s">
        <v>11346</v>
      </c>
      <c r="E1725" s="45">
        <v>2</v>
      </c>
      <c r="F1725" s="44" t="s">
        <v>10199</v>
      </c>
      <c r="G1725" s="44" t="s">
        <v>10434</v>
      </c>
      <c r="H1725" s="44" t="s">
        <v>12505</v>
      </c>
      <c r="L1725" s="46">
        <v>608000000</v>
      </c>
      <c r="M1725" s="44" t="s">
        <v>11787</v>
      </c>
      <c r="N1725" s="44" t="s">
        <v>12506</v>
      </c>
      <c r="O1725" s="44" t="s">
        <v>12507</v>
      </c>
    </row>
    <row r="1726" spans="1:15" s="44" customFormat="1" ht="12" x14ac:dyDescent="0.2">
      <c r="A1726" s="44" t="s">
        <v>12465</v>
      </c>
      <c r="D1726" s="44" t="s">
        <v>11346</v>
      </c>
      <c r="E1726" s="45">
        <v>2</v>
      </c>
      <c r="F1726" s="44" t="s">
        <v>10199</v>
      </c>
      <c r="G1726" s="44" t="s">
        <v>10434</v>
      </c>
      <c r="H1726" s="44" t="s">
        <v>12509</v>
      </c>
      <c r="L1726" s="46">
        <v>316000000</v>
      </c>
      <c r="M1726" s="44" t="s">
        <v>11787</v>
      </c>
      <c r="N1726" s="44" t="s">
        <v>12506</v>
      </c>
      <c r="O1726" s="44" t="s">
        <v>12507</v>
      </c>
    </row>
    <row r="1727" spans="1:15" s="44" customFormat="1" ht="12" x14ac:dyDescent="0.2">
      <c r="A1727" s="44" t="s">
        <v>12469</v>
      </c>
      <c r="D1727" s="44" t="s">
        <v>11346</v>
      </c>
      <c r="E1727" s="45">
        <v>2</v>
      </c>
      <c r="F1727" s="44" t="s">
        <v>10199</v>
      </c>
      <c r="G1727" s="44" t="s">
        <v>10434</v>
      </c>
      <c r="H1727" s="44" t="s">
        <v>12511</v>
      </c>
      <c r="L1727" s="46">
        <v>319000000</v>
      </c>
      <c r="M1727" s="44" t="s">
        <v>11787</v>
      </c>
      <c r="N1727" s="44" t="s">
        <v>12506</v>
      </c>
      <c r="O1727" s="44" t="s">
        <v>12507</v>
      </c>
    </row>
    <row r="1728" spans="1:15" s="44" customFormat="1" ht="12" x14ac:dyDescent="0.2">
      <c r="A1728" s="44" t="s">
        <v>12473</v>
      </c>
      <c r="D1728" s="44" t="s">
        <v>11346</v>
      </c>
      <c r="E1728" s="45">
        <v>2</v>
      </c>
      <c r="F1728" s="44" t="s">
        <v>10199</v>
      </c>
      <c r="G1728" s="44" t="s">
        <v>10434</v>
      </c>
      <c r="H1728" s="44" t="s">
        <v>12513</v>
      </c>
      <c r="L1728" s="46">
        <v>241000000</v>
      </c>
      <c r="M1728" s="44" t="s">
        <v>11787</v>
      </c>
      <c r="N1728" s="44" t="s">
        <v>12506</v>
      </c>
      <c r="O1728" s="44" t="s">
        <v>12507</v>
      </c>
    </row>
    <row r="1729" spans="1:15" s="44" customFormat="1" ht="12" x14ac:dyDescent="0.2">
      <c r="A1729" s="44" t="s">
        <v>12477</v>
      </c>
      <c r="D1729" s="44" t="s">
        <v>11346</v>
      </c>
      <c r="E1729" s="45">
        <v>2</v>
      </c>
      <c r="F1729" s="44" t="s">
        <v>10199</v>
      </c>
      <c r="G1729" s="44" t="s">
        <v>10434</v>
      </c>
      <c r="H1729" s="44" t="s">
        <v>12515</v>
      </c>
      <c r="L1729" s="46">
        <v>240000000</v>
      </c>
      <c r="M1729" s="44" t="s">
        <v>11787</v>
      </c>
      <c r="N1729" s="44" t="s">
        <v>12506</v>
      </c>
      <c r="O1729" s="44" t="s">
        <v>12507</v>
      </c>
    </row>
    <row r="1730" spans="1:15" s="44" customFormat="1" ht="12" x14ac:dyDescent="0.2">
      <c r="A1730" s="44" t="s">
        <v>12481</v>
      </c>
      <c r="D1730" s="44" t="s">
        <v>11346</v>
      </c>
      <c r="E1730" s="45">
        <v>2</v>
      </c>
      <c r="F1730" s="44" t="s">
        <v>10199</v>
      </c>
      <c r="G1730" s="44" t="s">
        <v>10434</v>
      </c>
      <c r="H1730" s="44" t="s">
        <v>12517</v>
      </c>
      <c r="L1730" s="46">
        <v>149000000</v>
      </c>
      <c r="M1730" s="44" t="s">
        <v>11787</v>
      </c>
      <c r="N1730" s="44" t="s">
        <v>12506</v>
      </c>
      <c r="O1730" s="44" t="s">
        <v>12507</v>
      </c>
    </row>
    <row r="1731" spans="1:15" s="44" customFormat="1" ht="12" x14ac:dyDescent="0.2">
      <c r="A1731" s="44" t="s">
        <v>12485</v>
      </c>
      <c r="D1731" s="44" t="s">
        <v>11346</v>
      </c>
      <c r="E1731" s="45">
        <v>2</v>
      </c>
      <c r="F1731" s="44" t="s">
        <v>10199</v>
      </c>
      <c r="G1731" s="44" t="s">
        <v>10434</v>
      </c>
      <c r="H1731" s="44" t="s">
        <v>12519</v>
      </c>
      <c r="L1731" s="46">
        <v>108000000</v>
      </c>
      <c r="M1731" s="44" t="s">
        <v>11787</v>
      </c>
      <c r="N1731" s="44" t="s">
        <v>12506</v>
      </c>
      <c r="O1731" s="44" t="s">
        <v>12507</v>
      </c>
    </row>
    <row r="1732" spans="1:15" s="44" customFormat="1" ht="12" x14ac:dyDescent="0.2">
      <c r="A1732" s="44" t="s">
        <v>12489</v>
      </c>
      <c r="D1732" s="44" t="s">
        <v>11346</v>
      </c>
      <c r="E1732" s="45">
        <v>2</v>
      </c>
      <c r="F1732" s="44" t="s">
        <v>10199</v>
      </c>
      <c r="G1732" s="44" t="s">
        <v>10434</v>
      </c>
      <c r="H1732" s="44" t="s">
        <v>12521</v>
      </c>
      <c r="L1732" s="46">
        <v>68000000</v>
      </c>
      <c r="M1732" s="44" t="s">
        <v>11787</v>
      </c>
      <c r="N1732" s="44" t="s">
        <v>12522</v>
      </c>
      <c r="O1732" s="44" t="s">
        <v>12523</v>
      </c>
    </row>
    <row r="1733" spans="1:15" s="44" customFormat="1" ht="12" x14ac:dyDescent="0.2">
      <c r="A1733" s="44" t="s">
        <v>1847</v>
      </c>
      <c r="D1733" s="44" t="s">
        <v>11346</v>
      </c>
      <c r="E1733" s="45">
        <v>2</v>
      </c>
      <c r="F1733" s="44" t="s">
        <v>10199</v>
      </c>
      <c r="G1733" s="44" t="s">
        <v>10434</v>
      </c>
      <c r="H1733" s="44" t="s">
        <v>12525</v>
      </c>
      <c r="L1733" s="46">
        <v>156000000</v>
      </c>
      <c r="M1733" s="44" t="s">
        <v>11787</v>
      </c>
      <c r="N1733" s="44" t="s">
        <v>12526</v>
      </c>
      <c r="O1733" s="44" t="s">
        <v>12527</v>
      </c>
    </row>
    <row r="1734" spans="1:15" s="44" customFormat="1" ht="12" x14ac:dyDescent="0.2">
      <c r="A1734" s="44" t="s">
        <v>12492</v>
      </c>
      <c r="D1734" s="44" t="s">
        <v>11346</v>
      </c>
      <c r="E1734" s="45">
        <v>2</v>
      </c>
      <c r="F1734" s="44" t="s">
        <v>10199</v>
      </c>
      <c r="G1734" s="44" t="s">
        <v>10434</v>
      </c>
      <c r="H1734" s="44" t="s">
        <v>12529</v>
      </c>
      <c r="L1734" s="46">
        <v>110000000</v>
      </c>
      <c r="M1734" s="44" t="s">
        <v>11787</v>
      </c>
      <c r="N1734" s="44" t="s">
        <v>12530</v>
      </c>
      <c r="O1734" s="44" t="s">
        <v>12531</v>
      </c>
    </row>
    <row r="1735" spans="1:15" s="44" customFormat="1" ht="12" x14ac:dyDescent="0.2">
      <c r="A1735" s="44" t="s">
        <v>12496</v>
      </c>
      <c r="D1735" s="44" t="s">
        <v>11346</v>
      </c>
      <c r="E1735" s="45">
        <v>2</v>
      </c>
      <c r="F1735" s="44" t="s">
        <v>10199</v>
      </c>
      <c r="G1735" s="44" t="s">
        <v>10434</v>
      </c>
      <c r="H1735" s="44" t="s">
        <v>12533</v>
      </c>
      <c r="L1735" s="46">
        <v>258916410</v>
      </c>
      <c r="M1735" s="44" t="s">
        <v>11787</v>
      </c>
      <c r="N1735" s="44" t="s">
        <v>12534</v>
      </c>
      <c r="O1735" s="44" t="s">
        <v>12535</v>
      </c>
    </row>
    <row r="1736" spans="1:15" s="44" customFormat="1" ht="12" x14ac:dyDescent="0.2">
      <c r="A1736" s="44" t="s">
        <v>12500</v>
      </c>
      <c r="D1736" s="44" t="s">
        <v>11346</v>
      </c>
      <c r="E1736" s="45">
        <v>2</v>
      </c>
      <c r="F1736" s="44" t="s">
        <v>10199</v>
      </c>
      <c r="G1736" s="44" t="s">
        <v>10434</v>
      </c>
      <c r="H1736" s="44" t="s">
        <v>12537</v>
      </c>
      <c r="L1736" s="46">
        <v>50000000</v>
      </c>
      <c r="M1736" s="44" t="s">
        <v>11787</v>
      </c>
      <c r="N1736" s="44" t="s">
        <v>11813</v>
      </c>
      <c r="O1736" s="44" t="s">
        <v>11814</v>
      </c>
    </row>
    <row r="1737" spans="1:15" s="44" customFormat="1" ht="12" x14ac:dyDescent="0.2">
      <c r="A1737" s="44" t="s">
        <v>12504</v>
      </c>
      <c r="D1737" s="44" t="s">
        <v>11346</v>
      </c>
      <c r="E1737" s="45">
        <v>2</v>
      </c>
      <c r="F1737" s="44" t="s">
        <v>10199</v>
      </c>
      <c r="G1737" s="44" t="s">
        <v>10434</v>
      </c>
      <c r="H1737" s="44" t="s">
        <v>12539</v>
      </c>
      <c r="L1737" s="46">
        <v>178827530</v>
      </c>
      <c r="M1737" s="44" t="s">
        <v>11787</v>
      </c>
      <c r="N1737" s="44" t="s">
        <v>12540</v>
      </c>
      <c r="O1737" s="44" t="s">
        <v>12541</v>
      </c>
    </row>
    <row r="1738" spans="1:15" s="44" customFormat="1" ht="12" x14ac:dyDescent="0.2">
      <c r="A1738" s="44" t="s">
        <v>12508</v>
      </c>
      <c r="D1738" s="44" t="s">
        <v>11346</v>
      </c>
      <c r="E1738" s="45">
        <v>2</v>
      </c>
      <c r="F1738" s="44" t="s">
        <v>10199</v>
      </c>
      <c r="G1738" s="44" t="s">
        <v>10434</v>
      </c>
      <c r="H1738" s="44" t="s">
        <v>12543</v>
      </c>
      <c r="L1738" s="46">
        <v>105841377</v>
      </c>
      <c r="M1738" s="44" t="s">
        <v>11787</v>
      </c>
      <c r="N1738" s="44" t="s">
        <v>12544</v>
      </c>
      <c r="O1738" s="44" t="s">
        <v>12545</v>
      </c>
    </row>
    <row r="1739" spans="1:15" s="44" customFormat="1" ht="12" x14ac:dyDescent="0.2">
      <c r="A1739" s="44" t="s">
        <v>12510</v>
      </c>
      <c r="D1739" s="44" t="s">
        <v>11346</v>
      </c>
      <c r="E1739" s="45">
        <v>2</v>
      </c>
      <c r="F1739" s="44" t="s">
        <v>10199</v>
      </c>
      <c r="G1739" s="44" t="s">
        <v>10434</v>
      </c>
      <c r="H1739" s="44" t="s">
        <v>12547</v>
      </c>
      <c r="L1739" s="46">
        <v>80883915</v>
      </c>
      <c r="M1739" s="44" t="s">
        <v>11787</v>
      </c>
      <c r="N1739" s="44" t="s">
        <v>12548</v>
      </c>
      <c r="O1739" s="44" t="s">
        <v>12549</v>
      </c>
    </row>
    <row r="1740" spans="1:15" s="44" customFormat="1" ht="12" x14ac:dyDescent="0.2">
      <c r="A1740" s="44" t="s">
        <v>12512</v>
      </c>
      <c r="D1740" s="44" t="s">
        <v>11346</v>
      </c>
      <c r="E1740" s="45">
        <v>2</v>
      </c>
      <c r="F1740" s="44" t="s">
        <v>10199</v>
      </c>
      <c r="G1740" s="44" t="s">
        <v>10434</v>
      </c>
      <c r="H1740" s="44" t="s">
        <v>12551</v>
      </c>
      <c r="L1740" s="46">
        <v>35967216</v>
      </c>
      <c r="M1740" s="44" t="s">
        <v>11787</v>
      </c>
      <c r="N1740" s="44" t="s">
        <v>12552</v>
      </c>
      <c r="O1740" s="44" t="s">
        <v>12553</v>
      </c>
    </row>
    <row r="1741" spans="1:15" s="44" customFormat="1" ht="12" x14ac:dyDescent="0.2">
      <c r="A1741" s="44" t="s">
        <v>12514</v>
      </c>
      <c r="D1741" s="44" t="s">
        <v>11346</v>
      </c>
      <c r="E1741" s="45">
        <v>2</v>
      </c>
      <c r="F1741" s="44" t="s">
        <v>10199</v>
      </c>
      <c r="G1741" s="44" t="s">
        <v>10434</v>
      </c>
      <c r="H1741" s="44" t="s">
        <v>12555</v>
      </c>
      <c r="L1741" s="46">
        <v>27912777</v>
      </c>
      <c r="M1741" s="44" t="s">
        <v>11787</v>
      </c>
      <c r="N1741" s="44" t="s">
        <v>11835</v>
      </c>
      <c r="O1741" s="44" t="s">
        <v>11836</v>
      </c>
    </row>
    <row r="1742" spans="1:15" s="44" customFormat="1" ht="12" x14ac:dyDescent="0.2">
      <c r="A1742" s="44" t="s">
        <v>12516</v>
      </c>
      <c r="D1742" s="44" t="s">
        <v>11346</v>
      </c>
      <c r="E1742" s="45">
        <v>2</v>
      </c>
      <c r="F1742" s="44" t="s">
        <v>10199</v>
      </c>
      <c r="G1742" s="44" t="s">
        <v>10434</v>
      </c>
      <c r="H1742" s="44" t="s">
        <v>12557</v>
      </c>
      <c r="L1742" s="46">
        <v>26443684</v>
      </c>
      <c r="M1742" s="44" t="s">
        <v>11787</v>
      </c>
      <c r="N1742" s="44" t="s">
        <v>12558</v>
      </c>
      <c r="O1742" s="44" t="s">
        <v>12559</v>
      </c>
    </row>
    <row r="1743" spans="1:15" s="44" customFormat="1" ht="12" x14ac:dyDescent="0.2">
      <c r="A1743" s="44" t="s">
        <v>12518</v>
      </c>
      <c r="D1743" s="44" t="s">
        <v>11346</v>
      </c>
      <c r="E1743" s="45">
        <v>2</v>
      </c>
      <c r="F1743" s="44" t="s">
        <v>10199</v>
      </c>
      <c r="G1743" s="44" t="s">
        <v>10434</v>
      </c>
      <c r="H1743" s="44" t="s">
        <v>12561</v>
      </c>
      <c r="L1743" s="46">
        <v>47997000</v>
      </c>
      <c r="M1743" s="44" t="s">
        <v>11845</v>
      </c>
      <c r="N1743" s="44" t="s">
        <v>12562</v>
      </c>
      <c r="O1743" s="44" t="s">
        <v>12563</v>
      </c>
    </row>
    <row r="1744" spans="1:15" s="44" customFormat="1" ht="12" x14ac:dyDescent="0.2">
      <c r="A1744" s="44" t="s">
        <v>12520</v>
      </c>
      <c r="D1744" s="44" t="s">
        <v>11346</v>
      </c>
      <c r="E1744" s="45">
        <v>2</v>
      </c>
      <c r="F1744" s="44" t="s">
        <v>10199</v>
      </c>
      <c r="G1744" s="44" t="s">
        <v>10434</v>
      </c>
      <c r="H1744" s="44" t="s">
        <v>12565</v>
      </c>
      <c r="L1744" s="46">
        <v>3500000</v>
      </c>
      <c r="M1744" s="44" t="s">
        <v>11845</v>
      </c>
      <c r="N1744" s="44" t="s">
        <v>12566</v>
      </c>
      <c r="O1744" s="44" t="s">
        <v>12567</v>
      </c>
    </row>
    <row r="1745" spans="1:15" s="44" customFormat="1" ht="12" x14ac:dyDescent="0.2">
      <c r="A1745" s="44" t="s">
        <v>12524</v>
      </c>
      <c r="D1745" s="44" t="s">
        <v>11346</v>
      </c>
      <c r="E1745" s="45">
        <v>2</v>
      </c>
      <c r="F1745" s="44" t="s">
        <v>10199</v>
      </c>
      <c r="G1745" s="44" t="s">
        <v>10434</v>
      </c>
      <c r="H1745" s="44" t="s">
        <v>12569</v>
      </c>
      <c r="L1745" s="46">
        <v>91000000</v>
      </c>
      <c r="M1745" s="44" t="s">
        <v>11845</v>
      </c>
      <c r="N1745" s="44" t="s">
        <v>12570</v>
      </c>
      <c r="O1745" s="44" t="s">
        <v>12571</v>
      </c>
    </row>
    <row r="1746" spans="1:15" s="44" customFormat="1" ht="12" x14ac:dyDescent="0.2">
      <c r="A1746" s="44" t="s">
        <v>12528</v>
      </c>
      <c r="D1746" s="44" t="s">
        <v>11346</v>
      </c>
      <c r="E1746" s="45">
        <v>2</v>
      </c>
      <c r="F1746" s="44" t="s">
        <v>10199</v>
      </c>
      <c r="G1746" s="44" t="s">
        <v>10434</v>
      </c>
      <c r="H1746" s="44" t="s">
        <v>12573</v>
      </c>
      <c r="L1746" s="46">
        <v>29729920</v>
      </c>
      <c r="M1746" s="44" t="s">
        <v>11845</v>
      </c>
      <c r="N1746" s="44" t="s">
        <v>12574</v>
      </c>
      <c r="O1746" s="44" t="s">
        <v>12575</v>
      </c>
    </row>
    <row r="1747" spans="1:15" s="44" customFormat="1" ht="12" x14ac:dyDescent="0.2">
      <c r="A1747" s="44" t="s">
        <v>12532</v>
      </c>
      <c r="D1747" s="44" t="s">
        <v>11346</v>
      </c>
      <c r="E1747" s="45">
        <v>2</v>
      </c>
      <c r="F1747" s="44" t="s">
        <v>10199</v>
      </c>
      <c r="G1747" s="44" t="s">
        <v>10434</v>
      </c>
      <c r="H1747" s="44" t="s">
        <v>12577</v>
      </c>
      <c r="L1747" s="46">
        <v>200000000</v>
      </c>
      <c r="M1747" s="44" t="s">
        <v>11845</v>
      </c>
      <c r="N1747" s="44" t="s">
        <v>12578</v>
      </c>
      <c r="O1747" s="44" t="s">
        <v>12579</v>
      </c>
    </row>
    <row r="1748" spans="1:15" s="44" customFormat="1" ht="12" x14ac:dyDescent="0.2">
      <c r="A1748" s="44" t="s">
        <v>12536</v>
      </c>
      <c r="D1748" s="44" t="s">
        <v>11346</v>
      </c>
      <c r="E1748" s="45">
        <v>2</v>
      </c>
      <c r="F1748" s="44" t="s">
        <v>10199</v>
      </c>
      <c r="G1748" s="44" t="s">
        <v>10434</v>
      </c>
      <c r="H1748" s="44" t="s">
        <v>12581</v>
      </c>
      <c r="L1748" s="46">
        <v>80000000</v>
      </c>
      <c r="M1748" s="44" t="s">
        <v>11845</v>
      </c>
      <c r="N1748" s="44" t="s">
        <v>12582</v>
      </c>
      <c r="O1748" s="44" t="s">
        <v>12583</v>
      </c>
    </row>
    <row r="1749" spans="1:15" s="44" customFormat="1" ht="12" x14ac:dyDescent="0.2">
      <c r="A1749" s="44" t="s">
        <v>12538</v>
      </c>
      <c r="D1749" s="44" t="s">
        <v>11346</v>
      </c>
      <c r="E1749" s="45">
        <v>2</v>
      </c>
      <c r="F1749" s="44" t="s">
        <v>10199</v>
      </c>
      <c r="G1749" s="44" t="s">
        <v>10434</v>
      </c>
      <c r="H1749" s="44" t="s">
        <v>12585</v>
      </c>
      <c r="L1749" s="46">
        <v>150000000</v>
      </c>
      <c r="M1749" s="44" t="s">
        <v>11845</v>
      </c>
      <c r="N1749" s="44" t="s">
        <v>12586</v>
      </c>
      <c r="O1749" s="44" t="s">
        <v>12587</v>
      </c>
    </row>
    <row r="1750" spans="1:15" s="44" customFormat="1" ht="12" x14ac:dyDescent="0.2">
      <c r="A1750" s="44" t="s">
        <v>12542</v>
      </c>
      <c r="D1750" s="44" t="s">
        <v>11346</v>
      </c>
      <c r="E1750" s="45">
        <v>2</v>
      </c>
      <c r="F1750" s="44" t="s">
        <v>10199</v>
      </c>
      <c r="G1750" s="44" t="s">
        <v>10434</v>
      </c>
      <c r="H1750" s="44" t="s">
        <v>12589</v>
      </c>
      <c r="L1750" s="46">
        <v>85954973</v>
      </c>
      <c r="M1750" s="44" t="s">
        <v>11919</v>
      </c>
      <c r="N1750" s="44" t="s">
        <v>11928</v>
      </c>
      <c r="O1750" s="44" t="s">
        <v>11929</v>
      </c>
    </row>
    <row r="1751" spans="1:15" s="44" customFormat="1" ht="12" x14ac:dyDescent="0.2">
      <c r="A1751" s="44" t="s">
        <v>12546</v>
      </c>
      <c r="D1751" s="44" t="s">
        <v>11346</v>
      </c>
      <c r="E1751" s="45">
        <v>2</v>
      </c>
      <c r="F1751" s="44" t="s">
        <v>10199</v>
      </c>
      <c r="G1751" s="44" t="s">
        <v>10434</v>
      </c>
      <c r="H1751" s="44" t="s">
        <v>12591</v>
      </c>
      <c r="L1751" s="46">
        <v>50000000</v>
      </c>
      <c r="M1751" s="44" t="s">
        <v>11919</v>
      </c>
      <c r="N1751" s="44" t="s">
        <v>12592</v>
      </c>
      <c r="O1751" s="44" t="s">
        <v>12593</v>
      </c>
    </row>
    <row r="1752" spans="1:15" s="44" customFormat="1" ht="12" x14ac:dyDescent="0.2">
      <c r="A1752" s="44" t="s">
        <v>12550</v>
      </c>
      <c r="D1752" s="44" t="s">
        <v>11346</v>
      </c>
      <c r="E1752" s="45">
        <v>2</v>
      </c>
      <c r="F1752" s="44" t="s">
        <v>10199</v>
      </c>
      <c r="G1752" s="44" t="s">
        <v>10434</v>
      </c>
      <c r="H1752" s="44" t="s">
        <v>12595</v>
      </c>
      <c r="L1752" s="46">
        <v>80000000</v>
      </c>
      <c r="M1752" s="44" t="s">
        <v>11919</v>
      </c>
      <c r="N1752" s="44" t="s">
        <v>12596</v>
      </c>
      <c r="O1752" s="44" t="s">
        <v>12597</v>
      </c>
    </row>
    <row r="1753" spans="1:15" s="44" customFormat="1" ht="12" x14ac:dyDescent="0.2">
      <c r="A1753" s="44" t="s">
        <v>12554</v>
      </c>
      <c r="D1753" s="44" t="s">
        <v>11346</v>
      </c>
      <c r="E1753" s="45">
        <v>2</v>
      </c>
      <c r="F1753" s="44" t="s">
        <v>10199</v>
      </c>
      <c r="G1753" s="44" t="s">
        <v>10434</v>
      </c>
      <c r="H1753" s="44" t="s">
        <v>12599</v>
      </c>
      <c r="L1753" s="46">
        <v>30000000</v>
      </c>
      <c r="M1753" s="44" t="s">
        <v>11919</v>
      </c>
      <c r="N1753" s="44" t="s">
        <v>12596</v>
      </c>
      <c r="O1753" s="44" t="s">
        <v>12597</v>
      </c>
    </row>
    <row r="1754" spans="1:15" s="44" customFormat="1" ht="12" x14ac:dyDescent="0.2">
      <c r="A1754" s="44" t="s">
        <v>12556</v>
      </c>
      <c r="D1754" s="44" t="s">
        <v>11346</v>
      </c>
      <c r="E1754" s="45">
        <v>2</v>
      </c>
      <c r="F1754" s="44" t="s">
        <v>10199</v>
      </c>
      <c r="G1754" s="44" t="s">
        <v>10434</v>
      </c>
      <c r="H1754" s="44" t="s">
        <v>12601</v>
      </c>
      <c r="L1754" s="46">
        <v>30000000</v>
      </c>
      <c r="M1754" s="44" t="s">
        <v>11919</v>
      </c>
      <c r="N1754" s="44" t="s">
        <v>12602</v>
      </c>
      <c r="O1754" s="44" t="s">
        <v>12603</v>
      </c>
    </row>
    <row r="1755" spans="1:15" s="44" customFormat="1" ht="12" x14ac:dyDescent="0.2">
      <c r="A1755" s="44" t="s">
        <v>12560</v>
      </c>
      <c r="D1755" s="44" t="s">
        <v>11346</v>
      </c>
      <c r="E1755" s="45">
        <v>2</v>
      </c>
      <c r="F1755" s="44" t="s">
        <v>10199</v>
      </c>
      <c r="G1755" s="44" t="s">
        <v>10434</v>
      </c>
      <c r="H1755" s="44" t="s">
        <v>12605</v>
      </c>
      <c r="L1755" s="46">
        <v>20230000</v>
      </c>
      <c r="M1755" s="44" t="s">
        <v>11919</v>
      </c>
      <c r="N1755" s="44" t="s">
        <v>12606</v>
      </c>
      <c r="O1755" s="44" t="s">
        <v>12607</v>
      </c>
    </row>
    <row r="1756" spans="1:15" s="44" customFormat="1" ht="12" x14ac:dyDescent="0.2">
      <c r="A1756" s="44" t="s">
        <v>12564</v>
      </c>
      <c r="D1756" s="44" t="s">
        <v>11346</v>
      </c>
      <c r="E1756" s="45">
        <v>2</v>
      </c>
      <c r="F1756" s="44" t="s">
        <v>10199</v>
      </c>
      <c r="G1756" s="44" t="s">
        <v>10434</v>
      </c>
      <c r="H1756" s="44" t="s">
        <v>12609</v>
      </c>
      <c r="L1756" s="46">
        <v>28605458</v>
      </c>
      <c r="M1756" s="44" t="s">
        <v>11919</v>
      </c>
      <c r="N1756" s="44" t="s">
        <v>12610</v>
      </c>
      <c r="O1756" s="44" t="s">
        <v>12611</v>
      </c>
    </row>
    <row r="1757" spans="1:15" s="44" customFormat="1" ht="12" x14ac:dyDescent="0.2">
      <c r="A1757" s="44" t="s">
        <v>12568</v>
      </c>
      <c r="D1757" s="44" t="s">
        <v>11346</v>
      </c>
      <c r="E1757" s="45">
        <v>2</v>
      </c>
      <c r="F1757" s="44" t="s">
        <v>10199</v>
      </c>
      <c r="G1757" s="44" t="s">
        <v>10434</v>
      </c>
      <c r="H1757" s="44" t="s">
        <v>12613</v>
      </c>
      <c r="L1757" s="46">
        <v>150000000</v>
      </c>
      <c r="M1757" s="44" t="s">
        <v>11956</v>
      </c>
      <c r="N1757" s="44" t="s">
        <v>12614</v>
      </c>
      <c r="O1757" s="44" t="s">
        <v>12615</v>
      </c>
    </row>
    <row r="1758" spans="1:15" s="44" customFormat="1" ht="12" x14ac:dyDescent="0.2">
      <c r="A1758" s="44" t="s">
        <v>12572</v>
      </c>
      <c r="D1758" s="44" t="s">
        <v>11346</v>
      </c>
      <c r="E1758" s="45">
        <v>2</v>
      </c>
      <c r="F1758" s="44" t="s">
        <v>10199</v>
      </c>
      <c r="G1758" s="44" t="s">
        <v>10434</v>
      </c>
      <c r="H1758" s="44" t="s">
        <v>12617</v>
      </c>
      <c r="L1758" s="46">
        <v>30000000</v>
      </c>
      <c r="M1758" s="44" t="s">
        <v>11956</v>
      </c>
      <c r="N1758" s="44" t="s">
        <v>12618</v>
      </c>
      <c r="O1758" s="44" t="s">
        <v>12619</v>
      </c>
    </row>
    <row r="1759" spans="1:15" s="44" customFormat="1" ht="12" x14ac:dyDescent="0.2">
      <c r="A1759" s="44" t="s">
        <v>12576</v>
      </c>
      <c r="D1759" s="44" t="s">
        <v>11346</v>
      </c>
      <c r="E1759" s="45">
        <v>2</v>
      </c>
      <c r="F1759" s="44" t="s">
        <v>10199</v>
      </c>
      <c r="G1759" s="44" t="s">
        <v>10434</v>
      </c>
      <c r="H1759" s="44" t="s">
        <v>12621</v>
      </c>
      <c r="L1759" s="46">
        <v>197829000</v>
      </c>
      <c r="M1759" s="44" t="s">
        <v>11956</v>
      </c>
      <c r="N1759" s="44" t="s">
        <v>12622</v>
      </c>
      <c r="O1759" s="44" t="s">
        <v>12623</v>
      </c>
    </row>
    <row r="1760" spans="1:15" s="44" customFormat="1" ht="12" x14ac:dyDescent="0.2">
      <c r="A1760" s="44" t="s">
        <v>12580</v>
      </c>
      <c r="D1760" s="44" t="s">
        <v>11346</v>
      </c>
      <c r="E1760" s="45">
        <v>2</v>
      </c>
      <c r="F1760" s="44" t="s">
        <v>10199</v>
      </c>
      <c r="G1760" s="44" t="s">
        <v>10434</v>
      </c>
      <c r="H1760" s="44" t="s">
        <v>12625</v>
      </c>
      <c r="L1760" s="46">
        <v>772991712</v>
      </c>
      <c r="M1760" s="44" t="s">
        <v>11956</v>
      </c>
      <c r="N1760" s="44" t="s">
        <v>12622</v>
      </c>
      <c r="O1760" s="44" t="s">
        <v>12623</v>
      </c>
    </row>
    <row r="1761" spans="1:15" s="44" customFormat="1" ht="12" x14ac:dyDescent="0.2">
      <c r="A1761" s="44" t="s">
        <v>12584</v>
      </c>
      <c r="D1761" s="44" t="s">
        <v>11346</v>
      </c>
      <c r="E1761" s="45">
        <v>2</v>
      </c>
      <c r="F1761" s="44" t="s">
        <v>10199</v>
      </c>
      <c r="G1761" s="44" t="s">
        <v>10434</v>
      </c>
      <c r="H1761" s="44" t="s">
        <v>12627</v>
      </c>
      <c r="L1761" s="46">
        <v>145613468</v>
      </c>
      <c r="M1761" s="44" t="s">
        <v>11956</v>
      </c>
      <c r="N1761" s="44" t="s">
        <v>11997</v>
      </c>
      <c r="O1761" s="44" t="s">
        <v>11998</v>
      </c>
    </row>
    <row r="1762" spans="1:15" s="44" customFormat="1" ht="12" x14ac:dyDescent="0.2">
      <c r="A1762" s="44" t="s">
        <v>12588</v>
      </c>
      <c r="D1762" s="44" t="s">
        <v>11346</v>
      </c>
      <c r="E1762" s="45">
        <v>2</v>
      </c>
      <c r="F1762" s="44" t="s">
        <v>10199</v>
      </c>
      <c r="G1762" s="44" t="s">
        <v>10434</v>
      </c>
      <c r="H1762" s="44" t="s">
        <v>12629</v>
      </c>
      <c r="L1762" s="46">
        <v>2789675</v>
      </c>
      <c r="M1762" s="44" t="s">
        <v>11956</v>
      </c>
      <c r="N1762" s="44" t="s">
        <v>11997</v>
      </c>
      <c r="O1762" s="44" t="s">
        <v>11998</v>
      </c>
    </row>
    <row r="1763" spans="1:15" s="44" customFormat="1" ht="12" x14ac:dyDescent="0.2">
      <c r="A1763" s="44" t="s">
        <v>12590</v>
      </c>
      <c r="D1763" s="44" t="s">
        <v>11346</v>
      </c>
      <c r="E1763" s="45">
        <v>2</v>
      </c>
      <c r="F1763" s="44" t="s">
        <v>10199</v>
      </c>
      <c r="G1763" s="44" t="s">
        <v>10434</v>
      </c>
      <c r="H1763" s="44" t="s">
        <v>12631</v>
      </c>
      <c r="L1763" s="46">
        <v>54412814</v>
      </c>
      <c r="M1763" s="44" t="s">
        <v>11956</v>
      </c>
      <c r="N1763" s="44" t="s">
        <v>12019</v>
      </c>
      <c r="O1763" s="44" t="s">
        <v>12020</v>
      </c>
    </row>
    <row r="1764" spans="1:15" s="44" customFormat="1" ht="12" x14ac:dyDescent="0.2">
      <c r="A1764" s="44" t="s">
        <v>12594</v>
      </c>
      <c r="D1764" s="44" t="s">
        <v>11346</v>
      </c>
      <c r="E1764" s="45">
        <v>2</v>
      </c>
      <c r="F1764" s="44" t="s">
        <v>10199</v>
      </c>
      <c r="G1764" s="44" t="s">
        <v>10434</v>
      </c>
      <c r="H1764" s="44" t="s">
        <v>12633</v>
      </c>
      <c r="L1764" s="46">
        <v>150000000</v>
      </c>
      <c r="M1764" s="44" t="s">
        <v>11956</v>
      </c>
      <c r="N1764" s="44" t="s">
        <v>12634</v>
      </c>
      <c r="O1764" s="44" t="s">
        <v>12635</v>
      </c>
    </row>
    <row r="1765" spans="1:15" s="44" customFormat="1" ht="12" x14ac:dyDescent="0.2">
      <c r="A1765" s="44" t="s">
        <v>12598</v>
      </c>
      <c r="D1765" s="44" t="s">
        <v>11346</v>
      </c>
      <c r="E1765" s="45">
        <v>2</v>
      </c>
      <c r="F1765" s="44" t="s">
        <v>10199</v>
      </c>
      <c r="G1765" s="44" t="s">
        <v>10434</v>
      </c>
      <c r="H1765" s="44" t="s">
        <v>12637</v>
      </c>
      <c r="L1765" s="46">
        <v>118000000</v>
      </c>
      <c r="M1765" s="44" t="s">
        <v>11956</v>
      </c>
      <c r="N1765" s="44" t="s">
        <v>12638</v>
      </c>
      <c r="O1765" s="44" t="s">
        <v>12639</v>
      </c>
    </row>
    <row r="1766" spans="1:15" s="44" customFormat="1" ht="12" x14ac:dyDescent="0.2">
      <c r="A1766" s="44" t="s">
        <v>12600</v>
      </c>
      <c r="D1766" s="44" t="s">
        <v>11346</v>
      </c>
      <c r="E1766" s="45">
        <v>2</v>
      </c>
      <c r="F1766" s="44" t="s">
        <v>10199</v>
      </c>
      <c r="G1766" s="44" t="s">
        <v>10434</v>
      </c>
      <c r="H1766" s="44" t="s">
        <v>12641</v>
      </c>
      <c r="L1766" s="46">
        <v>55000000</v>
      </c>
      <c r="M1766" s="44" t="s">
        <v>11956</v>
      </c>
      <c r="N1766" s="44" t="s">
        <v>12642</v>
      </c>
      <c r="O1766" s="44" t="s">
        <v>12643</v>
      </c>
    </row>
    <row r="1767" spans="1:15" s="44" customFormat="1" ht="12" x14ac:dyDescent="0.2">
      <c r="A1767" s="44" t="s">
        <v>12604</v>
      </c>
      <c r="D1767" s="44" t="s">
        <v>11346</v>
      </c>
      <c r="E1767" s="45">
        <v>2</v>
      </c>
      <c r="F1767" s="44" t="s">
        <v>10199</v>
      </c>
      <c r="G1767" s="44" t="s">
        <v>10434</v>
      </c>
      <c r="H1767" s="44" t="s">
        <v>12645</v>
      </c>
      <c r="L1767" s="46">
        <v>49000000</v>
      </c>
      <c r="M1767" s="44" t="s">
        <v>11956</v>
      </c>
      <c r="N1767" s="44" t="s">
        <v>12638</v>
      </c>
      <c r="O1767" s="44" t="s">
        <v>12643</v>
      </c>
    </row>
    <row r="1768" spans="1:15" s="44" customFormat="1" ht="12" x14ac:dyDescent="0.2">
      <c r="A1768" s="44" t="s">
        <v>12608</v>
      </c>
      <c r="D1768" s="44" t="s">
        <v>11346</v>
      </c>
      <c r="E1768" s="45">
        <v>2</v>
      </c>
      <c r="F1768" s="44" t="s">
        <v>10199</v>
      </c>
      <c r="G1768" s="44" t="s">
        <v>10434</v>
      </c>
      <c r="H1768" s="44" t="s">
        <v>12647</v>
      </c>
      <c r="L1768" s="46">
        <v>645971552</v>
      </c>
      <c r="M1768" s="44" t="s">
        <v>12031</v>
      </c>
      <c r="N1768" s="44" t="s">
        <v>12648</v>
      </c>
      <c r="O1768" s="44" t="s">
        <v>12649</v>
      </c>
    </row>
    <row r="1769" spans="1:15" s="44" customFormat="1" ht="12" x14ac:dyDescent="0.2">
      <c r="A1769" s="44" t="s">
        <v>12612</v>
      </c>
      <c r="D1769" s="44" t="s">
        <v>11346</v>
      </c>
      <c r="E1769" s="45">
        <v>2</v>
      </c>
      <c r="F1769" s="44" t="s">
        <v>10199</v>
      </c>
      <c r="G1769" s="44" t="s">
        <v>10434</v>
      </c>
      <c r="H1769" s="44" t="s">
        <v>12651</v>
      </c>
      <c r="L1769" s="46">
        <v>360000000</v>
      </c>
      <c r="M1769" s="44" t="s">
        <v>12050</v>
      </c>
      <c r="N1769" s="44" t="s">
        <v>12652</v>
      </c>
      <c r="O1769" s="44" t="s">
        <v>12653</v>
      </c>
    </row>
    <row r="1770" spans="1:15" s="44" customFormat="1" ht="12" x14ac:dyDescent="0.2">
      <c r="A1770" s="44" t="s">
        <v>12616</v>
      </c>
      <c r="D1770" s="44" t="s">
        <v>11346</v>
      </c>
      <c r="E1770" s="45">
        <v>2</v>
      </c>
      <c r="F1770" s="44" t="s">
        <v>10199</v>
      </c>
      <c r="G1770" s="44" t="s">
        <v>10434</v>
      </c>
      <c r="H1770" s="44" t="s">
        <v>12655</v>
      </c>
      <c r="L1770" s="46">
        <v>900000000</v>
      </c>
      <c r="M1770" s="44" t="s">
        <v>12050</v>
      </c>
      <c r="N1770" s="44" t="s">
        <v>12652</v>
      </c>
      <c r="O1770" s="44" t="s">
        <v>12653</v>
      </c>
    </row>
    <row r="1771" spans="1:15" s="44" customFormat="1" ht="12" x14ac:dyDescent="0.2">
      <c r="A1771" s="44" t="s">
        <v>12620</v>
      </c>
      <c r="D1771" s="44" t="s">
        <v>11346</v>
      </c>
      <c r="E1771" s="45">
        <v>2</v>
      </c>
      <c r="F1771" s="44" t="s">
        <v>10199</v>
      </c>
      <c r="G1771" s="44" t="s">
        <v>10434</v>
      </c>
      <c r="H1771" s="44" t="s">
        <v>12657</v>
      </c>
      <c r="L1771" s="46">
        <v>300000000</v>
      </c>
      <c r="M1771" s="44" t="s">
        <v>12050</v>
      </c>
      <c r="N1771" s="44" t="s">
        <v>12652</v>
      </c>
      <c r="O1771" s="44" t="s">
        <v>12653</v>
      </c>
    </row>
    <row r="1772" spans="1:15" s="44" customFormat="1" ht="12" x14ac:dyDescent="0.2">
      <c r="A1772" s="44" t="s">
        <v>12624</v>
      </c>
      <c r="D1772" s="44" t="s">
        <v>11346</v>
      </c>
      <c r="E1772" s="45">
        <v>2</v>
      </c>
      <c r="F1772" s="44" t="s">
        <v>10199</v>
      </c>
      <c r="G1772" s="44" t="s">
        <v>10434</v>
      </c>
      <c r="H1772" s="44" t="s">
        <v>12659</v>
      </c>
      <c r="L1772" s="46">
        <v>450000000</v>
      </c>
      <c r="M1772" s="44" t="s">
        <v>12050</v>
      </c>
      <c r="N1772" s="44" t="s">
        <v>12660</v>
      </c>
      <c r="O1772" s="44" t="s">
        <v>12661</v>
      </c>
    </row>
    <row r="1773" spans="1:15" s="44" customFormat="1" ht="12" x14ac:dyDescent="0.2">
      <c r="A1773" s="44" t="s">
        <v>12626</v>
      </c>
      <c r="D1773" s="44" t="s">
        <v>11346</v>
      </c>
      <c r="E1773" s="45">
        <v>2</v>
      </c>
      <c r="F1773" s="44" t="s">
        <v>10199</v>
      </c>
      <c r="G1773" s="44" t="s">
        <v>10434</v>
      </c>
      <c r="H1773" s="44" t="s">
        <v>12663</v>
      </c>
      <c r="L1773" s="46">
        <v>230000000</v>
      </c>
      <c r="M1773" s="44" t="s">
        <v>12050</v>
      </c>
      <c r="N1773" s="44" t="s">
        <v>12664</v>
      </c>
      <c r="O1773" s="44" t="s">
        <v>12665</v>
      </c>
    </row>
    <row r="1774" spans="1:15" s="44" customFormat="1" ht="12" x14ac:dyDescent="0.2">
      <c r="A1774" s="44" t="s">
        <v>12628</v>
      </c>
      <c r="D1774" s="44" t="s">
        <v>11346</v>
      </c>
      <c r="E1774" s="45">
        <v>2</v>
      </c>
      <c r="F1774" s="44" t="s">
        <v>10199</v>
      </c>
      <c r="G1774" s="44" t="s">
        <v>10434</v>
      </c>
      <c r="H1774" s="44" t="s">
        <v>12667</v>
      </c>
      <c r="L1774" s="46">
        <v>170000000</v>
      </c>
      <c r="M1774" s="44" t="s">
        <v>12050</v>
      </c>
      <c r="N1774" s="44" t="s">
        <v>12668</v>
      </c>
      <c r="O1774" s="44" t="s">
        <v>12669</v>
      </c>
    </row>
    <row r="1775" spans="1:15" s="44" customFormat="1" ht="12" x14ac:dyDescent="0.2">
      <c r="A1775" s="44" t="s">
        <v>12630</v>
      </c>
      <c r="D1775" s="44" t="s">
        <v>11346</v>
      </c>
      <c r="E1775" s="45">
        <v>2</v>
      </c>
      <c r="F1775" s="44" t="s">
        <v>10199</v>
      </c>
      <c r="G1775" s="44" t="s">
        <v>10434</v>
      </c>
      <c r="H1775" s="44" t="s">
        <v>12671</v>
      </c>
      <c r="L1775" s="46">
        <v>117000000</v>
      </c>
      <c r="M1775" s="44" t="s">
        <v>12050</v>
      </c>
      <c r="N1775" s="44" t="s">
        <v>12672</v>
      </c>
      <c r="O1775" s="44" t="s">
        <v>12673</v>
      </c>
    </row>
    <row r="1776" spans="1:15" s="44" customFormat="1" ht="12" x14ac:dyDescent="0.2">
      <c r="A1776" s="44" t="s">
        <v>12632</v>
      </c>
      <c r="D1776" s="44" t="s">
        <v>11346</v>
      </c>
      <c r="E1776" s="45">
        <v>2</v>
      </c>
      <c r="F1776" s="44" t="s">
        <v>10199</v>
      </c>
      <c r="G1776" s="44" t="s">
        <v>10434</v>
      </c>
      <c r="H1776" s="44" t="s">
        <v>12675</v>
      </c>
      <c r="L1776" s="46">
        <v>20000000</v>
      </c>
      <c r="M1776" s="44" t="s">
        <v>12050</v>
      </c>
      <c r="N1776" s="44" t="s">
        <v>12676</v>
      </c>
      <c r="O1776" s="44" t="s">
        <v>12677</v>
      </c>
    </row>
    <row r="1777" spans="1:15" s="44" customFormat="1" ht="12" x14ac:dyDescent="0.2">
      <c r="A1777" s="44" t="s">
        <v>12636</v>
      </c>
      <c r="D1777" s="44" t="s">
        <v>11346</v>
      </c>
      <c r="E1777" s="45">
        <v>2</v>
      </c>
      <c r="F1777" s="44" t="s">
        <v>10199</v>
      </c>
      <c r="G1777" s="44" t="s">
        <v>10434</v>
      </c>
      <c r="H1777" s="44" t="s">
        <v>12679</v>
      </c>
      <c r="L1777" s="46">
        <v>36727343</v>
      </c>
      <c r="M1777" s="44" t="s">
        <v>12050</v>
      </c>
      <c r="N1777" s="44" t="s">
        <v>12055</v>
      </c>
      <c r="O1777" s="44" t="s">
        <v>12056</v>
      </c>
    </row>
    <row r="1778" spans="1:15" s="44" customFormat="1" ht="12" x14ac:dyDescent="0.2">
      <c r="A1778" s="44" t="s">
        <v>12640</v>
      </c>
      <c r="D1778" s="44" t="s">
        <v>11346</v>
      </c>
      <c r="E1778" s="45">
        <v>2</v>
      </c>
      <c r="F1778" s="44" t="s">
        <v>10199</v>
      </c>
      <c r="G1778" s="44" t="s">
        <v>10434</v>
      </c>
      <c r="H1778" s="44" t="s">
        <v>12681</v>
      </c>
      <c r="L1778" s="46">
        <v>150000000</v>
      </c>
      <c r="M1778" s="44" t="s">
        <v>12050</v>
      </c>
      <c r="N1778" s="44" t="s">
        <v>12682</v>
      </c>
      <c r="O1778" s="44" t="s">
        <v>12683</v>
      </c>
    </row>
    <row r="1779" spans="1:15" s="44" customFormat="1" ht="12" x14ac:dyDescent="0.2">
      <c r="A1779" s="44" t="s">
        <v>12644</v>
      </c>
      <c r="D1779" s="44" t="s">
        <v>11346</v>
      </c>
      <c r="E1779" s="45">
        <v>2</v>
      </c>
      <c r="F1779" s="44" t="s">
        <v>10199</v>
      </c>
      <c r="G1779" s="44" t="s">
        <v>10434</v>
      </c>
      <c r="H1779" s="44" t="s">
        <v>12685</v>
      </c>
      <c r="L1779" s="46">
        <v>110000000</v>
      </c>
      <c r="M1779" s="44" t="s">
        <v>12050</v>
      </c>
      <c r="N1779" s="44" t="s">
        <v>12686</v>
      </c>
      <c r="O1779" s="44" t="s">
        <v>12687</v>
      </c>
    </row>
    <row r="1780" spans="1:15" s="44" customFormat="1" ht="12" x14ac:dyDescent="0.2">
      <c r="A1780" s="44" t="s">
        <v>12646</v>
      </c>
      <c r="D1780" s="44" t="s">
        <v>11346</v>
      </c>
      <c r="E1780" s="45">
        <v>2</v>
      </c>
      <c r="F1780" s="44" t="s">
        <v>10199</v>
      </c>
      <c r="G1780" s="44" t="s">
        <v>10434</v>
      </c>
      <c r="H1780" s="44" t="s">
        <v>12689</v>
      </c>
      <c r="L1780" s="46">
        <v>35000000</v>
      </c>
      <c r="M1780" s="44" t="s">
        <v>12050</v>
      </c>
      <c r="N1780" s="44" t="s">
        <v>12067</v>
      </c>
      <c r="O1780" s="44" t="s">
        <v>12690</v>
      </c>
    </row>
    <row r="1781" spans="1:15" s="44" customFormat="1" ht="12" x14ac:dyDescent="0.2">
      <c r="A1781" s="44" t="s">
        <v>12650</v>
      </c>
      <c r="D1781" s="44" t="s">
        <v>11346</v>
      </c>
      <c r="E1781" s="45">
        <v>2</v>
      </c>
      <c r="F1781" s="44" t="s">
        <v>10199</v>
      </c>
      <c r="G1781" s="44" t="s">
        <v>10434</v>
      </c>
      <c r="H1781" s="44" t="s">
        <v>12692</v>
      </c>
      <c r="L1781" s="46">
        <v>250000000</v>
      </c>
      <c r="M1781" s="44" t="s">
        <v>12050</v>
      </c>
      <c r="N1781" s="44" t="s">
        <v>12071</v>
      </c>
      <c r="O1781" s="44" t="s">
        <v>12072</v>
      </c>
    </row>
    <row r="1782" spans="1:15" s="44" customFormat="1" ht="12" x14ac:dyDescent="0.2">
      <c r="A1782" s="44" t="s">
        <v>12654</v>
      </c>
      <c r="D1782" s="44" t="s">
        <v>11346</v>
      </c>
      <c r="E1782" s="45">
        <v>2</v>
      </c>
      <c r="F1782" s="44" t="s">
        <v>10199</v>
      </c>
      <c r="G1782" s="44" t="s">
        <v>10434</v>
      </c>
      <c r="H1782" s="44" t="s">
        <v>12694</v>
      </c>
      <c r="L1782" s="46">
        <v>12000000</v>
      </c>
      <c r="M1782" s="44" t="s">
        <v>12050</v>
      </c>
      <c r="N1782" s="44" t="s">
        <v>12695</v>
      </c>
      <c r="O1782" s="44" t="s">
        <v>12696</v>
      </c>
    </row>
    <row r="1783" spans="1:15" s="44" customFormat="1" ht="12" x14ac:dyDescent="0.2">
      <c r="A1783" s="44" t="s">
        <v>12656</v>
      </c>
      <c r="D1783" s="44" t="s">
        <v>11346</v>
      </c>
      <c r="E1783" s="45">
        <v>2</v>
      </c>
      <c r="F1783" s="44" t="s">
        <v>10199</v>
      </c>
      <c r="G1783" s="44" t="s">
        <v>10434</v>
      </c>
      <c r="H1783" s="44" t="s">
        <v>12698</v>
      </c>
      <c r="L1783" s="46">
        <v>25000000</v>
      </c>
      <c r="M1783" s="44" t="s">
        <v>12050</v>
      </c>
      <c r="N1783" s="44" t="s">
        <v>12097</v>
      </c>
      <c r="O1783" s="44" t="s">
        <v>12098</v>
      </c>
    </row>
    <row r="1784" spans="1:15" s="44" customFormat="1" ht="12" x14ac:dyDescent="0.2">
      <c r="A1784" s="44" t="s">
        <v>12658</v>
      </c>
      <c r="D1784" s="44" t="s">
        <v>11346</v>
      </c>
      <c r="E1784" s="45">
        <v>2</v>
      </c>
      <c r="F1784" s="44" t="s">
        <v>10199</v>
      </c>
      <c r="G1784" s="44" t="s">
        <v>10463</v>
      </c>
      <c r="H1784" s="44" t="s">
        <v>12700</v>
      </c>
      <c r="L1784" s="46">
        <v>5000000</v>
      </c>
      <c r="M1784" s="44" t="s">
        <v>12050</v>
      </c>
      <c r="N1784" s="44" t="s">
        <v>12701</v>
      </c>
      <c r="O1784" s="44" t="s">
        <v>12702</v>
      </c>
    </row>
    <row r="1785" spans="1:15" s="44" customFormat="1" ht="12" x14ac:dyDescent="0.2">
      <c r="A1785" s="44" t="s">
        <v>12662</v>
      </c>
      <c r="D1785" s="44" t="s">
        <v>11346</v>
      </c>
      <c r="E1785" s="45">
        <v>2</v>
      </c>
      <c r="F1785" s="44" t="s">
        <v>10199</v>
      </c>
      <c r="G1785" s="44" t="s">
        <v>10434</v>
      </c>
      <c r="H1785" s="44" t="s">
        <v>12704</v>
      </c>
      <c r="L1785" s="46">
        <v>150000000</v>
      </c>
      <c r="M1785" s="44" t="s">
        <v>12050</v>
      </c>
      <c r="N1785" s="44" t="s">
        <v>12705</v>
      </c>
      <c r="O1785" s="44" t="s">
        <v>12706</v>
      </c>
    </row>
    <row r="1786" spans="1:15" s="44" customFormat="1" ht="12" x14ac:dyDescent="0.2">
      <c r="A1786" s="44" t="s">
        <v>12666</v>
      </c>
      <c r="D1786" s="44" t="s">
        <v>11346</v>
      </c>
      <c r="E1786" s="45">
        <v>2</v>
      </c>
      <c r="F1786" s="44" t="s">
        <v>10199</v>
      </c>
      <c r="G1786" s="44" t="s">
        <v>10434</v>
      </c>
      <c r="H1786" s="44" t="s">
        <v>12708</v>
      </c>
      <c r="L1786" s="46">
        <v>61724000</v>
      </c>
      <c r="M1786" s="44" t="s">
        <v>12142</v>
      </c>
      <c r="N1786" s="44" t="s">
        <v>12709</v>
      </c>
      <c r="O1786" s="44" t="s">
        <v>12710</v>
      </c>
    </row>
    <row r="1787" spans="1:15" s="44" customFormat="1" ht="12" x14ac:dyDescent="0.2">
      <c r="A1787" s="44" t="s">
        <v>12670</v>
      </c>
      <c r="D1787" s="44" t="s">
        <v>11346</v>
      </c>
      <c r="E1787" s="45">
        <v>2</v>
      </c>
      <c r="F1787" s="44" t="s">
        <v>10199</v>
      </c>
      <c r="G1787" s="44" t="s">
        <v>10434</v>
      </c>
      <c r="H1787" s="44" t="s">
        <v>12712</v>
      </c>
      <c r="L1787" s="46">
        <v>81724000</v>
      </c>
      <c r="M1787" s="44" t="s">
        <v>12142</v>
      </c>
      <c r="N1787" s="44" t="s">
        <v>12713</v>
      </c>
      <c r="O1787" s="44" t="s">
        <v>12714</v>
      </c>
    </row>
    <row r="1788" spans="1:15" s="44" customFormat="1" ht="12" x14ac:dyDescent="0.2">
      <c r="A1788" s="44" t="s">
        <v>12674</v>
      </c>
      <c r="D1788" s="44" t="s">
        <v>11346</v>
      </c>
      <c r="E1788" s="45">
        <v>2</v>
      </c>
      <c r="F1788" s="44" t="s">
        <v>10199</v>
      </c>
      <c r="G1788" s="44" t="s">
        <v>10434</v>
      </c>
      <c r="H1788" s="44" t="s">
        <v>12716</v>
      </c>
      <c r="L1788" s="46">
        <v>40904580</v>
      </c>
      <c r="M1788" s="44" t="s">
        <v>12142</v>
      </c>
      <c r="N1788" s="44" t="s">
        <v>12717</v>
      </c>
      <c r="O1788" s="44" t="s">
        <v>12718</v>
      </c>
    </row>
    <row r="1789" spans="1:15" s="44" customFormat="1" ht="12" x14ac:dyDescent="0.2">
      <c r="A1789" s="44" t="s">
        <v>12678</v>
      </c>
      <c r="D1789" s="44" t="s">
        <v>11346</v>
      </c>
      <c r="E1789" s="45">
        <v>3</v>
      </c>
      <c r="F1789" s="44" t="s">
        <v>10199</v>
      </c>
      <c r="G1789" s="44" t="s">
        <v>10434</v>
      </c>
      <c r="H1789" s="44" t="s">
        <v>12720</v>
      </c>
      <c r="L1789" s="46">
        <v>103715000</v>
      </c>
      <c r="M1789" s="44" t="s">
        <v>11348</v>
      </c>
      <c r="N1789" s="44" t="s">
        <v>12721</v>
      </c>
      <c r="O1789" s="44" t="s">
        <v>12722</v>
      </c>
    </row>
    <row r="1790" spans="1:15" s="44" customFormat="1" ht="12" x14ac:dyDescent="0.2">
      <c r="A1790" s="44" t="s">
        <v>12680</v>
      </c>
      <c r="D1790" s="44" t="s">
        <v>11346</v>
      </c>
      <c r="E1790" s="45">
        <v>3</v>
      </c>
      <c r="F1790" s="44" t="s">
        <v>10199</v>
      </c>
      <c r="G1790" s="44" t="s">
        <v>10434</v>
      </c>
      <c r="H1790" s="44" t="s">
        <v>12724</v>
      </c>
      <c r="L1790" s="46">
        <v>17000000</v>
      </c>
      <c r="M1790" s="44" t="s">
        <v>11348</v>
      </c>
      <c r="N1790" s="44" t="s">
        <v>11349</v>
      </c>
      <c r="O1790" s="44" t="s">
        <v>11350</v>
      </c>
    </row>
    <row r="1791" spans="1:15" s="44" customFormat="1" ht="12" x14ac:dyDescent="0.2">
      <c r="A1791" s="44" t="s">
        <v>12684</v>
      </c>
      <c r="D1791" s="44" t="s">
        <v>11346</v>
      </c>
      <c r="E1791" s="45">
        <v>3</v>
      </c>
      <c r="F1791" s="44" t="s">
        <v>10199</v>
      </c>
      <c r="G1791" s="44" t="s">
        <v>10434</v>
      </c>
      <c r="H1791" s="44" t="s">
        <v>12726</v>
      </c>
      <c r="L1791" s="46">
        <v>187000000</v>
      </c>
      <c r="M1791" s="44" t="s">
        <v>11348</v>
      </c>
      <c r="N1791" s="44" t="s">
        <v>12727</v>
      </c>
      <c r="O1791" s="44" t="s">
        <v>12728</v>
      </c>
    </row>
    <row r="1792" spans="1:15" s="44" customFormat="1" ht="12" x14ac:dyDescent="0.2">
      <c r="A1792" s="44" t="s">
        <v>12688</v>
      </c>
      <c r="D1792" s="44" t="s">
        <v>11346</v>
      </c>
      <c r="E1792" s="45">
        <v>3</v>
      </c>
      <c r="F1792" s="44" t="s">
        <v>10199</v>
      </c>
      <c r="G1792" s="44" t="s">
        <v>10434</v>
      </c>
      <c r="H1792" s="44" t="s">
        <v>12730</v>
      </c>
      <c r="L1792" s="46">
        <v>100000000</v>
      </c>
      <c r="M1792" s="44" t="s">
        <v>11348</v>
      </c>
      <c r="N1792" s="44" t="s">
        <v>12731</v>
      </c>
      <c r="O1792" s="44" t="s">
        <v>12732</v>
      </c>
    </row>
    <row r="1793" spans="1:15" s="44" customFormat="1" ht="12" x14ac:dyDescent="0.2">
      <c r="A1793" s="44" t="s">
        <v>12691</v>
      </c>
      <c r="D1793" s="44" t="s">
        <v>11346</v>
      </c>
      <c r="E1793" s="45">
        <v>3</v>
      </c>
      <c r="F1793" s="44" t="s">
        <v>10199</v>
      </c>
      <c r="G1793" s="44" t="s">
        <v>10434</v>
      </c>
      <c r="H1793" s="44" t="s">
        <v>12734</v>
      </c>
      <c r="L1793" s="46">
        <v>46000000</v>
      </c>
      <c r="M1793" s="44" t="s">
        <v>11348</v>
      </c>
      <c r="N1793" s="44" t="s">
        <v>12735</v>
      </c>
      <c r="O1793" s="44" t="s">
        <v>12736</v>
      </c>
    </row>
    <row r="1794" spans="1:15" s="44" customFormat="1" ht="12" x14ac:dyDescent="0.2">
      <c r="A1794" s="44" t="s">
        <v>12693</v>
      </c>
      <c r="D1794" s="44" t="s">
        <v>11346</v>
      </c>
      <c r="E1794" s="45">
        <v>3</v>
      </c>
      <c r="F1794" s="44" t="s">
        <v>10199</v>
      </c>
      <c r="G1794" s="44" t="s">
        <v>10434</v>
      </c>
      <c r="H1794" s="44" t="s">
        <v>12738</v>
      </c>
      <c r="L1794" s="46">
        <v>14000000</v>
      </c>
      <c r="M1794" s="44" t="s">
        <v>11348</v>
      </c>
      <c r="N1794" s="44" t="s">
        <v>12739</v>
      </c>
      <c r="O1794" s="44" t="s">
        <v>12740</v>
      </c>
    </row>
    <row r="1795" spans="1:15" s="44" customFormat="1" ht="12" x14ac:dyDescent="0.2">
      <c r="A1795" s="44" t="s">
        <v>12697</v>
      </c>
      <c r="D1795" s="44" t="s">
        <v>11346</v>
      </c>
      <c r="E1795" s="45">
        <v>3</v>
      </c>
      <c r="F1795" s="44" t="s">
        <v>10199</v>
      </c>
      <c r="G1795" s="44" t="s">
        <v>10434</v>
      </c>
      <c r="H1795" s="44" t="s">
        <v>12742</v>
      </c>
      <c r="L1795" s="46">
        <v>170000000</v>
      </c>
      <c r="M1795" s="44" t="s">
        <v>11348</v>
      </c>
      <c r="N1795" s="44" t="s">
        <v>12743</v>
      </c>
      <c r="O1795" s="44" t="s">
        <v>12744</v>
      </c>
    </row>
    <row r="1796" spans="1:15" s="44" customFormat="1" ht="12" x14ac:dyDescent="0.2">
      <c r="A1796" s="44" t="s">
        <v>12699</v>
      </c>
      <c r="D1796" s="44" t="s">
        <v>11346</v>
      </c>
      <c r="E1796" s="45">
        <v>3</v>
      </c>
      <c r="F1796" s="44" t="s">
        <v>10199</v>
      </c>
      <c r="G1796" s="44" t="s">
        <v>10434</v>
      </c>
      <c r="H1796" s="44" t="s">
        <v>12746</v>
      </c>
      <c r="L1796" s="46">
        <v>60000000</v>
      </c>
      <c r="M1796" s="44" t="s">
        <v>11348</v>
      </c>
      <c r="N1796" s="44" t="s">
        <v>12747</v>
      </c>
      <c r="O1796" s="44" t="s">
        <v>12748</v>
      </c>
    </row>
    <row r="1797" spans="1:15" s="44" customFormat="1" ht="12" x14ac:dyDescent="0.2">
      <c r="A1797" s="44" t="s">
        <v>12703</v>
      </c>
      <c r="D1797" s="44" t="s">
        <v>11346</v>
      </c>
      <c r="E1797" s="45">
        <v>3</v>
      </c>
      <c r="F1797" s="44" t="s">
        <v>10199</v>
      </c>
      <c r="G1797" s="44" t="s">
        <v>10434</v>
      </c>
      <c r="H1797" s="44" t="s">
        <v>12750</v>
      </c>
      <c r="L1797" s="46">
        <v>20000000</v>
      </c>
      <c r="M1797" s="44" t="s">
        <v>11348</v>
      </c>
      <c r="N1797" s="44" t="s">
        <v>12751</v>
      </c>
      <c r="O1797" s="44" t="s">
        <v>12752</v>
      </c>
    </row>
    <row r="1798" spans="1:15" s="44" customFormat="1" ht="12" x14ac:dyDescent="0.2">
      <c r="A1798" s="44" t="s">
        <v>12707</v>
      </c>
      <c r="D1798" s="44" t="s">
        <v>11346</v>
      </c>
      <c r="E1798" s="45">
        <v>3</v>
      </c>
      <c r="F1798" s="44" t="s">
        <v>10199</v>
      </c>
      <c r="G1798" s="44" t="s">
        <v>10434</v>
      </c>
      <c r="H1798" s="44" t="s">
        <v>12754</v>
      </c>
      <c r="L1798" s="46">
        <v>20000000</v>
      </c>
      <c r="M1798" s="44" t="s">
        <v>11348</v>
      </c>
      <c r="N1798" s="44" t="s">
        <v>12755</v>
      </c>
      <c r="O1798" s="44" t="s">
        <v>12756</v>
      </c>
    </row>
    <row r="1799" spans="1:15" s="44" customFormat="1" ht="12" x14ac:dyDescent="0.2">
      <c r="A1799" s="44" t="s">
        <v>12711</v>
      </c>
      <c r="D1799" s="44" t="s">
        <v>11346</v>
      </c>
      <c r="E1799" s="45">
        <v>3</v>
      </c>
      <c r="F1799" s="44" t="s">
        <v>10199</v>
      </c>
      <c r="G1799" s="44" t="s">
        <v>10434</v>
      </c>
      <c r="H1799" s="44" t="s">
        <v>12758</v>
      </c>
      <c r="L1799" s="46">
        <v>900000000</v>
      </c>
      <c r="M1799" s="44" t="s">
        <v>11379</v>
      </c>
      <c r="N1799" s="44" t="s">
        <v>12759</v>
      </c>
      <c r="O1799" s="44" t="s">
        <v>12760</v>
      </c>
    </row>
    <row r="1800" spans="1:15" s="44" customFormat="1" ht="12" x14ac:dyDescent="0.2">
      <c r="A1800" s="44" t="s">
        <v>12715</v>
      </c>
      <c r="D1800" s="44" t="s">
        <v>11346</v>
      </c>
      <c r="E1800" s="45">
        <v>3</v>
      </c>
      <c r="F1800" s="44" t="s">
        <v>10199</v>
      </c>
      <c r="G1800" s="44" t="s">
        <v>10434</v>
      </c>
      <c r="H1800" s="44" t="s">
        <v>12762</v>
      </c>
      <c r="L1800" s="46">
        <v>52000000</v>
      </c>
      <c r="M1800" s="44" t="s">
        <v>11379</v>
      </c>
      <c r="N1800" s="44" t="s">
        <v>11384</v>
      </c>
      <c r="O1800" s="44" t="s">
        <v>11385</v>
      </c>
    </row>
    <row r="1801" spans="1:15" s="44" customFormat="1" ht="12" x14ac:dyDescent="0.2">
      <c r="A1801" s="44" t="s">
        <v>12719</v>
      </c>
      <c r="D1801" s="44" t="s">
        <v>11346</v>
      </c>
      <c r="E1801" s="45">
        <v>3</v>
      </c>
      <c r="F1801" s="44" t="s">
        <v>10199</v>
      </c>
      <c r="G1801" s="44" t="s">
        <v>10434</v>
      </c>
      <c r="H1801" s="44" t="s">
        <v>12764</v>
      </c>
      <c r="L1801" s="46">
        <v>70000000</v>
      </c>
      <c r="M1801" s="44" t="s">
        <v>11379</v>
      </c>
      <c r="N1801" s="44" t="s">
        <v>12765</v>
      </c>
      <c r="O1801" s="44" t="s">
        <v>12766</v>
      </c>
    </row>
    <row r="1802" spans="1:15" s="44" customFormat="1" ht="12" x14ac:dyDescent="0.2">
      <c r="A1802" s="44" t="s">
        <v>12723</v>
      </c>
      <c r="D1802" s="44" t="s">
        <v>11346</v>
      </c>
      <c r="E1802" s="45">
        <v>3</v>
      </c>
      <c r="F1802" s="44" t="s">
        <v>10199</v>
      </c>
      <c r="G1802" s="44" t="s">
        <v>10434</v>
      </c>
      <c r="H1802" s="44" t="s">
        <v>12768</v>
      </c>
      <c r="L1802" s="46">
        <v>20000000</v>
      </c>
      <c r="M1802" s="44" t="s">
        <v>11379</v>
      </c>
      <c r="N1802" s="44" t="s">
        <v>12769</v>
      </c>
      <c r="O1802" s="44" t="s">
        <v>12770</v>
      </c>
    </row>
    <row r="1803" spans="1:15" s="44" customFormat="1" ht="12" x14ac:dyDescent="0.2">
      <c r="A1803" s="44" t="s">
        <v>12725</v>
      </c>
      <c r="D1803" s="44" t="s">
        <v>11346</v>
      </c>
      <c r="E1803" s="45">
        <v>3</v>
      </c>
      <c r="F1803" s="44" t="s">
        <v>10199</v>
      </c>
      <c r="G1803" s="44" t="s">
        <v>10434</v>
      </c>
      <c r="H1803" s="44" t="s">
        <v>12772</v>
      </c>
      <c r="L1803" s="46">
        <v>401635000</v>
      </c>
      <c r="M1803" s="44" t="s">
        <v>11400</v>
      </c>
      <c r="N1803" s="44" t="s">
        <v>12773</v>
      </c>
      <c r="O1803" s="44" t="s">
        <v>12774</v>
      </c>
    </row>
    <row r="1804" spans="1:15" s="44" customFormat="1" ht="12" x14ac:dyDescent="0.2">
      <c r="A1804" s="44" t="s">
        <v>12729</v>
      </c>
      <c r="D1804" s="44" t="s">
        <v>11346</v>
      </c>
      <c r="E1804" s="45">
        <v>3</v>
      </c>
      <c r="F1804" s="44" t="s">
        <v>10199</v>
      </c>
      <c r="G1804" s="44" t="s">
        <v>10434</v>
      </c>
      <c r="H1804" s="44" t="s">
        <v>12776</v>
      </c>
      <c r="L1804" s="46">
        <v>48711000</v>
      </c>
      <c r="M1804" s="44" t="s">
        <v>11400</v>
      </c>
      <c r="N1804" s="44" t="s">
        <v>12773</v>
      </c>
      <c r="O1804" s="44" t="s">
        <v>12774</v>
      </c>
    </row>
    <row r="1805" spans="1:15" s="44" customFormat="1" ht="12" x14ac:dyDescent="0.2">
      <c r="A1805" s="44" t="s">
        <v>12733</v>
      </c>
      <c r="D1805" s="44" t="s">
        <v>11346</v>
      </c>
      <c r="E1805" s="45">
        <v>3</v>
      </c>
      <c r="F1805" s="44" t="s">
        <v>10199</v>
      </c>
      <c r="G1805" s="44" t="s">
        <v>10434</v>
      </c>
      <c r="H1805" s="44" t="s">
        <v>12778</v>
      </c>
      <c r="L1805" s="46">
        <v>46096000</v>
      </c>
      <c r="M1805" s="44" t="s">
        <v>11400</v>
      </c>
      <c r="N1805" s="44" t="s">
        <v>12779</v>
      </c>
      <c r="O1805" s="44" t="s">
        <v>12780</v>
      </c>
    </row>
    <row r="1806" spans="1:15" s="44" customFormat="1" ht="12" x14ac:dyDescent="0.2">
      <c r="A1806" s="44" t="s">
        <v>12737</v>
      </c>
      <c r="D1806" s="44" t="s">
        <v>11346</v>
      </c>
      <c r="E1806" s="45">
        <v>3</v>
      </c>
      <c r="F1806" s="44" t="s">
        <v>10199</v>
      </c>
      <c r="G1806" s="44" t="s">
        <v>10434</v>
      </c>
      <c r="H1806" s="44" t="s">
        <v>12782</v>
      </c>
      <c r="L1806" s="46">
        <v>3045000</v>
      </c>
      <c r="M1806" s="44" t="s">
        <v>11400</v>
      </c>
      <c r="N1806" s="44" t="s">
        <v>12779</v>
      </c>
      <c r="O1806" s="44" t="s">
        <v>12780</v>
      </c>
    </row>
    <row r="1807" spans="1:15" s="44" customFormat="1" ht="12" x14ac:dyDescent="0.2">
      <c r="A1807" s="44" t="s">
        <v>12741</v>
      </c>
      <c r="D1807" s="44" t="s">
        <v>11346</v>
      </c>
      <c r="E1807" s="45">
        <v>3</v>
      </c>
      <c r="F1807" s="44" t="s">
        <v>10199</v>
      </c>
      <c r="G1807" s="44" t="s">
        <v>10434</v>
      </c>
      <c r="H1807" s="44" t="s">
        <v>12784</v>
      </c>
      <c r="L1807" s="46">
        <v>22986000</v>
      </c>
      <c r="M1807" s="44" t="s">
        <v>11400</v>
      </c>
      <c r="N1807" s="44" t="s">
        <v>12779</v>
      </c>
      <c r="O1807" s="44" t="s">
        <v>12780</v>
      </c>
    </row>
    <row r="1808" spans="1:15" s="44" customFormat="1" ht="12" x14ac:dyDescent="0.2">
      <c r="A1808" s="44" t="s">
        <v>12745</v>
      </c>
      <c r="D1808" s="44" t="s">
        <v>11346</v>
      </c>
      <c r="E1808" s="45">
        <v>3</v>
      </c>
      <c r="F1808" s="44" t="s">
        <v>10199</v>
      </c>
      <c r="G1808" s="44" t="s">
        <v>10434</v>
      </c>
      <c r="H1808" s="44" t="s">
        <v>12786</v>
      </c>
      <c r="L1808" s="46">
        <v>3505646</v>
      </c>
      <c r="M1808" s="44" t="s">
        <v>11400</v>
      </c>
      <c r="N1808" s="44" t="s">
        <v>12779</v>
      </c>
      <c r="O1808" s="44" t="s">
        <v>12780</v>
      </c>
    </row>
    <row r="1809" spans="1:15" s="44" customFormat="1" ht="12" x14ac:dyDescent="0.2">
      <c r="A1809" s="44" t="s">
        <v>12749</v>
      </c>
      <c r="D1809" s="44" t="s">
        <v>11346</v>
      </c>
      <c r="E1809" s="45">
        <v>3</v>
      </c>
      <c r="F1809" s="44" t="s">
        <v>10199</v>
      </c>
      <c r="G1809" s="44" t="s">
        <v>10434</v>
      </c>
      <c r="H1809" s="44" t="s">
        <v>12788</v>
      </c>
      <c r="L1809" s="46">
        <v>5174550</v>
      </c>
      <c r="M1809" s="44" t="s">
        <v>11400</v>
      </c>
      <c r="N1809" s="44" t="s">
        <v>12779</v>
      </c>
      <c r="O1809" s="44" t="s">
        <v>12780</v>
      </c>
    </row>
    <row r="1810" spans="1:15" s="44" customFormat="1" ht="12" x14ac:dyDescent="0.2">
      <c r="A1810" s="44" t="s">
        <v>12753</v>
      </c>
      <c r="D1810" s="44" t="s">
        <v>11346</v>
      </c>
      <c r="E1810" s="45">
        <v>3</v>
      </c>
      <c r="F1810" s="44" t="s">
        <v>10199</v>
      </c>
      <c r="G1810" s="44" t="s">
        <v>10434</v>
      </c>
      <c r="H1810" s="44" t="s">
        <v>12790</v>
      </c>
      <c r="L1810" s="46">
        <v>20000000</v>
      </c>
      <c r="M1810" s="44" t="s">
        <v>11400</v>
      </c>
      <c r="N1810" s="44" t="s">
        <v>12791</v>
      </c>
      <c r="O1810" s="44" t="s">
        <v>12792</v>
      </c>
    </row>
    <row r="1811" spans="1:15" s="44" customFormat="1" ht="12" x14ac:dyDescent="0.2">
      <c r="A1811" s="44" t="s">
        <v>12757</v>
      </c>
      <c r="D1811" s="44" t="s">
        <v>11346</v>
      </c>
      <c r="E1811" s="45">
        <v>3</v>
      </c>
      <c r="F1811" s="44" t="s">
        <v>10199</v>
      </c>
      <c r="G1811" s="44" t="s">
        <v>10434</v>
      </c>
      <c r="H1811" s="44" t="s">
        <v>12794</v>
      </c>
      <c r="L1811" s="46">
        <v>220000000</v>
      </c>
      <c r="M1811" s="44" t="s">
        <v>11400</v>
      </c>
      <c r="N1811" s="44" t="s">
        <v>12795</v>
      </c>
      <c r="O1811" s="44" t="s">
        <v>12796</v>
      </c>
    </row>
    <row r="1812" spans="1:15" s="44" customFormat="1" ht="12" x14ac:dyDescent="0.2">
      <c r="A1812" s="44" t="s">
        <v>12761</v>
      </c>
      <c r="D1812" s="44" t="s">
        <v>11346</v>
      </c>
      <c r="E1812" s="45">
        <v>3</v>
      </c>
      <c r="F1812" s="44" t="s">
        <v>10199</v>
      </c>
      <c r="G1812" s="44" t="s">
        <v>10434</v>
      </c>
      <c r="H1812" s="44" t="s">
        <v>12573</v>
      </c>
      <c r="L1812" s="46">
        <v>208000000</v>
      </c>
      <c r="M1812" s="44" t="s">
        <v>11400</v>
      </c>
      <c r="N1812" s="44" t="s">
        <v>12798</v>
      </c>
      <c r="O1812" s="44" t="s">
        <v>12799</v>
      </c>
    </row>
    <row r="1813" spans="1:15" s="44" customFormat="1" ht="12" x14ac:dyDescent="0.2">
      <c r="A1813" s="44" t="s">
        <v>12763</v>
      </c>
      <c r="D1813" s="44" t="s">
        <v>11346</v>
      </c>
      <c r="E1813" s="45">
        <v>3</v>
      </c>
      <c r="F1813" s="44" t="s">
        <v>10199</v>
      </c>
      <c r="G1813" s="44" t="s">
        <v>10434</v>
      </c>
      <c r="H1813" s="44" t="s">
        <v>12801</v>
      </c>
      <c r="L1813" s="46">
        <v>70000000</v>
      </c>
      <c r="M1813" s="44" t="s">
        <v>11400</v>
      </c>
      <c r="N1813" s="44" t="s">
        <v>11465</v>
      </c>
      <c r="O1813" s="44" t="s">
        <v>11466</v>
      </c>
    </row>
    <row r="1814" spans="1:15" s="44" customFormat="1" ht="12" x14ac:dyDescent="0.2">
      <c r="A1814" s="44" t="s">
        <v>12767</v>
      </c>
      <c r="D1814" s="44" t="s">
        <v>11346</v>
      </c>
      <c r="E1814" s="45">
        <v>3</v>
      </c>
      <c r="F1814" s="44" t="s">
        <v>10199</v>
      </c>
      <c r="G1814" s="44" t="s">
        <v>10434</v>
      </c>
      <c r="H1814" s="44" t="s">
        <v>12803</v>
      </c>
      <c r="L1814" s="46">
        <v>88581788</v>
      </c>
      <c r="M1814" s="44" t="s">
        <v>11483</v>
      </c>
      <c r="N1814" s="44" t="s">
        <v>12804</v>
      </c>
      <c r="O1814" s="44" t="s">
        <v>12805</v>
      </c>
    </row>
    <row r="1815" spans="1:15" s="44" customFormat="1" ht="12" x14ac:dyDescent="0.2">
      <c r="A1815" s="44" t="s">
        <v>12771</v>
      </c>
      <c r="D1815" s="44" t="s">
        <v>11346</v>
      </c>
      <c r="E1815" s="45">
        <v>3</v>
      </c>
      <c r="F1815" s="44" t="s">
        <v>10199</v>
      </c>
      <c r="G1815" s="44" t="s">
        <v>10434</v>
      </c>
      <c r="H1815" s="44" t="s">
        <v>12807</v>
      </c>
      <c r="L1815" s="46">
        <v>145440274</v>
      </c>
      <c r="M1815" s="44" t="s">
        <v>11483</v>
      </c>
      <c r="N1815" s="44" t="s">
        <v>12808</v>
      </c>
      <c r="O1815" s="44" t="s">
        <v>12809</v>
      </c>
    </row>
    <row r="1816" spans="1:15" s="44" customFormat="1" ht="12" x14ac:dyDescent="0.2">
      <c r="A1816" s="44" t="s">
        <v>12775</v>
      </c>
      <c r="D1816" s="44" t="s">
        <v>11346</v>
      </c>
      <c r="E1816" s="45">
        <v>3</v>
      </c>
      <c r="F1816" s="44" t="s">
        <v>10199</v>
      </c>
      <c r="G1816" s="44" t="s">
        <v>10434</v>
      </c>
      <c r="H1816" s="44" t="s">
        <v>12811</v>
      </c>
      <c r="L1816" s="46">
        <v>90000000</v>
      </c>
      <c r="M1816" s="44" t="s">
        <v>11483</v>
      </c>
      <c r="N1816" s="44" t="s">
        <v>11543</v>
      </c>
      <c r="O1816" s="44" t="s">
        <v>11544</v>
      </c>
    </row>
    <row r="1817" spans="1:15" s="44" customFormat="1" ht="12" x14ac:dyDescent="0.2">
      <c r="A1817" s="44" t="s">
        <v>12777</v>
      </c>
      <c r="D1817" s="44" t="s">
        <v>11346</v>
      </c>
      <c r="E1817" s="45">
        <v>3</v>
      </c>
      <c r="F1817" s="44" t="s">
        <v>10199</v>
      </c>
      <c r="G1817" s="44" t="s">
        <v>10434</v>
      </c>
      <c r="H1817" s="44" t="s">
        <v>12813</v>
      </c>
      <c r="L1817" s="46">
        <v>88000000</v>
      </c>
      <c r="M1817" s="44" t="s">
        <v>11483</v>
      </c>
      <c r="N1817" s="44" t="s">
        <v>11573</v>
      </c>
      <c r="O1817" s="44" t="s">
        <v>11574</v>
      </c>
    </row>
    <row r="1818" spans="1:15" s="44" customFormat="1" ht="12" x14ac:dyDescent="0.2">
      <c r="A1818" s="44" t="s">
        <v>12781</v>
      </c>
      <c r="D1818" s="44" t="s">
        <v>11346</v>
      </c>
      <c r="E1818" s="45">
        <v>3</v>
      </c>
      <c r="F1818" s="44" t="s">
        <v>10199</v>
      </c>
      <c r="G1818" s="44" t="s">
        <v>10434</v>
      </c>
      <c r="H1818" s="44" t="s">
        <v>12815</v>
      </c>
      <c r="L1818" s="46">
        <v>23000000</v>
      </c>
      <c r="M1818" s="44" t="s">
        <v>11483</v>
      </c>
      <c r="N1818" s="44" t="s">
        <v>11573</v>
      </c>
      <c r="O1818" s="44" t="s">
        <v>11574</v>
      </c>
    </row>
    <row r="1819" spans="1:15" s="44" customFormat="1" ht="12" x14ac:dyDescent="0.2">
      <c r="A1819" s="44" t="s">
        <v>12783</v>
      </c>
      <c r="D1819" s="44" t="s">
        <v>11346</v>
      </c>
      <c r="E1819" s="45">
        <v>3</v>
      </c>
      <c r="F1819" s="44" t="s">
        <v>10199</v>
      </c>
      <c r="G1819" s="44" t="s">
        <v>10434</v>
      </c>
      <c r="H1819" s="44" t="s">
        <v>12817</v>
      </c>
      <c r="L1819" s="46">
        <v>10000000</v>
      </c>
      <c r="M1819" s="44" t="s">
        <v>11483</v>
      </c>
      <c r="N1819" s="44" t="s">
        <v>11573</v>
      </c>
      <c r="O1819" s="44" t="s">
        <v>11574</v>
      </c>
    </row>
    <row r="1820" spans="1:15" s="44" customFormat="1" ht="12" x14ac:dyDescent="0.2">
      <c r="A1820" s="44" t="s">
        <v>12785</v>
      </c>
      <c r="D1820" s="44" t="s">
        <v>11346</v>
      </c>
      <c r="E1820" s="45">
        <v>3</v>
      </c>
      <c r="F1820" s="44" t="s">
        <v>10199</v>
      </c>
      <c r="G1820" s="44" t="s">
        <v>10463</v>
      </c>
      <c r="H1820" s="44" t="s">
        <v>12819</v>
      </c>
      <c r="L1820" s="46">
        <v>4000000</v>
      </c>
      <c r="M1820" s="44" t="s">
        <v>11483</v>
      </c>
      <c r="N1820" s="44" t="s">
        <v>11583</v>
      </c>
      <c r="O1820" s="44" t="s">
        <v>11584</v>
      </c>
    </row>
    <row r="1821" spans="1:15" s="44" customFormat="1" ht="12" x14ac:dyDescent="0.2">
      <c r="A1821" s="44" t="s">
        <v>12787</v>
      </c>
      <c r="D1821" s="44" t="s">
        <v>11346</v>
      </c>
      <c r="E1821" s="45">
        <v>3</v>
      </c>
      <c r="F1821" s="44" t="s">
        <v>10199</v>
      </c>
      <c r="G1821" s="44" t="s">
        <v>10434</v>
      </c>
      <c r="H1821" s="44" t="s">
        <v>12821</v>
      </c>
      <c r="L1821" s="46">
        <v>25000000</v>
      </c>
      <c r="M1821" s="44" t="s">
        <v>11483</v>
      </c>
      <c r="N1821" s="44" t="s">
        <v>12822</v>
      </c>
      <c r="O1821" s="44" t="s">
        <v>12823</v>
      </c>
    </row>
    <row r="1822" spans="1:15" s="44" customFormat="1" ht="12" x14ac:dyDescent="0.2">
      <c r="A1822" s="44" t="s">
        <v>12789</v>
      </c>
      <c r="D1822" s="44" t="s">
        <v>11346</v>
      </c>
      <c r="E1822" s="45">
        <v>3</v>
      </c>
      <c r="F1822" s="44" t="s">
        <v>10199</v>
      </c>
      <c r="G1822" s="44" t="s">
        <v>10434</v>
      </c>
      <c r="H1822" s="44" t="s">
        <v>12825</v>
      </c>
      <c r="L1822" s="46">
        <v>150000000</v>
      </c>
      <c r="M1822" s="44" t="s">
        <v>11483</v>
      </c>
      <c r="N1822" s="44" t="s">
        <v>12826</v>
      </c>
      <c r="O1822" s="44" t="s">
        <v>12827</v>
      </c>
    </row>
    <row r="1823" spans="1:15" s="44" customFormat="1" ht="12" x14ac:dyDescent="0.2">
      <c r="A1823" s="44" t="s">
        <v>12793</v>
      </c>
      <c r="D1823" s="44" t="s">
        <v>11346</v>
      </c>
      <c r="E1823" s="45">
        <v>3</v>
      </c>
      <c r="F1823" s="44" t="s">
        <v>10199</v>
      </c>
      <c r="G1823" s="44" t="s">
        <v>10434</v>
      </c>
      <c r="H1823" s="44" t="s">
        <v>12829</v>
      </c>
      <c r="L1823" s="46">
        <v>35000000</v>
      </c>
      <c r="M1823" s="44" t="s">
        <v>11483</v>
      </c>
      <c r="N1823" s="44" t="s">
        <v>12830</v>
      </c>
      <c r="O1823" s="44" t="s">
        <v>12831</v>
      </c>
    </row>
    <row r="1824" spans="1:15" s="44" customFormat="1" ht="12" x14ac:dyDescent="0.2">
      <c r="A1824" s="44" t="s">
        <v>12797</v>
      </c>
      <c r="D1824" s="44" t="s">
        <v>11346</v>
      </c>
      <c r="E1824" s="45">
        <v>3</v>
      </c>
      <c r="F1824" s="44" t="s">
        <v>10199</v>
      </c>
      <c r="G1824" s="44" t="s">
        <v>10434</v>
      </c>
      <c r="H1824" s="44" t="s">
        <v>12833</v>
      </c>
      <c r="L1824" s="46">
        <v>39000000</v>
      </c>
      <c r="M1824" s="44" t="s">
        <v>11483</v>
      </c>
      <c r="N1824" s="44" t="s">
        <v>12834</v>
      </c>
      <c r="O1824" s="44" t="s">
        <v>12835</v>
      </c>
    </row>
    <row r="1825" spans="1:15" s="44" customFormat="1" ht="12" x14ac:dyDescent="0.2">
      <c r="A1825" s="44" t="s">
        <v>12800</v>
      </c>
      <c r="D1825" s="44" t="s">
        <v>11346</v>
      </c>
      <c r="E1825" s="45">
        <v>3</v>
      </c>
      <c r="F1825" s="44" t="s">
        <v>10199</v>
      </c>
      <c r="G1825" s="44" t="s">
        <v>10434</v>
      </c>
      <c r="H1825" s="44" t="s">
        <v>12837</v>
      </c>
      <c r="L1825" s="46">
        <v>25000000</v>
      </c>
      <c r="M1825" s="44" t="s">
        <v>11623</v>
      </c>
      <c r="N1825" s="44" t="s">
        <v>12838</v>
      </c>
      <c r="O1825" s="44" t="s">
        <v>12839</v>
      </c>
    </row>
    <row r="1826" spans="1:15" s="44" customFormat="1" ht="12" x14ac:dyDescent="0.2">
      <c r="A1826" s="44" t="s">
        <v>12802</v>
      </c>
      <c r="D1826" s="44" t="s">
        <v>11346</v>
      </c>
      <c r="E1826" s="45">
        <v>3</v>
      </c>
      <c r="F1826" s="44" t="s">
        <v>10199</v>
      </c>
      <c r="G1826" s="44" t="s">
        <v>10434</v>
      </c>
      <c r="H1826" s="44" t="s">
        <v>12841</v>
      </c>
      <c r="L1826" s="46">
        <v>208730742</v>
      </c>
      <c r="M1826" s="44" t="s">
        <v>11623</v>
      </c>
      <c r="N1826" s="44" t="s">
        <v>12377</v>
      </c>
      <c r="O1826" s="44" t="s">
        <v>12378</v>
      </c>
    </row>
    <row r="1827" spans="1:15" s="44" customFormat="1" ht="12" x14ac:dyDescent="0.2">
      <c r="A1827" s="44" t="s">
        <v>12806</v>
      </c>
      <c r="D1827" s="44" t="s">
        <v>11346</v>
      </c>
      <c r="E1827" s="45">
        <v>3</v>
      </c>
      <c r="F1827" s="44" t="s">
        <v>10199</v>
      </c>
      <c r="G1827" s="44" t="s">
        <v>10434</v>
      </c>
      <c r="H1827" s="44" t="s">
        <v>12843</v>
      </c>
      <c r="L1827" s="46">
        <v>200425987</v>
      </c>
      <c r="M1827" s="44" t="s">
        <v>11623</v>
      </c>
      <c r="N1827" s="44" t="s">
        <v>12844</v>
      </c>
      <c r="O1827" s="44" t="s">
        <v>12845</v>
      </c>
    </row>
    <row r="1828" spans="1:15" s="44" customFormat="1" ht="12" x14ac:dyDescent="0.2">
      <c r="A1828" s="44" t="s">
        <v>12810</v>
      </c>
      <c r="D1828" s="44" t="s">
        <v>11346</v>
      </c>
      <c r="E1828" s="45">
        <v>3</v>
      </c>
      <c r="F1828" s="44" t="s">
        <v>10199</v>
      </c>
      <c r="G1828" s="44" t="s">
        <v>10434</v>
      </c>
      <c r="H1828" s="44" t="s">
        <v>12847</v>
      </c>
      <c r="L1828" s="46">
        <v>186363329</v>
      </c>
      <c r="M1828" s="44" t="s">
        <v>11623</v>
      </c>
      <c r="N1828" s="44" t="s">
        <v>12377</v>
      </c>
      <c r="O1828" s="44" t="s">
        <v>12378</v>
      </c>
    </row>
    <row r="1829" spans="1:15" s="44" customFormat="1" ht="12" x14ac:dyDescent="0.2">
      <c r="A1829" s="44" t="s">
        <v>12812</v>
      </c>
      <c r="D1829" s="44" t="s">
        <v>11346</v>
      </c>
      <c r="E1829" s="45">
        <v>3</v>
      </c>
      <c r="F1829" s="44" t="s">
        <v>10199</v>
      </c>
      <c r="G1829" s="44" t="s">
        <v>10434</v>
      </c>
      <c r="H1829" s="44" t="s">
        <v>12849</v>
      </c>
      <c r="L1829" s="46">
        <v>186484026</v>
      </c>
      <c r="M1829" s="44" t="s">
        <v>11623</v>
      </c>
      <c r="N1829" s="44" t="s">
        <v>12850</v>
      </c>
      <c r="O1829" s="44" t="s">
        <v>12851</v>
      </c>
    </row>
    <row r="1830" spans="1:15" s="44" customFormat="1" ht="12" x14ac:dyDescent="0.2">
      <c r="A1830" s="44" t="s">
        <v>12814</v>
      </c>
      <c r="D1830" s="44" t="s">
        <v>11346</v>
      </c>
      <c r="E1830" s="45">
        <v>3</v>
      </c>
      <c r="F1830" s="44" t="s">
        <v>10199</v>
      </c>
      <c r="G1830" s="44" t="s">
        <v>10434</v>
      </c>
      <c r="H1830" s="44" t="s">
        <v>12853</v>
      </c>
      <c r="L1830" s="46">
        <v>265160672</v>
      </c>
      <c r="M1830" s="44" t="s">
        <v>11623</v>
      </c>
      <c r="N1830" s="44" t="s">
        <v>12854</v>
      </c>
      <c r="O1830" s="44" t="s">
        <v>12855</v>
      </c>
    </row>
    <row r="1831" spans="1:15" s="44" customFormat="1" ht="12" x14ac:dyDescent="0.2">
      <c r="A1831" s="44" t="s">
        <v>12816</v>
      </c>
      <c r="D1831" s="44" t="s">
        <v>11346</v>
      </c>
      <c r="E1831" s="45">
        <v>3</v>
      </c>
      <c r="F1831" s="44" t="s">
        <v>10199</v>
      </c>
      <c r="G1831" s="44" t="s">
        <v>10434</v>
      </c>
      <c r="H1831" s="44" t="s">
        <v>12857</v>
      </c>
      <c r="L1831" s="46">
        <v>115081002</v>
      </c>
      <c r="M1831" s="44" t="s">
        <v>11623</v>
      </c>
      <c r="N1831" s="44" t="s">
        <v>12858</v>
      </c>
      <c r="O1831" s="44" t="s">
        <v>12859</v>
      </c>
    </row>
    <row r="1832" spans="1:15" s="44" customFormat="1" ht="12" x14ac:dyDescent="0.2">
      <c r="A1832" s="44" t="s">
        <v>12818</v>
      </c>
      <c r="D1832" s="44" t="s">
        <v>11346</v>
      </c>
      <c r="E1832" s="45">
        <v>3</v>
      </c>
      <c r="F1832" s="44" t="s">
        <v>10199</v>
      </c>
      <c r="G1832" s="44" t="s">
        <v>10434</v>
      </c>
      <c r="H1832" s="44" t="s">
        <v>12861</v>
      </c>
      <c r="L1832" s="46">
        <v>217134159</v>
      </c>
      <c r="M1832" s="44" t="s">
        <v>11623</v>
      </c>
      <c r="N1832" s="44" t="s">
        <v>12862</v>
      </c>
      <c r="O1832" s="44" t="s">
        <v>12863</v>
      </c>
    </row>
    <row r="1833" spans="1:15" s="44" customFormat="1" ht="12" x14ac:dyDescent="0.2">
      <c r="A1833" s="44" t="s">
        <v>12820</v>
      </c>
      <c r="D1833" s="44" t="s">
        <v>11346</v>
      </c>
      <c r="E1833" s="45">
        <v>3</v>
      </c>
      <c r="F1833" s="44" t="s">
        <v>10199</v>
      </c>
      <c r="G1833" s="44" t="s">
        <v>10434</v>
      </c>
      <c r="H1833" s="44" t="s">
        <v>12865</v>
      </c>
      <c r="L1833" s="46">
        <v>88000000</v>
      </c>
      <c r="M1833" s="44" t="s">
        <v>11623</v>
      </c>
      <c r="N1833" s="44" t="s">
        <v>12850</v>
      </c>
      <c r="O1833" s="44" t="s">
        <v>12851</v>
      </c>
    </row>
    <row r="1834" spans="1:15" s="44" customFormat="1" ht="12" x14ac:dyDescent="0.2">
      <c r="A1834" s="44" t="s">
        <v>12824</v>
      </c>
      <c r="D1834" s="44" t="s">
        <v>11346</v>
      </c>
      <c r="E1834" s="45">
        <v>3</v>
      </c>
      <c r="F1834" s="44" t="s">
        <v>10199</v>
      </c>
      <c r="G1834" s="44" t="s">
        <v>10434</v>
      </c>
      <c r="H1834" s="44" t="s">
        <v>12867</v>
      </c>
      <c r="L1834" s="46">
        <v>30000000</v>
      </c>
      <c r="M1834" s="44" t="s">
        <v>11623</v>
      </c>
      <c r="N1834" s="44" t="s">
        <v>12868</v>
      </c>
      <c r="O1834" s="44" t="s">
        <v>12869</v>
      </c>
    </row>
    <row r="1835" spans="1:15" s="44" customFormat="1" ht="12" x14ac:dyDescent="0.2">
      <c r="A1835" s="44" t="s">
        <v>12828</v>
      </c>
      <c r="D1835" s="44" t="s">
        <v>11346</v>
      </c>
      <c r="E1835" s="45">
        <v>3</v>
      </c>
      <c r="F1835" s="44" t="s">
        <v>10199</v>
      </c>
      <c r="G1835" s="44" t="s">
        <v>10434</v>
      </c>
      <c r="H1835" s="44" t="s">
        <v>12871</v>
      </c>
      <c r="L1835" s="46">
        <v>60000000</v>
      </c>
      <c r="M1835" s="44" t="s">
        <v>11623</v>
      </c>
      <c r="N1835" s="44" t="s">
        <v>11640</v>
      </c>
      <c r="O1835" s="44" t="s">
        <v>11641</v>
      </c>
    </row>
    <row r="1836" spans="1:15" s="44" customFormat="1" ht="12" x14ac:dyDescent="0.2">
      <c r="A1836" s="44" t="s">
        <v>12832</v>
      </c>
      <c r="D1836" s="44" t="s">
        <v>11346</v>
      </c>
      <c r="E1836" s="45">
        <v>3</v>
      </c>
      <c r="F1836" s="44" t="s">
        <v>10199</v>
      </c>
      <c r="G1836" s="44" t="s">
        <v>10434</v>
      </c>
      <c r="H1836" s="44" t="s">
        <v>12873</v>
      </c>
      <c r="L1836" s="46">
        <v>45000000</v>
      </c>
      <c r="M1836" s="44" t="s">
        <v>11623</v>
      </c>
      <c r="N1836" s="44" t="s">
        <v>11396</v>
      </c>
      <c r="O1836" s="44" t="s">
        <v>12874</v>
      </c>
    </row>
    <row r="1837" spans="1:15" s="44" customFormat="1" ht="12" x14ac:dyDescent="0.2">
      <c r="A1837" s="44" t="s">
        <v>12836</v>
      </c>
      <c r="D1837" s="44" t="s">
        <v>11346</v>
      </c>
      <c r="E1837" s="45">
        <v>3</v>
      </c>
      <c r="F1837" s="44" t="s">
        <v>10199</v>
      </c>
      <c r="G1837" s="44" t="s">
        <v>10434</v>
      </c>
      <c r="H1837" s="44" t="s">
        <v>12876</v>
      </c>
      <c r="L1837" s="46">
        <v>60000000</v>
      </c>
      <c r="M1837" s="44" t="s">
        <v>11623</v>
      </c>
      <c r="N1837" s="44" t="s">
        <v>12877</v>
      </c>
      <c r="O1837" s="44" t="s">
        <v>12878</v>
      </c>
    </row>
    <row r="1838" spans="1:15" s="44" customFormat="1" ht="12" x14ac:dyDescent="0.2">
      <c r="A1838" s="44" t="s">
        <v>12840</v>
      </c>
      <c r="D1838" s="44" t="s">
        <v>11346</v>
      </c>
      <c r="E1838" s="45">
        <v>3</v>
      </c>
      <c r="F1838" s="44" t="s">
        <v>10199</v>
      </c>
      <c r="G1838" s="44" t="s">
        <v>10434</v>
      </c>
      <c r="H1838" s="44" t="s">
        <v>12880</v>
      </c>
      <c r="L1838" s="46">
        <v>40000000</v>
      </c>
      <c r="M1838" s="44" t="s">
        <v>11623</v>
      </c>
      <c r="N1838" s="44" t="s">
        <v>12881</v>
      </c>
      <c r="O1838" s="44" t="s">
        <v>12882</v>
      </c>
    </row>
    <row r="1839" spans="1:15" s="44" customFormat="1" ht="12" x14ac:dyDescent="0.2">
      <c r="A1839" s="44" t="s">
        <v>12842</v>
      </c>
      <c r="D1839" s="44" t="s">
        <v>11346</v>
      </c>
      <c r="E1839" s="45">
        <v>3</v>
      </c>
      <c r="F1839" s="44" t="s">
        <v>10199</v>
      </c>
      <c r="G1839" s="44" t="s">
        <v>10434</v>
      </c>
      <c r="H1839" s="44" t="s">
        <v>12884</v>
      </c>
      <c r="L1839" s="46">
        <v>120000000</v>
      </c>
      <c r="M1839" s="44" t="s">
        <v>11623</v>
      </c>
      <c r="N1839" s="44" t="s">
        <v>12389</v>
      </c>
      <c r="O1839" s="44" t="s">
        <v>12390</v>
      </c>
    </row>
    <row r="1840" spans="1:15" s="44" customFormat="1" ht="12" x14ac:dyDescent="0.2">
      <c r="A1840" s="44" t="s">
        <v>12846</v>
      </c>
      <c r="D1840" s="44" t="s">
        <v>11346</v>
      </c>
      <c r="E1840" s="45">
        <v>3</v>
      </c>
      <c r="F1840" s="44" t="s">
        <v>10199</v>
      </c>
      <c r="G1840" s="44" t="s">
        <v>10434</v>
      </c>
      <c r="H1840" s="44" t="s">
        <v>12886</v>
      </c>
      <c r="L1840" s="46">
        <v>34227497</v>
      </c>
      <c r="M1840" s="44" t="s">
        <v>11623</v>
      </c>
      <c r="N1840" s="44" t="s">
        <v>12887</v>
      </c>
      <c r="O1840" s="44" t="s">
        <v>12888</v>
      </c>
    </row>
    <row r="1841" spans="1:15" s="44" customFormat="1" ht="12" x14ac:dyDescent="0.2">
      <c r="A1841" s="44" t="s">
        <v>12848</v>
      </c>
      <c r="D1841" s="44" t="s">
        <v>11346</v>
      </c>
      <c r="E1841" s="45">
        <v>3</v>
      </c>
      <c r="F1841" s="44" t="s">
        <v>10199</v>
      </c>
      <c r="G1841" s="44" t="s">
        <v>10434</v>
      </c>
      <c r="H1841" s="44" t="s">
        <v>12890</v>
      </c>
      <c r="L1841" s="46">
        <v>19000000</v>
      </c>
      <c r="M1841" s="44" t="s">
        <v>11670</v>
      </c>
      <c r="N1841" s="44" t="s">
        <v>11677</v>
      </c>
      <c r="O1841" s="44" t="s">
        <v>11678</v>
      </c>
    </row>
    <row r="1842" spans="1:15" s="44" customFormat="1" ht="12" x14ac:dyDescent="0.2">
      <c r="A1842" s="44" t="s">
        <v>12852</v>
      </c>
      <c r="D1842" s="44" t="s">
        <v>11346</v>
      </c>
      <c r="E1842" s="45">
        <v>3</v>
      </c>
      <c r="F1842" s="44" t="s">
        <v>10199</v>
      </c>
      <c r="G1842" s="44" t="s">
        <v>10434</v>
      </c>
      <c r="H1842" s="44" t="s">
        <v>12892</v>
      </c>
      <c r="L1842" s="46">
        <v>30000000</v>
      </c>
      <c r="M1842" s="44" t="s">
        <v>11670</v>
      </c>
      <c r="N1842" s="44" t="s">
        <v>12893</v>
      </c>
      <c r="O1842" s="44" t="s">
        <v>12894</v>
      </c>
    </row>
    <row r="1843" spans="1:15" s="44" customFormat="1" ht="12" x14ac:dyDescent="0.2">
      <c r="A1843" s="44" t="s">
        <v>12856</v>
      </c>
      <c r="D1843" s="44" t="s">
        <v>11346</v>
      </c>
      <c r="E1843" s="45">
        <v>3</v>
      </c>
      <c r="F1843" s="44" t="s">
        <v>10199</v>
      </c>
      <c r="G1843" s="44" t="s">
        <v>10434</v>
      </c>
      <c r="H1843" s="44" t="s">
        <v>12896</v>
      </c>
      <c r="L1843" s="46">
        <v>77000000</v>
      </c>
      <c r="M1843" s="44" t="s">
        <v>11713</v>
      </c>
      <c r="N1843" s="44" t="s">
        <v>12897</v>
      </c>
      <c r="O1843" s="44" t="s">
        <v>12898</v>
      </c>
    </row>
    <row r="1844" spans="1:15" s="44" customFormat="1" ht="12" x14ac:dyDescent="0.2">
      <c r="A1844" s="44" t="s">
        <v>12860</v>
      </c>
      <c r="D1844" s="44" t="s">
        <v>11346</v>
      </c>
      <c r="E1844" s="45">
        <v>3</v>
      </c>
      <c r="F1844" s="44" t="s">
        <v>10199</v>
      </c>
      <c r="G1844" s="44" t="s">
        <v>10434</v>
      </c>
      <c r="H1844" s="44" t="s">
        <v>12900</v>
      </c>
      <c r="L1844" s="46">
        <v>104305000</v>
      </c>
      <c r="M1844" s="44" t="s">
        <v>11713</v>
      </c>
      <c r="N1844" s="44" t="s">
        <v>12901</v>
      </c>
      <c r="O1844" s="44" t="s">
        <v>12902</v>
      </c>
    </row>
    <row r="1845" spans="1:15" s="44" customFormat="1" ht="12" x14ac:dyDescent="0.2">
      <c r="A1845" s="44" t="s">
        <v>12864</v>
      </c>
      <c r="D1845" s="44" t="s">
        <v>11346</v>
      </c>
      <c r="E1845" s="45">
        <v>3</v>
      </c>
      <c r="F1845" s="44" t="s">
        <v>10199</v>
      </c>
      <c r="G1845" s="44" t="s">
        <v>10434</v>
      </c>
      <c r="H1845" s="44" t="s">
        <v>12904</v>
      </c>
      <c r="L1845" s="46">
        <v>159078685</v>
      </c>
      <c r="M1845" s="44" t="s">
        <v>11713</v>
      </c>
      <c r="N1845" s="44" t="s">
        <v>11730</v>
      </c>
      <c r="O1845" s="44" t="s">
        <v>11731</v>
      </c>
    </row>
    <row r="1846" spans="1:15" s="44" customFormat="1" ht="12" x14ac:dyDescent="0.2">
      <c r="A1846" s="44" t="s">
        <v>12866</v>
      </c>
      <c r="D1846" s="44" t="s">
        <v>11346</v>
      </c>
      <c r="E1846" s="45">
        <v>3</v>
      </c>
      <c r="F1846" s="44" t="s">
        <v>10199</v>
      </c>
      <c r="G1846" s="44" t="s">
        <v>10434</v>
      </c>
      <c r="H1846" s="44" t="s">
        <v>12906</v>
      </c>
      <c r="L1846" s="46">
        <v>65230465</v>
      </c>
      <c r="M1846" s="44" t="s">
        <v>11713</v>
      </c>
      <c r="N1846" s="44" t="s">
        <v>11730</v>
      </c>
      <c r="O1846" s="44" t="s">
        <v>11731</v>
      </c>
    </row>
    <row r="1847" spans="1:15" s="44" customFormat="1" ht="12" x14ac:dyDescent="0.2">
      <c r="A1847" s="44" t="s">
        <v>12870</v>
      </c>
      <c r="D1847" s="44" t="s">
        <v>11346</v>
      </c>
      <c r="E1847" s="45">
        <v>3</v>
      </c>
      <c r="F1847" s="44" t="s">
        <v>10199</v>
      </c>
      <c r="G1847" s="44" t="s">
        <v>10434</v>
      </c>
      <c r="H1847" s="44" t="s">
        <v>12908</v>
      </c>
      <c r="L1847" s="46">
        <v>190241000</v>
      </c>
      <c r="M1847" s="44" t="s">
        <v>11713</v>
      </c>
      <c r="N1847" s="44" t="s">
        <v>11736</v>
      </c>
      <c r="O1847" s="44" t="s">
        <v>11737</v>
      </c>
    </row>
    <row r="1848" spans="1:15" s="44" customFormat="1" ht="12" x14ac:dyDescent="0.2">
      <c r="A1848" s="44" t="s">
        <v>12872</v>
      </c>
      <c r="D1848" s="44" t="s">
        <v>11346</v>
      </c>
      <c r="E1848" s="45">
        <v>3</v>
      </c>
      <c r="F1848" s="44" t="s">
        <v>10199</v>
      </c>
      <c r="G1848" s="44" t="s">
        <v>10434</v>
      </c>
      <c r="H1848" s="44" t="s">
        <v>12910</v>
      </c>
      <c r="L1848" s="46">
        <v>120000000</v>
      </c>
      <c r="M1848" s="44" t="s">
        <v>11713</v>
      </c>
      <c r="N1848" s="44" t="s">
        <v>11736</v>
      </c>
      <c r="O1848" s="44" t="s">
        <v>11737</v>
      </c>
    </row>
    <row r="1849" spans="1:15" s="44" customFormat="1" ht="12" x14ac:dyDescent="0.2">
      <c r="A1849" s="44" t="s">
        <v>12875</v>
      </c>
      <c r="D1849" s="44" t="s">
        <v>11346</v>
      </c>
      <c r="E1849" s="45">
        <v>3</v>
      </c>
      <c r="F1849" s="44" t="s">
        <v>10199</v>
      </c>
      <c r="G1849" s="44" t="s">
        <v>10434</v>
      </c>
      <c r="H1849" s="44" t="s">
        <v>12912</v>
      </c>
      <c r="L1849" s="46">
        <v>80000000</v>
      </c>
      <c r="M1849" s="44" t="s">
        <v>11713</v>
      </c>
      <c r="N1849" s="44" t="s">
        <v>11740</v>
      </c>
      <c r="O1849" s="44" t="s">
        <v>11741</v>
      </c>
    </row>
    <row r="1850" spans="1:15" s="44" customFormat="1" ht="12" x14ac:dyDescent="0.2">
      <c r="A1850" s="44" t="s">
        <v>12879</v>
      </c>
      <c r="D1850" s="44" t="s">
        <v>11346</v>
      </c>
      <c r="E1850" s="45">
        <v>3</v>
      </c>
      <c r="F1850" s="44" t="s">
        <v>10199</v>
      </c>
      <c r="G1850" s="44" t="s">
        <v>10434</v>
      </c>
      <c r="H1850" s="44" t="s">
        <v>12914</v>
      </c>
      <c r="L1850" s="46">
        <v>90208000</v>
      </c>
      <c r="M1850" s="44" t="s">
        <v>11713</v>
      </c>
      <c r="N1850" s="44" t="s">
        <v>12457</v>
      </c>
      <c r="O1850" s="44" t="s">
        <v>12458</v>
      </c>
    </row>
    <row r="1851" spans="1:15" s="44" customFormat="1" ht="12" x14ac:dyDescent="0.2">
      <c r="A1851" s="44" t="s">
        <v>12883</v>
      </c>
      <c r="D1851" s="44" t="s">
        <v>11346</v>
      </c>
      <c r="E1851" s="45">
        <v>3</v>
      </c>
      <c r="F1851" s="44" t="s">
        <v>10199</v>
      </c>
      <c r="G1851" s="44" t="s">
        <v>10434</v>
      </c>
      <c r="H1851" s="44" t="s">
        <v>12916</v>
      </c>
      <c r="L1851" s="46">
        <v>91891000</v>
      </c>
      <c r="M1851" s="44" t="s">
        <v>11713</v>
      </c>
      <c r="N1851" s="44" t="s">
        <v>12457</v>
      </c>
      <c r="O1851" s="44" t="s">
        <v>12458</v>
      </c>
    </row>
    <row r="1852" spans="1:15" s="44" customFormat="1" ht="12" x14ac:dyDescent="0.2">
      <c r="A1852" s="44" t="s">
        <v>12885</v>
      </c>
      <c r="D1852" s="44" t="s">
        <v>11346</v>
      </c>
      <c r="E1852" s="45">
        <v>3</v>
      </c>
      <c r="F1852" s="44" t="s">
        <v>10199</v>
      </c>
      <c r="G1852" s="44" t="s">
        <v>10434</v>
      </c>
      <c r="H1852" s="44" t="s">
        <v>12918</v>
      </c>
      <c r="L1852" s="46">
        <v>174505615</v>
      </c>
      <c r="M1852" s="44" t="s">
        <v>11713</v>
      </c>
      <c r="N1852" s="44" t="s">
        <v>12919</v>
      </c>
      <c r="O1852" s="44" t="s">
        <v>12920</v>
      </c>
    </row>
    <row r="1853" spans="1:15" s="44" customFormat="1" ht="12" x14ac:dyDescent="0.2">
      <c r="A1853" s="44" t="s">
        <v>12889</v>
      </c>
      <c r="D1853" s="44" t="s">
        <v>11346</v>
      </c>
      <c r="E1853" s="45">
        <v>3</v>
      </c>
      <c r="F1853" s="44" t="s">
        <v>10199</v>
      </c>
      <c r="G1853" s="44" t="s">
        <v>10434</v>
      </c>
      <c r="H1853" s="44" t="s">
        <v>12922</v>
      </c>
      <c r="L1853" s="46">
        <v>70000000</v>
      </c>
      <c r="M1853" s="44" t="s">
        <v>11713</v>
      </c>
      <c r="N1853" s="44" t="s">
        <v>12923</v>
      </c>
      <c r="O1853" s="44" t="s">
        <v>12924</v>
      </c>
    </row>
    <row r="1854" spans="1:15" s="44" customFormat="1" ht="12" x14ac:dyDescent="0.2">
      <c r="A1854" s="44" t="s">
        <v>12891</v>
      </c>
      <c r="D1854" s="44" t="s">
        <v>11346</v>
      </c>
      <c r="E1854" s="45">
        <v>3</v>
      </c>
      <c r="F1854" s="44" t="s">
        <v>10199</v>
      </c>
      <c r="G1854" s="44" t="s">
        <v>10434</v>
      </c>
      <c r="H1854" s="44" t="s">
        <v>12926</v>
      </c>
      <c r="L1854" s="46">
        <v>80000000</v>
      </c>
      <c r="M1854" s="44" t="s">
        <v>11713</v>
      </c>
      <c r="N1854" s="44" t="s">
        <v>12923</v>
      </c>
      <c r="O1854" s="44" t="s">
        <v>12924</v>
      </c>
    </row>
    <row r="1855" spans="1:15" s="44" customFormat="1" ht="12" x14ac:dyDescent="0.2">
      <c r="A1855" s="44" t="s">
        <v>12895</v>
      </c>
      <c r="D1855" s="44" t="s">
        <v>11346</v>
      </c>
      <c r="E1855" s="45">
        <v>3</v>
      </c>
      <c r="F1855" s="44" t="s">
        <v>10199</v>
      </c>
      <c r="G1855" s="44" t="s">
        <v>10434</v>
      </c>
      <c r="H1855" s="44" t="s">
        <v>12928</v>
      </c>
      <c r="L1855" s="46">
        <v>95225000</v>
      </c>
      <c r="M1855" s="44" t="s">
        <v>11754</v>
      </c>
      <c r="N1855" s="44" t="s">
        <v>12929</v>
      </c>
      <c r="O1855" s="44" t="s">
        <v>12930</v>
      </c>
    </row>
    <row r="1856" spans="1:15" s="44" customFormat="1" ht="12" x14ac:dyDescent="0.2">
      <c r="A1856" s="44" t="s">
        <v>12899</v>
      </c>
      <c r="D1856" s="44" t="s">
        <v>11346</v>
      </c>
      <c r="E1856" s="45">
        <v>3</v>
      </c>
      <c r="F1856" s="44" t="s">
        <v>10199</v>
      </c>
      <c r="G1856" s="44" t="s">
        <v>10434</v>
      </c>
      <c r="H1856" s="44" t="s">
        <v>12932</v>
      </c>
      <c r="L1856" s="46">
        <v>195259000</v>
      </c>
      <c r="M1856" s="44" t="s">
        <v>11754</v>
      </c>
      <c r="N1856" s="44" t="s">
        <v>12727</v>
      </c>
      <c r="O1856" s="44" t="s">
        <v>12933</v>
      </c>
    </row>
    <row r="1857" spans="1:15" s="44" customFormat="1" ht="12" x14ac:dyDescent="0.2">
      <c r="A1857" s="44" t="s">
        <v>12903</v>
      </c>
      <c r="D1857" s="44" t="s">
        <v>11346</v>
      </c>
      <c r="E1857" s="45">
        <v>3</v>
      </c>
      <c r="F1857" s="44" t="s">
        <v>10199</v>
      </c>
      <c r="G1857" s="44" t="s">
        <v>10434</v>
      </c>
      <c r="H1857" s="44" t="s">
        <v>12935</v>
      </c>
      <c r="L1857" s="46">
        <v>117361000</v>
      </c>
      <c r="M1857" s="44" t="s">
        <v>11754</v>
      </c>
      <c r="N1857" s="44" t="s">
        <v>12936</v>
      </c>
      <c r="O1857" s="44" t="s">
        <v>12937</v>
      </c>
    </row>
    <row r="1858" spans="1:15" s="44" customFormat="1" ht="12" x14ac:dyDescent="0.2">
      <c r="A1858" s="44" t="s">
        <v>12905</v>
      </c>
      <c r="D1858" s="44" t="s">
        <v>11346</v>
      </c>
      <c r="E1858" s="45">
        <v>3</v>
      </c>
      <c r="F1858" s="44" t="s">
        <v>10199</v>
      </c>
      <c r="G1858" s="44" t="s">
        <v>10434</v>
      </c>
      <c r="H1858" s="44" t="s">
        <v>12939</v>
      </c>
      <c r="L1858" s="46">
        <v>50000000</v>
      </c>
      <c r="M1858" s="44" t="s">
        <v>11754</v>
      </c>
      <c r="N1858" s="44" t="s">
        <v>12940</v>
      </c>
      <c r="O1858" s="44" t="s">
        <v>12941</v>
      </c>
    </row>
    <row r="1859" spans="1:15" s="44" customFormat="1" ht="12" x14ac:dyDescent="0.2">
      <c r="A1859" s="44" t="s">
        <v>12907</v>
      </c>
      <c r="D1859" s="44" t="s">
        <v>11346</v>
      </c>
      <c r="E1859" s="45">
        <v>3</v>
      </c>
      <c r="F1859" s="44" t="s">
        <v>10199</v>
      </c>
      <c r="G1859" s="44" t="s">
        <v>10434</v>
      </c>
      <c r="H1859" s="44" t="s">
        <v>12943</v>
      </c>
      <c r="L1859" s="46">
        <v>50000000</v>
      </c>
      <c r="M1859" s="44" t="s">
        <v>11754</v>
      </c>
      <c r="N1859" s="44" t="s">
        <v>12944</v>
      </c>
      <c r="O1859" s="44" t="s">
        <v>12945</v>
      </c>
    </row>
    <row r="1860" spans="1:15" s="44" customFormat="1" ht="12" x14ac:dyDescent="0.2">
      <c r="A1860" s="44" t="s">
        <v>12909</v>
      </c>
      <c r="D1860" s="44" t="s">
        <v>11346</v>
      </c>
      <c r="E1860" s="45">
        <v>3</v>
      </c>
      <c r="F1860" s="44" t="s">
        <v>10199</v>
      </c>
      <c r="G1860" s="44" t="s">
        <v>10434</v>
      </c>
      <c r="H1860" s="44" t="s">
        <v>12947</v>
      </c>
      <c r="L1860" s="46">
        <v>13000000</v>
      </c>
      <c r="M1860" s="44" t="s">
        <v>11754</v>
      </c>
      <c r="N1860" s="44" t="s">
        <v>11759</v>
      </c>
      <c r="O1860" s="44" t="s">
        <v>11760</v>
      </c>
    </row>
    <row r="1861" spans="1:15" s="44" customFormat="1" ht="12" x14ac:dyDescent="0.2">
      <c r="A1861" s="44" t="s">
        <v>12911</v>
      </c>
      <c r="D1861" s="44" t="s">
        <v>11346</v>
      </c>
      <c r="E1861" s="45">
        <v>3</v>
      </c>
      <c r="F1861" s="44" t="s">
        <v>10199</v>
      </c>
      <c r="G1861" s="44" t="s">
        <v>10434</v>
      </c>
      <c r="H1861" s="44" t="s">
        <v>12949</v>
      </c>
      <c r="L1861" s="46">
        <v>10000000</v>
      </c>
      <c r="M1861" s="44" t="s">
        <v>11754</v>
      </c>
      <c r="N1861" s="44" t="s">
        <v>12950</v>
      </c>
      <c r="O1861" s="44" t="s">
        <v>12951</v>
      </c>
    </row>
    <row r="1862" spans="1:15" s="44" customFormat="1" ht="12" x14ac:dyDescent="0.2">
      <c r="A1862" s="44" t="s">
        <v>12913</v>
      </c>
      <c r="D1862" s="44" t="s">
        <v>11346</v>
      </c>
      <c r="E1862" s="45">
        <v>3</v>
      </c>
      <c r="F1862" s="44" t="s">
        <v>10199</v>
      </c>
      <c r="G1862" s="44" t="s">
        <v>10434</v>
      </c>
      <c r="H1862" s="44" t="s">
        <v>12953</v>
      </c>
      <c r="L1862" s="46">
        <v>10000000</v>
      </c>
      <c r="M1862" s="44" t="s">
        <v>11754</v>
      </c>
      <c r="N1862" s="44" t="s">
        <v>12954</v>
      </c>
      <c r="O1862" s="44" t="s">
        <v>12955</v>
      </c>
    </row>
    <row r="1863" spans="1:15" s="44" customFormat="1" ht="12" x14ac:dyDescent="0.2">
      <c r="A1863" s="44" t="s">
        <v>12915</v>
      </c>
      <c r="D1863" s="44" t="s">
        <v>11346</v>
      </c>
      <c r="E1863" s="45">
        <v>3</v>
      </c>
      <c r="F1863" s="44" t="s">
        <v>10199</v>
      </c>
      <c r="G1863" s="44" t="s">
        <v>10463</v>
      </c>
      <c r="H1863" s="44" t="s">
        <v>12957</v>
      </c>
      <c r="L1863" s="46">
        <v>8000000</v>
      </c>
      <c r="M1863" s="44" t="s">
        <v>11754</v>
      </c>
      <c r="N1863" s="44" t="s">
        <v>12958</v>
      </c>
      <c r="O1863" s="44" t="s">
        <v>12959</v>
      </c>
    </row>
    <row r="1864" spans="1:15" s="44" customFormat="1" ht="12" x14ac:dyDescent="0.2">
      <c r="A1864" s="44" t="s">
        <v>12917</v>
      </c>
      <c r="D1864" s="44" t="s">
        <v>11346</v>
      </c>
      <c r="E1864" s="45">
        <v>3</v>
      </c>
      <c r="F1864" s="44" t="s">
        <v>10199</v>
      </c>
      <c r="G1864" s="44" t="s">
        <v>10434</v>
      </c>
      <c r="H1864" s="44" t="s">
        <v>12961</v>
      </c>
      <c r="L1864" s="46">
        <v>270000000</v>
      </c>
      <c r="M1864" s="44" t="s">
        <v>11754</v>
      </c>
      <c r="N1864" s="44" t="s">
        <v>12962</v>
      </c>
      <c r="O1864" s="44" t="s">
        <v>12963</v>
      </c>
    </row>
    <row r="1865" spans="1:15" s="44" customFormat="1" ht="12" x14ac:dyDescent="0.2">
      <c r="A1865" s="44" t="s">
        <v>12921</v>
      </c>
      <c r="D1865" s="44" t="s">
        <v>11346</v>
      </c>
      <c r="E1865" s="45">
        <v>3</v>
      </c>
      <c r="F1865" s="44" t="s">
        <v>10199</v>
      </c>
      <c r="G1865" s="44" t="s">
        <v>10434</v>
      </c>
      <c r="H1865" s="44" t="s">
        <v>12965</v>
      </c>
      <c r="L1865" s="46">
        <v>10976000</v>
      </c>
      <c r="M1865" s="44" t="s">
        <v>11754</v>
      </c>
      <c r="N1865" s="44" t="s">
        <v>12483</v>
      </c>
      <c r="O1865" s="44" t="s">
        <v>12484</v>
      </c>
    </row>
    <row r="1866" spans="1:15" s="44" customFormat="1" ht="12" x14ac:dyDescent="0.2">
      <c r="A1866" s="44" t="s">
        <v>12925</v>
      </c>
      <c r="D1866" s="44" t="s">
        <v>11346</v>
      </c>
      <c r="E1866" s="45">
        <v>3</v>
      </c>
      <c r="F1866" s="44" t="s">
        <v>10199</v>
      </c>
      <c r="G1866" s="44" t="s">
        <v>10434</v>
      </c>
      <c r="H1866" s="44" t="s">
        <v>12967</v>
      </c>
      <c r="L1866" s="46">
        <v>109000000</v>
      </c>
      <c r="M1866" s="44" t="s">
        <v>11787</v>
      </c>
      <c r="N1866" s="44" t="s">
        <v>12968</v>
      </c>
      <c r="O1866" s="44" t="s">
        <v>12969</v>
      </c>
    </row>
    <row r="1867" spans="1:15" s="44" customFormat="1" ht="12" x14ac:dyDescent="0.2">
      <c r="A1867" s="44" t="s">
        <v>12927</v>
      </c>
      <c r="D1867" s="44" t="s">
        <v>11346</v>
      </c>
      <c r="E1867" s="45">
        <v>3</v>
      </c>
      <c r="F1867" s="44" t="s">
        <v>10199</v>
      </c>
      <c r="G1867" s="44" t="s">
        <v>10434</v>
      </c>
      <c r="H1867" s="44" t="s">
        <v>12971</v>
      </c>
      <c r="L1867" s="46">
        <v>195000000</v>
      </c>
      <c r="M1867" s="44" t="s">
        <v>11787</v>
      </c>
      <c r="N1867" s="44" t="s">
        <v>12968</v>
      </c>
      <c r="O1867" s="44" t="s">
        <v>12969</v>
      </c>
    </row>
    <row r="1868" spans="1:15" s="44" customFormat="1" ht="12" x14ac:dyDescent="0.2">
      <c r="A1868" s="44" t="s">
        <v>12931</v>
      </c>
      <c r="D1868" s="44" t="s">
        <v>11346</v>
      </c>
      <c r="E1868" s="45">
        <v>3</v>
      </c>
      <c r="F1868" s="44" t="s">
        <v>10199</v>
      </c>
      <c r="G1868" s="44" t="s">
        <v>10434</v>
      </c>
      <c r="H1868" s="44" t="s">
        <v>12973</v>
      </c>
      <c r="L1868" s="46">
        <v>144000000</v>
      </c>
      <c r="M1868" s="44" t="s">
        <v>11787</v>
      </c>
      <c r="N1868" s="44" t="s">
        <v>12968</v>
      </c>
      <c r="O1868" s="44" t="s">
        <v>12969</v>
      </c>
    </row>
    <row r="1869" spans="1:15" s="44" customFormat="1" ht="12" x14ac:dyDescent="0.2">
      <c r="A1869" s="44" t="s">
        <v>12934</v>
      </c>
      <c r="D1869" s="44" t="s">
        <v>11346</v>
      </c>
      <c r="E1869" s="45">
        <v>3</v>
      </c>
      <c r="F1869" s="44" t="s">
        <v>10199</v>
      </c>
      <c r="G1869" s="44" t="s">
        <v>10434</v>
      </c>
      <c r="H1869" s="44" t="s">
        <v>12975</v>
      </c>
      <c r="L1869" s="46">
        <v>98000000</v>
      </c>
      <c r="M1869" s="44" t="s">
        <v>11787</v>
      </c>
      <c r="N1869" s="44" t="s">
        <v>12976</v>
      </c>
      <c r="O1869" s="44" t="s">
        <v>12977</v>
      </c>
    </row>
    <row r="1870" spans="1:15" s="44" customFormat="1" ht="12" x14ac:dyDescent="0.2">
      <c r="A1870" s="44" t="s">
        <v>12938</v>
      </c>
      <c r="D1870" s="44" t="s">
        <v>11346</v>
      </c>
      <c r="E1870" s="45">
        <v>3</v>
      </c>
      <c r="F1870" s="44" t="s">
        <v>10199</v>
      </c>
      <c r="G1870" s="44" t="s">
        <v>10434</v>
      </c>
      <c r="H1870" s="44" t="s">
        <v>12979</v>
      </c>
      <c r="L1870" s="46">
        <v>167000000</v>
      </c>
      <c r="M1870" s="44" t="s">
        <v>11787</v>
      </c>
      <c r="N1870" s="44" t="s">
        <v>12980</v>
      </c>
      <c r="O1870" s="44" t="s">
        <v>12981</v>
      </c>
    </row>
    <row r="1871" spans="1:15" s="44" customFormat="1" ht="12" x14ac:dyDescent="0.2">
      <c r="A1871" s="44" t="s">
        <v>12942</v>
      </c>
      <c r="D1871" s="44" t="s">
        <v>11346</v>
      </c>
      <c r="E1871" s="45">
        <v>3</v>
      </c>
      <c r="F1871" s="44" t="s">
        <v>10199</v>
      </c>
      <c r="G1871" s="44" t="s">
        <v>10434</v>
      </c>
      <c r="H1871" s="44" t="s">
        <v>12983</v>
      </c>
      <c r="L1871" s="46">
        <v>188000000</v>
      </c>
      <c r="M1871" s="44" t="s">
        <v>11787</v>
      </c>
      <c r="N1871" s="44" t="s">
        <v>12980</v>
      </c>
      <c r="O1871" s="44" t="s">
        <v>12981</v>
      </c>
    </row>
    <row r="1872" spans="1:15" s="44" customFormat="1" ht="12" x14ac:dyDescent="0.2">
      <c r="A1872" s="44" t="s">
        <v>12946</v>
      </c>
      <c r="D1872" s="44" t="s">
        <v>11346</v>
      </c>
      <c r="E1872" s="45">
        <v>3</v>
      </c>
      <c r="F1872" s="44" t="s">
        <v>10199</v>
      </c>
      <c r="G1872" s="44" t="s">
        <v>10434</v>
      </c>
      <c r="H1872" s="44" t="s">
        <v>12985</v>
      </c>
      <c r="L1872" s="46">
        <v>103794000</v>
      </c>
      <c r="M1872" s="44" t="s">
        <v>11787</v>
      </c>
      <c r="N1872" s="44" t="s">
        <v>12986</v>
      </c>
      <c r="O1872" s="44" t="s">
        <v>12987</v>
      </c>
    </row>
    <row r="1873" spans="1:15" s="44" customFormat="1" ht="12" x14ac:dyDescent="0.2">
      <c r="A1873" s="44" t="s">
        <v>12948</v>
      </c>
      <c r="D1873" s="44" t="s">
        <v>11346</v>
      </c>
      <c r="E1873" s="45">
        <v>3</v>
      </c>
      <c r="F1873" s="44" t="s">
        <v>10199</v>
      </c>
      <c r="G1873" s="44" t="s">
        <v>10463</v>
      </c>
      <c r="H1873" s="44" t="s">
        <v>12989</v>
      </c>
      <c r="L1873" s="46">
        <v>9900000</v>
      </c>
      <c r="M1873" s="44" t="s">
        <v>11787</v>
      </c>
      <c r="N1873" s="44" t="s">
        <v>11827</v>
      </c>
      <c r="O1873" s="44" t="s">
        <v>11828</v>
      </c>
    </row>
    <row r="1874" spans="1:15" s="44" customFormat="1" ht="12" x14ac:dyDescent="0.2">
      <c r="A1874" s="44" t="s">
        <v>12952</v>
      </c>
      <c r="D1874" s="44" t="s">
        <v>11346</v>
      </c>
      <c r="E1874" s="45">
        <v>3</v>
      </c>
      <c r="F1874" s="44" t="s">
        <v>10199</v>
      </c>
      <c r="G1874" s="44" t="s">
        <v>10463</v>
      </c>
      <c r="H1874" s="44" t="s">
        <v>12989</v>
      </c>
      <c r="L1874" s="46">
        <v>9900000</v>
      </c>
      <c r="M1874" s="44" t="s">
        <v>11787</v>
      </c>
      <c r="N1874" s="44" t="s">
        <v>11827</v>
      </c>
      <c r="O1874" s="44" t="s">
        <v>11828</v>
      </c>
    </row>
    <row r="1875" spans="1:15" s="44" customFormat="1" ht="12" x14ac:dyDescent="0.2">
      <c r="A1875" s="44" t="s">
        <v>12956</v>
      </c>
      <c r="D1875" s="44" t="s">
        <v>11346</v>
      </c>
      <c r="E1875" s="45">
        <v>3</v>
      </c>
      <c r="F1875" s="44" t="s">
        <v>10199</v>
      </c>
      <c r="G1875" s="44" t="s">
        <v>10434</v>
      </c>
      <c r="H1875" s="44" t="s">
        <v>12992</v>
      </c>
      <c r="L1875" s="46">
        <v>104995000</v>
      </c>
      <c r="M1875" s="44" t="s">
        <v>11787</v>
      </c>
      <c r="N1875" s="44" t="s">
        <v>12993</v>
      </c>
      <c r="O1875" s="44" t="s">
        <v>12994</v>
      </c>
    </row>
    <row r="1876" spans="1:15" s="44" customFormat="1" ht="12" x14ac:dyDescent="0.2">
      <c r="A1876" s="44" t="s">
        <v>12960</v>
      </c>
      <c r="D1876" s="44" t="s">
        <v>11346</v>
      </c>
      <c r="E1876" s="45">
        <v>3</v>
      </c>
      <c r="F1876" s="44" t="s">
        <v>10199</v>
      </c>
      <c r="G1876" s="44" t="s">
        <v>10434</v>
      </c>
      <c r="H1876" s="44" t="s">
        <v>12996</v>
      </c>
      <c r="L1876" s="46">
        <v>110000000</v>
      </c>
      <c r="M1876" s="44" t="s">
        <v>11845</v>
      </c>
      <c r="N1876" s="44" t="s">
        <v>12997</v>
      </c>
      <c r="O1876" s="44" t="s">
        <v>12998</v>
      </c>
    </row>
    <row r="1877" spans="1:15" s="44" customFormat="1" ht="12" x14ac:dyDescent="0.2">
      <c r="A1877" s="44" t="s">
        <v>12964</v>
      </c>
      <c r="D1877" s="44" t="s">
        <v>11346</v>
      </c>
      <c r="E1877" s="45">
        <v>3</v>
      </c>
      <c r="F1877" s="44" t="s">
        <v>10199</v>
      </c>
      <c r="G1877" s="44" t="s">
        <v>10434</v>
      </c>
      <c r="H1877" s="44" t="s">
        <v>13000</v>
      </c>
      <c r="L1877" s="46">
        <v>250000000</v>
      </c>
      <c r="M1877" s="44" t="s">
        <v>11845</v>
      </c>
      <c r="N1877" s="44" t="s">
        <v>12475</v>
      </c>
      <c r="O1877" s="44" t="s">
        <v>13001</v>
      </c>
    </row>
    <row r="1878" spans="1:15" s="44" customFormat="1" ht="12" x14ac:dyDescent="0.2">
      <c r="A1878" s="44" t="s">
        <v>12966</v>
      </c>
      <c r="D1878" s="44" t="s">
        <v>11346</v>
      </c>
      <c r="E1878" s="45">
        <v>3</v>
      </c>
      <c r="F1878" s="44" t="s">
        <v>10199</v>
      </c>
      <c r="G1878" s="44" t="s">
        <v>10434</v>
      </c>
      <c r="H1878" s="44" t="s">
        <v>13003</v>
      </c>
      <c r="L1878" s="46">
        <v>190000000</v>
      </c>
      <c r="M1878" s="44" t="s">
        <v>11845</v>
      </c>
      <c r="N1878" s="44" t="s">
        <v>11846</v>
      </c>
      <c r="O1878" s="44" t="s">
        <v>11847</v>
      </c>
    </row>
    <row r="1879" spans="1:15" s="44" customFormat="1" ht="12" x14ac:dyDescent="0.2">
      <c r="A1879" s="44" t="s">
        <v>12970</v>
      </c>
      <c r="D1879" s="44" t="s">
        <v>11346</v>
      </c>
      <c r="E1879" s="45">
        <v>3</v>
      </c>
      <c r="F1879" s="44" t="s">
        <v>10199</v>
      </c>
      <c r="G1879" s="44" t="s">
        <v>10434</v>
      </c>
      <c r="H1879" s="44" t="s">
        <v>13005</v>
      </c>
      <c r="L1879" s="46">
        <v>50000000</v>
      </c>
      <c r="M1879" s="44" t="s">
        <v>11845</v>
      </c>
      <c r="N1879" s="44" t="s">
        <v>12475</v>
      </c>
      <c r="O1879" s="44" t="s">
        <v>13001</v>
      </c>
    </row>
    <row r="1880" spans="1:15" s="44" customFormat="1" ht="12" x14ac:dyDescent="0.2">
      <c r="A1880" s="44" t="s">
        <v>12972</v>
      </c>
      <c r="D1880" s="44" t="s">
        <v>11346</v>
      </c>
      <c r="E1880" s="45">
        <v>3</v>
      </c>
      <c r="F1880" s="44" t="s">
        <v>10199</v>
      </c>
      <c r="G1880" s="44" t="s">
        <v>10434</v>
      </c>
      <c r="H1880" s="44" t="s">
        <v>13007</v>
      </c>
      <c r="L1880" s="46">
        <v>80000000</v>
      </c>
      <c r="M1880" s="44" t="s">
        <v>11845</v>
      </c>
      <c r="N1880" s="44" t="s">
        <v>11850</v>
      </c>
      <c r="O1880" s="44" t="s">
        <v>11851</v>
      </c>
    </row>
    <row r="1881" spans="1:15" s="44" customFormat="1" ht="12" x14ac:dyDescent="0.2">
      <c r="A1881" s="44" t="s">
        <v>12974</v>
      </c>
      <c r="D1881" s="44" t="s">
        <v>11346</v>
      </c>
      <c r="E1881" s="45">
        <v>3</v>
      </c>
      <c r="F1881" s="44" t="s">
        <v>10199</v>
      </c>
      <c r="G1881" s="44" t="s">
        <v>10434</v>
      </c>
      <c r="H1881" s="44" t="s">
        <v>13009</v>
      </c>
      <c r="L1881" s="46">
        <v>200000000</v>
      </c>
      <c r="M1881" s="44" t="s">
        <v>11845</v>
      </c>
      <c r="N1881" s="44" t="s">
        <v>13010</v>
      </c>
      <c r="O1881" s="44" t="s">
        <v>13011</v>
      </c>
    </row>
    <row r="1882" spans="1:15" s="44" customFormat="1" ht="12" x14ac:dyDescent="0.2">
      <c r="A1882" s="44" t="s">
        <v>12978</v>
      </c>
      <c r="D1882" s="44" t="s">
        <v>11346</v>
      </c>
      <c r="E1882" s="45">
        <v>3</v>
      </c>
      <c r="F1882" s="44" t="s">
        <v>10199</v>
      </c>
      <c r="G1882" s="44" t="s">
        <v>10434</v>
      </c>
      <c r="H1882" s="44" t="s">
        <v>13013</v>
      </c>
      <c r="L1882" s="46">
        <v>250000000</v>
      </c>
      <c r="M1882" s="44" t="s">
        <v>11845</v>
      </c>
      <c r="N1882" s="44" t="s">
        <v>13014</v>
      </c>
      <c r="O1882" s="44" t="s">
        <v>13015</v>
      </c>
    </row>
    <row r="1883" spans="1:15" s="44" customFormat="1" ht="12" x14ac:dyDescent="0.2">
      <c r="A1883" s="44" t="s">
        <v>12982</v>
      </c>
      <c r="D1883" s="44" t="s">
        <v>11346</v>
      </c>
      <c r="E1883" s="45">
        <v>3</v>
      </c>
      <c r="F1883" s="44" t="s">
        <v>10199</v>
      </c>
      <c r="G1883" s="44" t="s">
        <v>10434</v>
      </c>
      <c r="H1883" s="44" t="s">
        <v>13017</v>
      </c>
      <c r="L1883" s="46">
        <v>190000000</v>
      </c>
      <c r="M1883" s="44" t="s">
        <v>11845</v>
      </c>
      <c r="N1883" s="44" t="s">
        <v>12997</v>
      </c>
      <c r="O1883" s="44" t="s">
        <v>12998</v>
      </c>
    </row>
    <row r="1884" spans="1:15" s="44" customFormat="1" ht="12" x14ac:dyDescent="0.2">
      <c r="A1884" s="44" t="s">
        <v>12984</v>
      </c>
      <c r="D1884" s="44" t="s">
        <v>11346</v>
      </c>
      <c r="E1884" s="45">
        <v>3</v>
      </c>
      <c r="F1884" s="44" t="s">
        <v>10199</v>
      </c>
      <c r="G1884" s="44" t="s">
        <v>10434</v>
      </c>
      <c r="H1884" s="44" t="s">
        <v>13019</v>
      </c>
      <c r="L1884" s="46">
        <v>57723000</v>
      </c>
      <c r="M1884" s="44" t="s">
        <v>11845</v>
      </c>
      <c r="N1884" s="44" t="s">
        <v>13020</v>
      </c>
      <c r="O1884" s="44" t="s">
        <v>13021</v>
      </c>
    </row>
    <row r="1885" spans="1:15" s="44" customFormat="1" ht="12" x14ac:dyDescent="0.2">
      <c r="A1885" s="44" t="s">
        <v>12988</v>
      </c>
      <c r="D1885" s="44" t="s">
        <v>11346</v>
      </c>
      <c r="E1885" s="45">
        <v>3</v>
      </c>
      <c r="F1885" s="44" t="s">
        <v>10199</v>
      </c>
      <c r="G1885" s="44" t="s">
        <v>10434</v>
      </c>
      <c r="H1885" s="44" t="s">
        <v>13023</v>
      </c>
      <c r="L1885" s="46">
        <v>10149000</v>
      </c>
      <c r="M1885" s="44" t="s">
        <v>11845</v>
      </c>
      <c r="N1885" s="44" t="s">
        <v>13020</v>
      </c>
      <c r="O1885" s="44" t="s">
        <v>13021</v>
      </c>
    </row>
    <row r="1886" spans="1:15" s="44" customFormat="1" ht="12" x14ac:dyDescent="0.2">
      <c r="A1886" s="44" t="s">
        <v>12990</v>
      </c>
      <c r="D1886" s="44" t="s">
        <v>11346</v>
      </c>
      <c r="E1886" s="45">
        <v>3</v>
      </c>
      <c r="F1886" s="44" t="s">
        <v>10199</v>
      </c>
      <c r="G1886" s="44" t="s">
        <v>10434</v>
      </c>
      <c r="H1886" s="44" t="s">
        <v>13025</v>
      </c>
      <c r="L1886" s="46">
        <v>60000000</v>
      </c>
      <c r="M1886" s="44" t="s">
        <v>11845</v>
      </c>
      <c r="N1886" s="44" t="s">
        <v>11900</v>
      </c>
      <c r="O1886" s="44" t="s">
        <v>11901</v>
      </c>
    </row>
    <row r="1887" spans="1:15" s="44" customFormat="1" ht="12" x14ac:dyDescent="0.2">
      <c r="A1887" s="44" t="s">
        <v>12991</v>
      </c>
      <c r="D1887" s="44" t="s">
        <v>11346</v>
      </c>
      <c r="E1887" s="45">
        <v>3</v>
      </c>
      <c r="F1887" s="44" t="s">
        <v>10199</v>
      </c>
      <c r="G1887" s="44" t="s">
        <v>10434</v>
      </c>
      <c r="H1887" s="44" t="s">
        <v>13027</v>
      </c>
      <c r="L1887" s="46">
        <v>27000000</v>
      </c>
      <c r="M1887" s="44" t="s">
        <v>11845</v>
      </c>
      <c r="N1887" s="44" t="s">
        <v>13028</v>
      </c>
      <c r="O1887" s="44" t="s">
        <v>13029</v>
      </c>
    </row>
    <row r="1888" spans="1:15" s="44" customFormat="1" ht="12" x14ac:dyDescent="0.2">
      <c r="A1888" s="44" t="s">
        <v>12995</v>
      </c>
      <c r="D1888" s="44" t="s">
        <v>11346</v>
      </c>
      <c r="E1888" s="45">
        <v>3</v>
      </c>
      <c r="F1888" s="44" t="s">
        <v>10199</v>
      </c>
      <c r="G1888" s="44" t="s">
        <v>10434</v>
      </c>
      <c r="H1888" s="44" t="s">
        <v>13031</v>
      </c>
      <c r="L1888" s="46">
        <v>45000000</v>
      </c>
      <c r="M1888" s="44" t="s">
        <v>11845</v>
      </c>
      <c r="N1888" s="44" t="s">
        <v>11911</v>
      </c>
      <c r="O1888" s="44" t="s">
        <v>11912</v>
      </c>
    </row>
    <row r="1889" spans="1:15" s="44" customFormat="1" ht="12" x14ac:dyDescent="0.2">
      <c r="A1889" s="44" t="s">
        <v>12999</v>
      </c>
      <c r="D1889" s="44" t="s">
        <v>11346</v>
      </c>
      <c r="E1889" s="45">
        <v>3</v>
      </c>
      <c r="F1889" s="44" t="s">
        <v>10199</v>
      </c>
      <c r="G1889" s="44" t="s">
        <v>10434</v>
      </c>
      <c r="H1889" s="44" t="s">
        <v>13033</v>
      </c>
      <c r="L1889" s="46">
        <v>99644000</v>
      </c>
      <c r="M1889" s="44" t="s">
        <v>11845</v>
      </c>
      <c r="N1889" s="44" t="s">
        <v>13034</v>
      </c>
      <c r="O1889" s="44" t="s">
        <v>13035</v>
      </c>
    </row>
    <row r="1890" spans="1:15" s="44" customFormat="1" ht="12" x14ac:dyDescent="0.2">
      <c r="A1890" s="44" t="s">
        <v>13002</v>
      </c>
      <c r="D1890" s="44" t="s">
        <v>11346</v>
      </c>
      <c r="E1890" s="45">
        <v>3</v>
      </c>
      <c r="F1890" s="44" t="s">
        <v>10199</v>
      </c>
      <c r="G1890" s="44" t="s">
        <v>10434</v>
      </c>
      <c r="H1890" s="44" t="s">
        <v>13037</v>
      </c>
      <c r="L1890" s="46">
        <v>39424000</v>
      </c>
      <c r="M1890" s="44" t="s">
        <v>11845</v>
      </c>
      <c r="N1890" s="44" t="s">
        <v>13038</v>
      </c>
      <c r="O1890" s="44" t="s">
        <v>13039</v>
      </c>
    </row>
    <row r="1891" spans="1:15" s="44" customFormat="1" ht="12" x14ac:dyDescent="0.2">
      <c r="A1891" s="44" t="s">
        <v>13004</v>
      </c>
      <c r="D1891" s="44" t="s">
        <v>11346</v>
      </c>
      <c r="E1891" s="45">
        <v>3</v>
      </c>
      <c r="F1891" s="44" t="s">
        <v>10199</v>
      </c>
      <c r="G1891" s="44" t="s">
        <v>10434</v>
      </c>
      <c r="H1891" s="44" t="s">
        <v>13041</v>
      </c>
      <c r="L1891" s="46">
        <v>80000000</v>
      </c>
      <c r="M1891" s="44" t="s">
        <v>11919</v>
      </c>
      <c r="N1891" s="44" t="s">
        <v>13042</v>
      </c>
      <c r="O1891" s="44" t="s">
        <v>13043</v>
      </c>
    </row>
    <row r="1892" spans="1:15" s="44" customFormat="1" ht="12" x14ac:dyDescent="0.2">
      <c r="A1892" s="44" t="s">
        <v>13006</v>
      </c>
      <c r="D1892" s="44" t="s">
        <v>11346</v>
      </c>
      <c r="E1892" s="45">
        <v>3</v>
      </c>
      <c r="F1892" s="44" t="s">
        <v>10199</v>
      </c>
      <c r="G1892" s="44" t="s">
        <v>10434</v>
      </c>
      <c r="H1892" s="44" t="s">
        <v>13045</v>
      </c>
      <c r="L1892" s="46">
        <v>30000000</v>
      </c>
      <c r="M1892" s="44" t="s">
        <v>11919</v>
      </c>
      <c r="N1892" s="44" t="s">
        <v>13046</v>
      </c>
      <c r="O1892" s="44" t="s">
        <v>13047</v>
      </c>
    </row>
    <row r="1893" spans="1:15" s="44" customFormat="1" ht="12" x14ac:dyDescent="0.2">
      <c r="A1893" s="44" t="s">
        <v>13008</v>
      </c>
      <c r="D1893" s="44" t="s">
        <v>11346</v>
      </c>
      <c r="E1893" s="45">
        <v>3</v>
      </c>
      <c r="F1893" s="44" t="s">
        <v>10199</v>
      </c>
      <c r="G1893" s="44" t="s">
        <v>10434</v>
      </c>
      <c r="H1893" s="44" t="s">
        <v>13049</v>
      </c>
      <c r="L1893" s="46">
        <v>300000000</v>
      </c>
      <c r="M1893" s="44" t="s">
        <v>11919</v>
      </c>
      <c r="N1893" s="44" t="s">
        <v>13050</v>
      </c>
      <c r="O1893" s="44" t="s">
        <v>13051</v>
      </c>
    </row>
    <row r="1894" spans="1:15" s="44" customFormat="1" ht="12" x14ac:dyDescent="0.2">
      <c r="A1894" s="44" t="s">
        <v>13012</v>
      </c>
      <c r="D1894" s="44" t="s">
        <v>11346</v>
      </c>
      <c r="E1894" s="45">
        <v>3</v>
      </c>
      <c r="F1894" s="44" t="s">
        <v>10199</v>
      </c>
      <c r="G1894" s="44" t="s">
        <v>10434</v>
      </c>
      <c r="H1894" s="44" t="s">
        <v>13053</v>
      </c>
      <c r="L1894" s="46">
        <v>20000000</v>
      </c>
      <c r="M1894" s="44" t="s">
        <v>11919</v>
      </c>
      <c r="N1894" s="44" t="s">
        <v>13054</v>
      </c>
      <c r="O1894" s="44" t="s">
        <v>13055</v>
      </c>
    </row>
    <row r="1895" spans="1:15" s="44" customFormat="1" ht="12" x14ac:dyDescent="0.2">
      <c r="A1895" s="44" t="s">
        <v>13016</v>
      </c>
      <c r="D1895" s="44" t="s">
        <v>11346</v>
      </c>
      <c r="E1895" s="45">
        <v>3</v>
      </c>
      <c r="F1895" s="44" t="s">
        <v>10199</v>
      </c>
      <c r="G1895" s="44" t="s">
        <v>10434</v>
      </c>
      <c r="H1895" s="44" t="s">
        <v>13057</v>
      </c>
      <c r="L1895" s="46">
        <v>32700000</v>
      </c>
      <c r="M1895" s="44" t="s">
        <v>11956</v>
      </c>
      <c r="N1895" s="44" t="s">
        <v>13058</v>
      </c>
      <c r="O1895" s="44" t="s">
        <v>13059</v>
      </c>
    </row>
    <row r="1896" spans="1:15" s="44" customFormat="1" ht="12" x14ac:dyDescent="0.2">
      <c r="A1896" s="44" t="s">
        <v>13018</v>
      </c>
      <c r="D1896" s="44" t="s">
        <v>11346</v>
      </c>
      <c r="E1896" s="45">
        <v>3</v>
      </c>
      <c r="F1896" s="44" t="s">
        <v>10199</v>
      </c>
      <c r="G1896" s="44" t="s">
        <v>10434</v>
      </c>
      <c r="H1896" s="44" t="s">
        <v>13061</v>
      </c>
      <c r="L1896" s="46">
        <v>50000000</v>
      </c>
      <c r="M1896" s="44" t="s">
        <v>11956</v>
      </c>
      <c r="N1896" s="44" t="s">
        <v>13062</v>
      </c>
      <c r="O1896" s="44" t="s">
        <v>13063</v>
      </c>
    </row>
    <row r="1897" spans="1:15" s="44" customFormat="1" ht="12" x14ac:dyDescent="0.2">
      <c r="A1897" s="44" t="s">
        <v>13022</v>
      </c>
      <c r="D1897" s="44" t="s">
        <v>11346</v>
      </c>
      <c r="E1897" s="45">
        <v>3</v>
      </c>
      <c r="F1897" s="44" t="s">
        <v>10199</v>
      </c>
      <c r="G1897" s="44" t="s">
        <v>10434</v>
      </c>
      <c r="H1897" s="44" t="s">
        <v>13065</v>
      </c>
      <c r="L1897" s="46">
        <v>30000000</v>
      </c>
      <c r="M1897" s="44" t="s">
        <v>11956</v>
      </c>
      <c r="N1897" s="44" t="s">
        <v>13066</v>
      </c>
      <c r="O1897" s="44" t="s">
        <v>13067</v>
      </c>
    </row>
    <row r="1898" spans="1:15" s="44" customFormat="1" ht="12" x14ac:dyDescent="0.2">
      <c r="A1898" s="44" t="s">
        <v>13024</v>
      </c>
      <c r="D1898" s="44" t="s">
        <v>11346</v>
      </c>
      <c r="E1898" s="45">
        <v>3</v>
      </c>
      <c r="F1898" s="44" t="s">
        <v>10199</v>
      </c>
      <c r="G1898" s="44" t="s">
        <v>10434</v>
      </c>
      <c r="H1898" s="44" t="s">
        <v>13069</v>
      </c>
      <c r="L1898" s="46">
        <v>364571000</v>
      </c>
      <c r="M1898" s="44" t="s">
        <v>11956</v>
      </c>
      <c r="N1898" s="44" t="s">
        <v>13070</v>
      </c>
      <c r="O1898" s="44" t="s">
        <v>13071</v>
      </c>
    </row>
    <row r="1899" spans="1:15" s="44" customFormat="1" ht="12" x14ac:dyDescent="0.2">
      <c r="A1899" s="44" t="s">
        <v>13026</v>
      </c>
      <c r="D1899" s="44" t="s">
        <v>11346</v>
      </c>
      <c r="E1899" s="45">
        <v>3</v>
      </c>
      <c r="F1899" s="44" t="s">
        <v>10199</v>
      </c>
      <c r="G1899" s="44" t="s">
        <v>10434</v>
      </c>
      <c r="H1899" s="44" t="s">
        <v>13073</v>
      </c>
      <c r="L1899" s="46">
        <v>344381000</v>
      </c>
      <c r="M1899" s="44" t="s">
        <v>11956</v>
      </c>
      <c r="N1899" s="44" t="s">
        <v>13070</v>
      </c>
      <c r="O1899" s="44" t="s">
        <v>13071</v>
      </c>
    </row>
    <row r="1900" spans="1:15" s="44" customFormat="1" ht="12" x14ac:dyDescent="0.2">
      <c r="A1900" s="44" t="s">
        <v>13030</v>
      </c>
      <c r="D1900" s="44" t="s">
        <v>11346</v>
      </c>
      <c r="E1900" s="45">
        <v>3</v>
      </c>
      <c r="F1900" s="44" t="s">
        <v>10199</v>
      </c>
      <c r="G1900" s="44" t="s">
        <v>10434</v>
      </c>
      <c r="H1900" s="44" t="s">
        <v>13075</v>
      </c>
      <c r="L1900" s="46">
        <v>200000000</v>
      </c>
      <c r="M1900" s="44" t="s">
        <v>11956</v>
      </c>
      <c r="N1900" s="44" t="s">
        <v>12007</v>
      </c>
      <c r="O1900" s="44" t="s">
        <v>12008</v>
      </c>
    </row>
    <row r="1901" spans="1:15" s="44" customFormat="1" ht="12" x14ac:dyDescent="0.2">
      <c r="A1901" s="44" t="s">
        <v>13032</v>
      </c>
      <c r="D1901" s="44" t="s">
        <v>11346</v>
      </c>
      <c r="E1901" s="45">
        <v>3</v>
      </c>
      <c r="F1901" s="44" t="s">
        <v>10199</v>
      </c>
      <c r="G1901" s="44" t="s">
        <v>10434</v>
      </c>
      <c r="H1901" s="44" t="s">
        <v>13065</v>
      </c>
      <c r="L1901" s="46">
        <v>30000000</v>
      </c>
      <c r="M1901" s="44" t="s">
        <v>11956</v>
      </c>
      <c r="N1901" s="44" t="s">
        <v>13066</v>
      </c>
      <c r="O1901" s="44" t="s">
        <v>13067</v>
      </c>
    </row>
    <row r="1902" spans="1:15" s="44" customFormat="1" ht="12" x14ac:dyDescent="0.2">
      <c r="A1902" s="44" t="s">
        <v>13036</v>
      </c>
      <c r="D1902" s="44" t="s">
        <v>11346</v>
      </c>
      <c r="E1902" s="45">
        <v>3</v>
      </c>
      <c r="F1902" s="44" t="s">
        <v>10199</v>
      </c>
      <c r="G1902" s="44" t="s">
        <v>10434</v>
      </c>
      <c r="H1902" s="44" t="s">
        <v>13078</v>
      </c>
      <c r="L1902" s="46">
        <v>292326000</v>
      </c>
      <c r="M1902" s="44" t="s">
        <v>11956</v>
      </c>
      <c r="N1902" s="44" t="s">
        <v>13079</v>
      </c>
      <c r="O1902" s="44" t="s">
        <v>13080</v>
      </c>
    </row>
    <row r="1903" spans="1:15" s="44" customFormat="1" ht="12" x14ac:dyDescent="0.2">
      <c r="A1903" s="44" t="s">
        <v>13040</v>
      </c>
      <c r="D1903" s="44" t="s">
        <v>11346</v>
      </c>
      <c r="E1903" s="45">
        <v>3</v>
      </c>
      <c r="F1903" s="44" t="s">
        <v>10199</v>
      </c>
      <c r="G1903" s="44" t="s">
        <v>10434</v>
      </c>
      <c r="H1903" s="44" t="s">
        <v>13082</v>
      </c>
      <c r="L1903" s="46">
        <v>10819000</v>
      </c>
      <c r="M1903" s="44" t="s">
        <v>11956</v>
      </c>
      <c r="N1903" s="44" t="s">
        <v>13079</v>
      </c>
      <c r="O1903" s="44" t="s">
        <v>13080</v>
      </c>
    </row>
    <row r="1904" spans="1:15" s="44" customFormat="1" ht="12" x14ac:dyDescent="0.2">
      <c r="A1904" s="44" t="s">
        <v>13044</v>
      </c>
      <c r="D1904" s="44" t="s">
        <v>11346</v>
      </c>
      <c r="E1904" s="45">
        <v>3</v>
      </c>
      <c r="F1904" s="44" t="s">
        <v>10199</v>
      </c>
      <c r="G1904" s="44" t="s">
        <v>10434</v>
      </c>
      <c r="H1904" s="44" t="s">
        <v>13084</v>
      </c>
      <c r="L1904" s="46">
        <v>46436000</v>
      </c>
      <c r="M1904" s="44" t="s">
        <v>11956</v>
      </c>
      <c r="N1904" s="44" t="s">
        <v>13079</v>
      </c>
      <c r="O1904" s="44" t="s">
        <v>13080</v>
      </c>
    </row>
    <row r="1905" spans="1:15" s="44" customFormat="1" ht="12" x14ac:dyDescent="0.2">
      <c r="A1905" s="44" t="s">
        <v>13048</v>
      </c>
      <c r="D1905" s="44" t="s">
        <v>11346</v>
      </c>
      <c r="E1905" s="45">
        <v>3</v>
      </c>
      <c r="F1905" s="44" t="s">
        <v>10199</v>
      </c>
      <c r="G1905" s="44" t="s">
        <v>10434</v>
      </c>
      <c r="H1905" s="44" t="s">
        <v>13086</v>
      </c>
      <c r="L1905" s="46">
        <v>644932167</v>
      </c>
      <c r="M1905" s="44" t="s">
        <v>11956</v>
      </c>
      <c r="N1905" s="44" t="s">
        <v>13087</v>
      </c>
      <c r="O1905" s="44" t="s">
        <v>13088</v>
      </c>
    </row>
    <row r="1906" spans="1:15" s="44" customFormat="1" ht="12" x14ac:dyDescent="0.2">
      <c r="A1906" s="44" t="s">
        <v>13052</v>
      </c>
      <c r="D1906" s="44" t="s">
        <v>11346</v>
      </c>
      <c r="E1906" s="45">
        <v>3</v>
      </c>
      <c r="F1906" s="44" t="s">
        <v>10199</v>
      </c>
      <c r="G1906" s="44" t="s">
        <v>10434</v>
      </c>
      <c r="H1906" s="44" t="s">
        <v>13090</v>
      </c>
      <c r="L1906" s="46">
        <v>316327045</v>
      </c>
      <c r="M1906" s="44" t="s">
        <v>11956</v>
      </c>
      <c r="N1906" s="44" t="s">
        <v>13087</v>
      </c>
      <c r="O1906" s="44" t="s">
        <v>13088</v>
      </c>
    </row>
    <row r="1907" spans="1:15" s="44" customFormat="1" ht="12" x14ac:dyDescent="0.2">
      <c r="A1907" s="44" t="s">
        <v>13056</v>
      </c>
      <c r="D1907" s="44" t="s">
        <v>11346</v>
      </c>
      <c r="E1907" s="45">
        <v>3</v>
      </c>
      <c r="F1907" s="44" t="s">
        <v>10199</v>
      </c>
      <c r="G1907" s="44" t="s">
        <v>10434</v>
      </c>
      <c r="H1907" s="44" t="s">
        <v>13092</v>
      </c>
      <c r="L1907" s="46">
        <v>275235253</v>
      </c>
      <c r="M1907" s="44" t="s">
        <v>11956</v>
      </c>
      <c r="N1907" s="44" t="s">
        <v>13087</v>
      </c>
      <c r="O1907" s="44" t="s">
        <v>13088</v>
      </c>
    </row>
    <row r="1908" spans="1:15" s="44" customFormat="1" ht="12" x14ac:dyDescent="0.2">
      <c r="A1908" s="44" t="s">
        <v>13060</v>
      </c>
      <c r="D1908" s="44" t="s">
        <v>11346</v>
      </c>
      <c r="E1908" s="45">
        <v>3</v>
      </c>
      <c r="F1908" s="44" t="s">
        <v>10199</v>
      </c>
      <c r="G1908" s="44" t="s">
        <v>10434</v>
      </c>
      <c r="H1908" s="44" t="s">
        <v>13094</v>
      </c>
      <c r="L1908" s="46">
        <v>142530758</v>
      </c>
      <c r="M1908" s="44" t="s">
        <v>11956</v>
      </c>
      <c r="N1908" s="44" t="s">
        <v>13087</v>
      </c>
      <c r="O1908" s="44" t="s">
        <v>13088</v>
      </c>
    </row>
    <row r="1909" spans="1:15" s="44" customFormat="1" ht="12" x14ac:dyDescent="0.2">
      <c r="A1909" s="44" t="s">
        <v>13064</v>
      </c>
      <c r="D1909" s="44" t="s">
        <v>11346</v>
      </c>
      <c r="E1909" s="45">
        <v>3</v>
      </c>
      <c r="F1909" s="44" t="s">
        <v>10199</v>
      </c>
      <c r="G1909" s="44" t="s">
        <v>10434</v>
      </c>
      <c r="H1909" s="44" t="s">
        <v>13096</v>
      </c>
      <c r="L1909" s="46">
        <v>44072812</v>
      </c>
      <c r="M1909" s="44" t="s">
        <v>11956</v>
      </c>
      <c r="N1909" s="44" t="s">
        <v>13097</v>
      </c>
      <c r="O1909" s="44" t="s">
        <v>13098</v>
      </c>
    </row>
    <row r="1910" spans="1:15" s="44" customFormat="1" ht="12" x14ac:dyDescent="0.2">
      <c r="A1910" s="44" t="s">
        <v>13068</v>
      </c>
      <c r="D1910" s="44" t="s">
        <v>11346</v>
      </c>
      <c r="E1910" s="45">
        <v>3</v>
      </c>
      <c r="F1910" s="44" t="s">
        <v>10199</v>
      </c>
      <c r="G1910" s="44" t="s">
        <v>10434</v>
      </c>
      <c r="H1910" s="44" t="s">
        <v>13100</v>
      </c>
      <c r="L1910" s="46">
        <v>3606716</v>
      </c>
      <c r="M1910" s="44" t="s">
        <v>11956</v>
      </c>
      <c r="N1910" s="44" t="s">
        <v>13097</v>
      </c>
      <c r="O1910" s="44" t="s">
        <v>13098</v>
      </c>
    </row>
    <row r="1911" spans="1:15" s="44" customFormat="1" ht="12" x14ac:dyDescent="0.2">
      <c r="A1911" s="44" t="s">
        <v>13072</v>
      </c>
      <c r="D1911" s="44" t="s">
        <v>11346</v>
      </c>
      <c r="E1911" s="45">
        <v>3</v>
      </c>
      <c r="F1911" s="44" t="s">
        <v>10199</v>
      </c>
      <c r="G1911" s="44" t="s">
        <v>10463</v>
      </c>
      <c r="H1911" s="44" t="s">
        <v>13102</v>
      </c>
      <c r="L1911" s="46">
        <v>8582496</v>
      </c>
      <c r="M1911" s="44" t="s">
        <v>11956</v>
      </c>
      <c r="N1911" s="44" t="s">
        <v>13097</v>
      </c>
      <c r="O1911" s="44" t="s">
        <v>13098</v>
      </c>
    </row>
    <row r="1912" spans="1:15" s="44" customFormat="1" ht="12" x14ac:dyDescent="0.2">
      <c r="A1912" s="44" t="s">
        <v>13074</v>
      </c>
      <c r="D1912" s="44" t="s">
        <v>11346</v>
      </c>
      <c r="E1912" s="45">
        <v>3</v>
      </c>
      <c r="F1912" s="44" t="s">
        <v>10199</v>
      </c>
      <c r="G1912" s="44" t="s">
        <v>10434</v>
      </c>
      <c r="H1912" s="44" t="s">
        <v>13104</v>
      </c>
      <c r="L1912" s="46">
        <v>2089233</v>
      </c>
      <c r="M1912" s="44" t="s">
        <v>11956</v>
      </c>
      <c r="N1912" s="44" t="s">
        <v>13097</v>
      </c>
      <c r="O1912" s="44" t="s">
        <v>13098</v>
      </c>
    </row>
    <row r="1913" spans="1:15" s="44" customFormat="1" ht="12" x14ac:dyDescent="0.2">
      <c r="A1913" s="44" t="s">
        <v>13076</v>
      </c>
      <c r="D1913" s="44" t="s">
        <v>11346</v>
      </c>
      <c r="E1913" s="45">
        <v>3</v>
      </c>
      <c r="F1913" s="44" t="s">
        <v>10199</v>
      </c>
      <c r="G1913" s="44" t="s">
        <v>10434</v>
      </c>
      <c r="H1913" s="44" t="s">
        <v>13106</v>
      </c>
      <c r="L1913" s="46">
        <v>5442963</v>
      </c>
      <c r="M1913" s="44" t="s">
        <v>11956</v>
      </c>
      <c r="N1913" s="44" t="s">
        <v>13097</v>
      </c>
      <c r="O1913" s="44" t="s">
        <v>13098</v>
      </c>
    </row>
    <row r="1914" spans="1:15" s="44" customFormat="1" ht="12" x14ac:dyDescent="0.2">
      <c r="A1914" s="44" t="s">
        <v>13077</v>
      </c>
      <c r="D1914" s="44" t="s">
        <v>11346</v>
      </c>
      <c r="E1914" s="45">
        <v>3</v>
      </c>
      <c r="F1914" s="44" t="s">
        <v>10199</v>
      </c>
      <c r="G1914" s="44" t="s">
        <v>10463</v>
      </c>
      <c r="H1914" s="44" t="s">
        <v>13108</v>
      </c>
      <c r="L1914" s="46">
        <v>1648743</v>
      </c>
      <c r="M1914" s="44" t="s">
        <v>11956</v>
      </c>
      <c r="N1914" s="44" t="s">
        <v>13097</v>
      </c>
      <c r="O1914" s="44" t="s">
        <v>13098</v>
      </c>
    </row>
    <row r="1915" spans="1:15" s="44" customFormat="1" ht="12" x14ac:dyDescent="0.2">
      <c r="A1915" s="44" t="s">
        <v>13081</v>
      </c>
      <c r="D1915" s="44" t="s">
        <v>11346</v>
      </c>
      <c r="E1915" s="45">
        <v>3</v>
      </c>
      <c r="F1915" s="44" t="s">
        <v>10199</v>
      </c>
      <c r="G1915" s="44" t="s">
        <v>10434</v>
      </c>
      <c r="H1915" s="44" t="s">
        <v>13110</v>
      </c>
      <c r="L1915" s="46">
        <v>29381874</v>
      </c>
      <c r="M1915" s="44" t="s">
        <v>11956</v>
      </c>
      <c r="N1915" s="44" t="s">
        <v>13097</v>
      </c>
      <c r="O1915" s="44" t="s">
        <v>13098</v>
      </c>
    </row>
    <row r="1916" spans="1:15" s="44" customFormat="1" ht="12" x14ac:dyDescent="0.2">
      <c r="A1916" s="44" t="s">
        <v>13083</v>
      </c>
      <c r="D1916" s="44" t="s">
        <v>11346</v>
      </c>
      <c r="E1916" s="45">
        <v>3</v>
      </c>
      <c r="F1916" s="44" t="s">
        <v>10199</v>
      </c>
      <c r="G1916" s="44" t="s">
        <v>10434</v>
      </c>
      <c r="H1916" s="44" t="s">
        <v>13112</v>
      </c>
      <c r="L1916" s="46">
        <v>450000000</v>
      </c>
      <c r="M1916" s="44" t="s">
        <v>12050</v>
      </c>
      <c r="N1916" s="44" t="s">
        <v>12660</v>
      </c>
      <c r="O1916" s="44" t="s">
        <v>12661</v>
      </c>
    </row>
    <row r="1917" spans="1:15" s="44" customFormat="1" ht="12" x14ac:dyDescent="0.2">
      <c r="A1917" s="44" t="s">
        <v>13085</v>
      </c>
      <c r="D1917" s="44" t="s">
        <v>11346</v>
      </c>
      <c r="E1917" s="45">
        <v>3</v>
      </c>
      <c r="F1917" s="44" t="s">
        <v>10199</v>
      </c>
      <c r="G1917" s="44" t="s">
        <v>10434</v>
      </c>
      <c r="H1917" s="44" t="s">
        <v>13114</v>
      </c>
      <c r="L1917" s="46">
        <v>72000000</v>
      </c>
      <c r="M1917" s="44" t="s">
        <v>12050</v>
      </c>
      <c r="N1917" s="44" t="s">
        <v>13115</v>
      </c>
      <c r="O1917" s="44" t="s">
        <v>13116</v>
      </c>
    </row>
    <row r="1918" spans="1:15" s="44" customFormat="1" ht="12" x14ac:dyDescent="0.2">
      <c r="A1918" s="44" t="s">
        <v>13089</v>
      </c>
      <c r="D1918" s="44" t="s">
        <v>11346</v>
      </c>
      <c r="E1918" s="45">
        <v>3</v>
      </c>
      <c r="F1918" s="44" t="s">
        <v>10199</v>
      </c>
      <c r="G1918" s="44" t="s">
        <v>10434</v>
      </c>
      <c r="H1918" s="44" t="s">
        <v>13118</v>
      </c>
      <c r="L1918" s="46">
        <v>20000000</v>
      </c>
      <c r="M1918" s="44" t="s">
        <v>12050</v>
      </c>
      <c r="N1918" s="44" t="s">
        <v>13119</v>
      </c>
      <c r="O1918" s="44" t="s">
        <v>13120</v>
      </c>
    </row>
    <row r="1919" spans="1:15" s="44" customFormat="1" ht="12" x14ac:dyDescent="0.2">
      <c r="A1919" s="44" t="s">
        <v>13091</v>
      </c>
      <c r="D1919" s="44" t="s">
        <v>11346</v>
      </c>
      <c r="E1919" s="45">
        <v>3</v>
      </c>
      <c r="F1919" s="44" t="s">
        <v>10199</v>
      </c>
      <c r="G1919" s="44" t="s">
        <v>10434</v>
      </c>
      <c r="H1919" s="44" t="s">
        <v>12573</v>
      </c>
      <c r="L1919" s="46">
        <v>30000000</v>
      </c>
      <c r="M1919" s="44" t="s">
        <v>12050</v>
      </c>
      <c r="N1919" s="44" t="s">
        <v>11475</v>
      </c>
      <c r="O1919" s="44" t="s">
        <v>13122</v>
      </c>
    </row>
    <row r="1920" spans="1:15" s="44" customFormat="1" ht="12" x14ac:dyDescent="0.2">
      <c r="A1920" s="44" t="s">
        <v>13093</v>
      </c>
      <c r="D1920" s="44" t="s">
        <v>11346</v>
      </c>
      <c r="E1920" s="45">
        <v>3</v>
      </c>
      <c r="F1920" s="44" t="s">
        <v>10199</v>
      </c>
      <c r="G1920" s="44" t="s">
        <v>10434</v>
      </c>
      <c r="H1920" s="44" t="s">
        <v>13124</v>
      </c>
      <c r="L1920" s="46">
        <v>171390000</v>
      </c>
      <c r="M1920" s="44" t="s">
        <v>12050</v>
      </c>
      <c r="N1920" s="44" t="s">
        <v>13125</v>
      </c>
      <c r="O1920" s="44" t="s">
        <v>13126</v>
      </c>
    </row>
    <row r="1921" spans="1:15" s="44" customFormat="1" ht="12" x14ac:dyDescent="0.2">
      <c r="A1921" s="44" t="s">
        <v>13095</v>
      </c>
      <c r="D1921" s="44" t="s">
        <v>11346</v>
      </c>
      <c r="E1921" s="45">
        <v>3</v>
      </c>
      <c r="F1921" s="44" t="s">
        <v>10199</v>
      </c>
      <c r="G1921" s="44" t="s">
        <v>10434</v>
      </c>
      <c r="H1921" s="44" t="s">
        <v>13128</v>
      </c>
      <c r="L1921" s="46">
        <v>30524000</v>
      </c>
      <c r="M1921" s="44" t="s">
        <v>12050</v>
      </c>
      <c r="N1921" s="44" t="s">
        <v>13125</v>
      </c>
      <c r="O1921" s="44" t="s">
        <v>13126</v>
      </c>
    </row>
    <row r="1922" spans="1:15" s="44" customFormat="1" ht="12" x14ac:dyDescent="0.2">
      <c r="A1922" s="44" t="s">
        <v>13099</v>
      </c>
      <c r="D1922" s="44" t="s">
        <v>11346</v>
      </c>
      <c r="E1922" s="45">
        <v>3</v>
      </c>
      <c r="F1922" s="44" t="s">
        <v>10199</v>
      </c>
      <c r="G1922" s="44" t="s">
        <v>10434</v>
      </c>
      <c r="H1922" s="44" t="s">
        <v>13130</v>
      </c>
      <c r="L1922" s="46">
        <v>41110000</v>
      </c>
      <c r="M1922" s="44" t="s">
        <v>12050</v>
      </c>
      <c r="N1922" s="44" t="s">
        <v>13125</v>
      </c>
      <c r="O1922" s="44" t="s">
        <v>13126</v>
      </c>
    </row>
    <row r="1923" spans="1:15" s="44" customFormat="1" ht="12" x14ac:dyDescent="0.2">
      <c r="A1923" s="44" t="s">
        <v>13101</v>
      </c>
      <c r="D1923" s="44" t="s">
        <v>11346</v>
      </c>
      <c r="E1923" s="45">
        <v>3</v>
      </c>
      <c r="F1923" s="44" t="s">
        <v>10199</v>
      </c>
      <c r="G1923" s="44" t="s">
        <v>10434</v>
      </c>
      <c r="H1923" s="44" t="s">
        <v>13132</v>
      </c>
      <c r="L1923" s="46">
        <v>20000000</v>
      </c>
      <c r="M1923" s="44" t="s">
        <v>12142</v>
      </c>
      <c r="N1923" s="44" t="s">
        <v>13133</v>
      </c>
      <c r="O1923" s="44" t="s">
        <v>13134</v>
      </c>
    </row>
    <row r="1924" spans="1:15" s="44" customFormat="1" ht="12" x14ac:dyDescent="0.2">
      <c r="A1924" s="44" t="s">
        <v>13103</v>
      </c>
      <c r="D1924" s="44" t="s">
        <v>11346</v>
      </c>
      <c r="E1924" s="45">
        <v>4</v>
      </c>
      <c r="F1924" s="44" t="s">
        <v>10199</v>
      </c>
      <c r="G1924" s="44" t="s">
        <v>10434</v>
      </c>
      <c r="H1924" s="44" t="s">
        <v>13136</v>
      </c>
      <c r="L1924" s="46">
        <v>23000000</v>
      </c>
      <c r="M1924" s="44" t="s">
        <v>11348</v>
      </c>
      <c r="N1924" s="44" t="s">
        <v>13137</v>
      </c>
      <c r="O1924" s="44" t="s">
        <v>13138</v>
      </c>
    </row>
    <row r="1925" spans="1:15" s="44" customFormat="1" ht="12" x14ac:dyDescent="0.2">
      <c r="A1925" s="44" t="s">
        <v>13105</v>
      </c>
      <c r="D1925" s="44" t="s">
        <v>11346</v>
      </c>
      <c r="E1925" s="45">
        <v>4</v>
      </c>
      <c r="F1925" s="44" t="s">
        <v>10199</v>
      </c>
      <c r="G1925" s="44" t="s">
        <v>10434</v>
      </c>
      <c r="H1925" s="44" t="s">
        <v>13140</v>
      </c>
      <c r="L1925" s="46">
        <v>13000000</v>
      </c>
      <c r="M1925" s="44" t="s">
        <v>11348</v>
      </c>
      <c r="N1925" s="44" t="s">
        <v>12739</v>
      </c>
      <c r="O1925" s="44" t="s">
        <v>12740</v>
      </c>
    </row>
    <row r="1926" spans="1:15" s="44" customFormat="1" ht="12" x14ac:dyDescent="0.2">
      <c r="A1926" s="44" t="s">
        <v>13107</v>
      </c>
      <c r="D1926" s="44" t="s">
        <v>11346</v>
      </c>
      <c r="E1926" s="45">
        <v>4</v>
      </c>
      <c r="F1926" s="44" t="s">
        <v>10199</v>
      </c>
      <c r="G1926" s="44" t="s">
        <v>10434</v>
      </c>
      <c r="H1926" s="44" t="s">
        <v>13142</v>
      </c>
      <c r="L1926" s="46">
        <v>76000000</v>
      </c>
      <c r="M1926" s="44" t="s">
        <v>11348</v>
      </c>
      <c r="N1926" s="44" t="s">
        <v>13143</v>
      </c>
      <c r="O1926" s="44" t="s">
        <v>13144</v>
      </c>
    </row>
    <row r="1927" spans="1:15" s="44" customFormat="1" ht="12" x14ac:dyDescent="0.2">
      <c r="A1927" s="44" t="s">
        <v>13109</v>
      </c>
      <c r="D1927" s="44" t="s">
        <v>11346</v>
      </c>
      <c r="E1927" s="45">
        <v>4</v>
      </c>
      <c r="F1927" s="44" t="s">
        <v>10199</v>
      </c>
      <c r="G1927" s="44" t="s">
        <v>10434</v>
      </c>
      <c r="H1927" s="44" t="s">
        <v>13146</v>
      </c>
      <c r="L1927" s="46">
        <v>30000000</v>
      </c>
      <c r="M1927" s="44" t="s">
        <v>11348</v>
      </c>
      <c r="N1927" s="44" t="s">
        <v>13147</v>
      </c>
      <c r="O1927" s="44" t="s">
        <v>13148</v>
      </c>
    </row>
    <row r="1928" spans="1:15" s="44" customFormat="1" ht="12" x14ac:dyDescent="0.2">
      <c r="A1928" s="44" t="s">
        <v>13111</v>
      </c>
      <c r="D1928" s="44" t="s">
        <v>11346</v>
      </c>
      <c r="E1928" s="45">
        <v>4</v>
      </c>
      <c r="F1928" s="44" t="s">
        <v>10199</v>
      </c>
      <c r="G1928" s="44" t="s">
        <v>10434</v>
      </c>
      <c r="H1928" s="44" t="s">
        <v>13150</v>
      </c>
      <c r="L1928" s="46">
        <v>25000000</v>
      </c>
      <c r="M1928" s="44" t="s">
        <v>11348</v>
      </c>
      <c r="N1928" s="44" t="s">
        <v>13151</v>
      </c>
      <c r="O1928" s="44" t="s">
        <v>13152</v>
      </c>
    </row>
    <row r="1929" spans="1:15" s="44" customFormat="1" ht="12" x14ac:dyDescent="0.2">
      <c r="A1929" s="44" t="s">
        <v>13113</v>
      </c>
      <c r="D1929" s="44" t="s">
        <v>11346</v>
      </c>
      <c r="E1929" s="45">
        <v>4</v>
      </c>
      <c r="F1929" s="44" t="s">
        <v>10199</v>
      </c>
      <c r="G1929" s="44" t="s">
        <v>10434</v>
      </c>
      <c r="H1929" s="44" t="s">
        <v>13154</v>
      </c>
      <c r="L1929" s="46">
        <v>120000000</v>
      </c>
      <c r="M1929" s="44" t="s">
        <v>11348</v>
      </c>
      <c r="N1929" s="44" t="s">
        <v>13155</v>
      </c>
      <c r="O1929" s="44" t="s">
        <v>13156</v>
      </c>
    </row>
    <row r="1930" spans="1:15" s="44" customFormat="1" ht="12" x14ac:dyDescent="0.2">
      <c r="A1930" s="44" t="s">
        <v>13117</v>
      </c>
      <c r="D1930" s="44" t="s">
        <v>11346</v>
      </c>
      <c r="E1930" s="45">
        <v>4</v>
      </c>
      <c r="F1930" s="44" t="s">
        <v>10199</v>
      </c>
      <c r="G1930" s="44" t="s">
        <v>10434</v>
      </c>
      <c r="H1930" s="44" t="s">
        <v>13158</v>
      </c>
      <c r="L1930" s="46">
        <v>288000000</v>
      </c>
      <c r="M1930" s="44" t="s">
        <v>11379</v>
      </c>
      <c r="N1930" s="44" t="s">
        <v>13159</v>
      </c>
      <c r="O1930" s="44" t="s">
        <v>13160</v>
      </c>
    </row>
    <row r="1931" spans="1:15" s="44" customFormat="1" ht="12" x14ac:dyDescent="0.2">
      <c r="A1931" s="44" t="s">
        <v>13121</v>
      </c>
      <c r="D1931" s="44" t="s">
        <v>11346</v>
      </c>
      <c r="E1931" s="45">
        <v>4</v>
      </c>
      <c r="F1931" s="44" t="s">
        <v>10199</v>
      </c>
      <c r="G1931" s="44" t="s">
        <v>10434</v>
      </c>
      <c r="H1931" s="44" t="s">
        <v>13161</v>
      </c>
      <c r="L1931" s="46">
        <v>160000000</v>
      </c>
      <c r="M1931" s="44" t="s">
        <v>11379</v>
      </c>
      <c r="N1931" s="44" t="s">
        <v>13162</v>
      </c>
      <c r="O1931" s="44" t="s">
        <v>13163</v>
      </c>
    </row>
    <row r="1932" spans="1:15" s="44" customFormat="1" ht="12" x14ac:dyDescent="0.2">
      <c r="A1932" s="44" t="s">
        <v>13123</v>
      </c>
      <c r="D1932" s="44" t="s">
        <v>11346</v>
      </c>
      <c r="E1932" s="45">
        <v>4</v>
      </c>
      <c r="F1932" s="44" t="s">
        <v>10199</v>
      </c>
      <c r="G1932" s="44" t="s">
        <v>10434</v>
      </c>
      <c r="H1932" s="44" t="s">
        <v>13165</v>
      </c>
      <c r="L1932" s="46">
        <v>139000000</v>
      </c>
      <c r="M1932" s="44" t="s">
        <v>11379</v>
      </c>
      <c r="N1932" s="44" t="s">
        <v>13166</v>
      </c>
      <c r="O1932" s="44" t="s">
        <v>13167</v>
      </c>
    </row>
    <row r="1933" spans="1:15" s="44" customFormat="1" ht="12" x14ac:dyDescent="0.2">
      <c r="A1933" s="44" t="s">
        <v>13127</v>
      </c>
      <c r="D1933" s="44" t="s">
        <v>11346</v>
      </c>
      <c r="E1933" s="45">
        <v>4</v>
      </c>
      <c r="F1933" s="44" t="s">
        <v>10199</v>
      </c>
      <c r="G1933" s="44" t="s">
        <v>10434</v>
      </c>
      <c r="H1933" s="44" t="s">
        <v>13169</v>
      </c>
      <c r="L1933" s="46">
        <v>110000000</v>
      </c>
      <c r="M1933" s="44" t="s">
        <v>11379</v>
      </c>
      <c r="N1933" s="44" t="s">
        <v>13170</v>
      </c>
      <c r="O1933" s="44" t="s">
        <v>13171</v>
      </c>
    </row>
    <row r="1934" spans="1:15" s="44" customFormat="1" ht="12" x14ac:dyDescent="0.2">
      <c r="A1934" s="44" t="s">
        <v>13129</v>
      </c>
      <c r="D1934" s="44" t="s">
        <v>11346</v>
      </c>
      <c r="E1934" s="45">
        <v>4</v>
      </c>
      <c r="F1934" s="44" t="s">
        <v>10199</v>
      </c>
      <c r="G1934" s="44" t="s">
        <v>10434</v>
      </c>
      <c r="H1934" s="44" t="s">
        <v>13173</v>
      </c>
      <c r="L1934" s="46">
        <v>13246611</v>
      </c>
      <c r="M1934" s="44" t="s">
        <v>11379</v>
      </c>
      <c r="N1934" s="44" t="s">
        <v>11388</v>
      </c>
      <c r="O1934" s="44" t="s">
        <v>11389</v>
      </c>
    </row>
    <row r="1935" spans="1:15" s="44" customFormat="1" ht="12" x14ac:dyDescent="0.2">
      <c r="A1935" s="44" t="s">
        <v>13131</v>
      </c>
      <c r="D1935" s="44" t="s">
        <v>11346</v>
      </c>
      <c r="E1935" s="45">
        <v>4</v>
      </c>
      <c r="F1935" s="44" t="s">
        <v>10199</v>
      </c>
      <c r="G1935" s="44" t="s">
        <v>10434</v>
      </c>
      <c r="H1935" s="44" t="s">
        <v>13175</v>
      </c>
      <c r="L1935" s="46">
        <v>30000000</v>
      </c>
      <c r="M1935" s="44" t="s">
        <v>11400</v>
      </c>
      <c r="N1935" s="44" t="s">
        <v>13176</v>
      </c>
      <c r="O1935" s="44" t="s">
        <v>13177</v>
      </c>
    </row>
    <row r="1936" spans="1:15" s="44" customFormat="1" ht="12" x14ac:dyDescent="0.2">
      <c r="A1936" s="44" t="s">
        <v>13135</v>
      </c>
      <c r="D1936" s="44" t="s">
        <v>11346</v>
      </c>
      <c r="E1936" s="45">
        <v>4</v>
      </c>
      <c r="F1936" s="44" t="s">
        <v>10199</v>
      </c>
      <c r="G1936" s="44" t="s">
        <v>10434</v>
      </c>
      <c r="H1936" s="44" t="s">
        <v>13179</v>
      </c>
      <c r="L1936" s="46">
        <v>20000000</v>
      </c>
      <c r="M1936" s="44" t="s">
        <v>11400</v>
      </c>
      <c r="N1936" s="44" t="s">
        <v>11465</v>
      </c>
      <c r="O1936" s="44" t="s">
        <v>11466</v>
      </c>
    </row>
    <row r="1937" spans="1:15" s="44" customFormat="1" ht="12" x14ac:dyDescent="0.2">
      <c r="A1937" s="44" t="s">
        <v>13139</v>
      </c>
      <c r="D1937" s="44" t="s">
        <v>11346</v>
      </c>
      <c r="E1937" s="45">
        <v>4</v>
      </c>
      <c r="F1937" s="44" t="s">
        <v>10199</v>
      </c>
      <c r="G1937" s="44" t="s">
        <v>10434</v>
      </c>
      <c r="H1937" s="44" t="s">
        <v>13181</v>
      </c>
      <c r="L1937" s="46">
        <v>70000000</v>
      </c>
      <c r="M1937" s="44" t="s">
        <v>11400</v>
      </c>
      <c r="N1937" s="44" t="s">
        <v>13182</v>
      </c>
      <c r="O1937" s="44" t="s">
        <v>13183</v>
      </c>
    </row>
    <row r="1938" spans="1:15" s="44" customFormat="1" ht="12" x14ac:dyDescent="0.2">
      <c r="A1938" s="44" t="s">
        <v>13141</v>
      </c>
      <c r="D1938" s="44" t="s">
        <v>11346</v>
      </c>
      <c r="E1938" s="45">
        <v>4</v>
      </c>
      <c r="F1938" s="44" t="s">
        <v>10199</v>
      </c>
      <c r="G1938" s="44" t="s">
        <v>10434</v>
      </c>
      <c r="H1938" s="44" t="s">
        <v>13185</v>
      </c>
      <c r="L1938" s="46">
        <v>132218438</v>
      </c>
      <c r="M1938" s="44" t="s">
        <v>11400</v>
      </c>
      <c r="N1938" s="44" t="s">
        <v>13186</v>
      </c>
      <c r="O1938" s="44" t="s">
        <v>13187</v>
      </c>
    </row>
    <row r="1939" spans="1:15" s="44" customFormat="1" ht="12" x14ac:dyDescent="0.2">
      <c r="A1939" s="44" t="s">
        <v>13145</v>
      </c>
      <c r="D1939" s="44" t="s">
        <v>11346</v>
      </c>
      <c r="E1939" s="45">
        <v>4</v>
      </c>
      <c r="F1939" s="44" t="s">
        <v>10199</v>
      </c>
      <c r="G1939" s="44" t="s">
        <v>10434</v>
      </c>
      <c r="H1939" s="44" t="s">
        <v>13189</v>
      </c>
      <c r="L1939" s="46">
        <v>80000000</v>
      </c>
      <c r="M1939" s="44" t="s">
        <v>11400</v>
      </c>
      <c r="N1939" s="44" t="s">
        <v>13190</v>
      </c>
      <c r="O1939" s="44" t="s">
        <v>13191</v>
      </c>
    </row>
    <row r="1940" spans="1:15" s="44" customFormat="1" ht="12" x14ac:dyDescent="0.2">
      <c r="A1940" s="44" t="s">
        <v>13149</v>
      </c>
      <c r="D1940" s="44" t="s">
        <v>11346</v>
      </c>
      <c r="E1940" s="45">
        <v>4</v>
      </c>
      <c r="F1940" s="44" t="s">
        <v>10199</v>
      </c>
      <c r="G1940" s="44" t="s">
        <v>10434</v>
      </c>
      <c r="H1940" s="44" t="s">
        <v>13193</v>
      </c>
      <c r="L1940" s="46">
        <v>40000000</v>
      </c>
      <c r="M1940" s="44" t="s">
        <v>11483</v>
      </c>
      <c r="N1940" s="44" t="s">
        <v>13194</v>
      </c>
      <c r="O1940" s="44" t="s">
        <v>13195</v>
      </c>
    </row>
    <row r="1941" spans="1:15" s="44" customFormat="1" ht="12" x14ac:dyDescent="0.2">
      <c r="A1941" s="44" t="s">
        <v>13153</v>
      </c>
      <c r="D1941" s="44" t="s">
        <v>11346</v>
      </c>
      <c r="E1941" s="45">
        <v>4</v>
      </c>
      <c r="F1941" s="44" t="s">
        <v>10199</v>
      </c>
      <c r="G1941" s="44" t="s">
        <v>10434</v>
      </c>
      <c r="H1941" s="44" t="s">
        <v>13197</v>
      </c>
      <c r="L1941" s="46">
        <v>26443684</v>
      </c>
      <c r="M1941" s="44" t="s">
        <v>11483</v>
      </c>
      <c r="N1941" s="44" t="s">
        <v>13198</v>
      </c>
      <c r="O1941" s="44" t="s">
        <v>13199</v>
      </c>
    </row>
    <row r="1942" spans="1:15" s="44" customFormat="1" ht="12" x14ac:dyDescent="0.2">
      <c r="A1942" s="44" t="s">
        <v>13157</v>
      </c>
      <c r="D1942" s="44" t="s">
        <v>11346</v>
      </c>
      <c r="E1942" s="45">
        <v>4</v>
      </c>
      <c r="F1942" s="44" t="s">
        <v>10199</v>
      </c>
      <c r="G1942" s="44" t="s">
        <v>10434</v>
      </c>
      <c r="H1942" s="44" t="s">
        <v>13201</v>
      </c>
      <c r="L1942" s="46">
        <v>25000000</v>
      </c>
      <c r="M1942" s="44" t="s">
        <v>11483</v>
      </c>
      <c r="N1942" s="44" t="s">
        <v>13202</v>
      </c>
      <c r="O1942" s="44" t="s">
        <v>13203</v>
      </c>
    </row>
    <row r="1943" spans="1:15" s="44" customFormat="1" ht="12" x14ac:dyDescent="0.2">
      <c r="A1943" s="44" t="s">
        <v>789</v>
      </c>
      <c r="D1943" s="44" t="s">
        <v>11346</v>
      </c>
      <c r="E1943" s="45">
        <v>4</v>
      </c>
      <c r="F1943" s="44" t="s">
        <v>10199</v>
      </c>
      <c r="G1943" s="44" t="s">
        <v>10434</v>
      </c>
      <c r="H1943" s="44" t="s">
        <v>13205</v>
      </c>
      <c r="L1943" s="46">
        <v>30000000</v>
      </c>
      <c r="M1943" s="44" t="s">
        <v>11483</v>
      </c>
      <c r="N1943" s="44" t="s">
        <v>13206</v>
      </c>
      <c r="O1943" s="44" t="s">
        <v>13207</v>
      </c>
    </row>
    <row r="1944" spans="1:15" s="44" customFormat="1" ht="12" x14ac:dyDescent="0.2">
      <c r="A1944" s="44" t="s">
        <v>13164</v>
      </c>
      <c r="D1944" s="44" t="s">
        <v>11346</v>
      </c>
      <c r="E1944" s="45">
        <v>4</v>
      </c>
      <c r="F1944" s="44" t="s">
        <v>10199</v>
      </c>
      <c r="G1944" s="44" t="s">
        <v>10434</v>
      </c>
      <c r="H1944" s="44" t="s">
        <v>13209</v>
      </c>
      <c r="L1944" s="46">
        <v>460480748.85263157</v>
      </c>
      <c r="M1944" s="44" t="s">
        <v>11483</v>
      </c>
      <c r="N1944" s="44" t="s">
        <v>12280</v>
      </c>
      <c r="O1944" s="44" t="s">
        <v>12281</v>
      </c>
    </row>
    <row r="1945" spans="1:15" s="44" customFormat="1" ht="12" x14ac:dyDescent="0.2">
      <c r="A1945" s="44" t="s">
        <v>13168</v>
      </c>
      <c r="D1945" s="44" t="s">
        <v>11346</v>
      </c>
      <c r="E1945" s="45">
        <v>4</v>
      </c>
      <c r="F1945" s="44" t="s">
        <v>10199</v>
      </c>
      <c r="G1945" s="44" t="s">
        <v>10434</v>
      </c>
      <c r="H1945" s="44" t="s">
        <v>13211</v>
      </c>
      <c r="L1945" s="46">
        <v>370222490.2846154</v>
      </c>
      <c r="M1945" s="44" t="s">
        <v>11483</v>
      </c>
      <c r="N1945" s="44" t="s">
        <v>12280</v>
      </c>
      <c r="O1945" s="44" t="s">
        <v>12281</v>
      </c>
    </row>
    <row r="1946" spans="1:15" s="44" customFormat="1" ht="12" x14ac:dyDescent="0.2">
      <c r="A1946" s="44" t="s">
        <v>13172</v>
      </c>
      <c r="D1946" s="44" t="s">
        <v>11346</v>
      </c>
      <c r="E1946" s="45">
        <v>4</v>
      </c>
      <c r="F1946" s="44" t="s">
        <v>10199</v>
      </c>
      <c r="G1946" s="44" t="s">
        <v>10434</v>
      </c>
      <c r="H1946" s="44" t="s">
        <v>13213</v>
      </c>
      <c r="L1946" s="46">
        <v>4743024.846153846</v>
      </c>
      <c r="M1946" s="44" t="s">
        <v>11483</v>
      </c>
      <c r="N1946" s="44" t="s">
        <v>12280</v>
      </c>
      <c r="O1946" s="44" t="s">
        <v>12281</v>
      </c>
    </row>
    <row r="1947" spans="1:15" s="44" customFormat="1" ht="12" x14ac:dyDescent="0.2">
      <c r="A1947" s="44" t="s">
        <v>13174</v>
      </c>
      <c r="D1947" s="44" t="s">
        <v>11346</v>
      </c>
      <c r="E1947" s="45">
        <v>4</v>
      </c>
      <c r="F1947" s="44" t="s">
        <v>10199</v>
      </c>
      <c r="G1947" s="44" t="s">
        <v>10434</v>
      </c>
      <c r="H1947" s="44" t="s">
        <v>13215</v>
      </c>
      <c r="L1947" s="46">
        <v>107875000</v>
      </c>
      <c r="M1947" s="44" t="s">
        <v>11483</v>
      </c>
      <c r="N1947" s="44" t="s">
        <v>11597</v>
      </c>
      <c r="O1947" s="44" t="s">
        <v>11598</v>
      </c>
    </row>
    <row r="1948" spans="1:15" s="44" customFormat="1" ht="12" x14ac:dyDescent="0.2">
      <c r="A1948" s="44" t="s">
        <v>13178</v>
      </c>
      <c r="D1948" s="44" t="s">
        <v>11346</v>
      </c>
      <c r="E1948" s="45">
        <v>4</v>
      </c>
      <c r="F1948" s="44" t="s">
        <v>10199</v>
      </c>
      <c r="G1948" s="44" t="s">
        <v>10434</v>
      </c>
      <c r="H1948" s="44" t="s">
        <v>13217</v>
      </c>
      <c r="L1948" s="46">
        <v>55376000</v>
      </c>
      <c r="M1948" s="44" t="s">
        <v>11483</v>
      </c>
      <c r="N1948" s="44" t="s">
        <v>11597</v>
      </c>
      <c r="O1948" s="44" t="s">
        <v>11598</v>
      </c>
    </row>
    <row r="1949" spans="1:15" s="44" customFormat="1" ht="12" x14ac:dyDescent="0.2">
      <c r="A1949" s="44" t="s">
        <v>13180</v>
      </c>
      <c r="D1949" s="44" t="s">
        <v>11346</v>
      </c>
      <c r="E1949" s="45">
        <v>4</v>
      </c>
      <c r="F1949" s="44" t="s">
        <v>10199</v>
      </c>
      <c r="G1949" s="44" t="s">
        <v>10434</v>
      </c>
      <c r="H1949" s="44" t="s">
        <v>13219</v>
      </c>
      <c r="L1949" s="46">
        <v>171632000</v>
      </c>
      <c r="M1949" s="44" t="s">
        <v>11483</v>
      </c>
      <c r="N1949" s="44" t="s">
        <v>11597</v>
      </c>
      <c r="O1949" s="44" t="s">
        <v>11598</v>
      </c>
    </row>
    <row r="1950" spans="1:15" s="44" customFormat="1" ht="12" x14ac:dyDescent="0.2">
      <c r="A1950" s="44" t="s">
        <v>13184</v>
      </c>
      <c r="D1950" s="44" t="s">
        <v>11346</v>
      </c>
      <c r="E1950" s="45">
        <v>4</v>
      </c>
      <c r="F1950" s="44" t="s">
        <v>10199</v>
      </c>
      <c r="G1950" s="44" t="s">
        <v>10434</v>
      </c>
      <c r="H1950" s="44" t="s">
        <v>13221</v>
      </c>
      <c r="L1950" s="46">
        <v>137684000</v>
      </c>
      <c r="M1950" s="44" t="s">
        <v>11483</v>
      </c>
      <c r="N1950" s="44" t="s">
        <v>11597</v>
      </c>
      <c r="O1950" s="44" t="s">
        <v>11598</v>
      </c>
    </row>
    <row r="1951" spans="1:15" s="44" customFormat="1" ht="12" x14ac:dyDescent="0.2">
      <c r="A1951" s="44" t="s">
        <v>13188</v>
      </c>
      <c r="D1951" s="44" t="s">
        <v>11346</v>
      </c>
      <c r="E1951" s="45">
        <v>4</v>
      </c>
      <c r="F1951" s="44" t="s">
        <v>10199</v>
      </c>
      <c r="G1951" s="44" t="s">
        <v>10434</v>
      </c>
      <c r="H1951" s="44" t="s">
        <v>13223</v>
      </c>
      <c r="L1951" s="46">
        <v>103429000</v>
      </c>
      <c r="M1951" s="44" t="s">
        <v>11483</v>
      </c>
      <c r="N1951" s="44" t="s">
        <v>11597</v>
      </c>
      <c r="O1951" s="44" t="s">
        <v>11598</v>
      </c>
    </row>
    <row r="1952" spans="1:15" s="44" customFormat="1" ht="12" x14ac:dyDescent="0.2">
      <c r="A1952" s="44" t="s">
        <v>13192</v>
      </c>
      <c r="D1952" s="44" t="s">
        <v>11346</v>
      </c>
      <c r="E1952" s="45">
        <v>4</v>
      </c>
      <c r="F1952" s="44" t="s">
        <v>10199</v>
      </c>
      <c r="G1952" s="44" t="s">
        <v>10434</v>
      </c>
      <c r="H1952" s="44" t="s">
        <v>13225</v>
      </c>
      <c r="L1952" s="46">
        <v>150305000</v>
      </c>
      <c r="M1952" s="44" t="s">
        <v>11483</v>
      </c>
      <c r="N1952" s="44" t="s">
        <v>11597</v>
      </c>
      <c r="O1952" s="44" t="s">
        <v>11598</v>
      </c>
    </row>
    <row r="1953" spans="1:15" s="44" customFormat="1" ht="12" x14ac:dyDescent="0.2">
      <c r="A1953" s="44" t="s">
        <v>13196</v>
      </c>
      <c r="D1953" s="44" t="s">
        <v>11346</v>
      </c>
      <c r="E1953" s="45">
        <v>4</v>
      </c>
      <c r="F1953" s="44" t="s">
        <v>10199</v>
      </c>
      <c r="G1953" s="44" t="s">
        <v>10434</v>
      </c>
      <c r="H1953" s="44" t="s">
        <v>13227</v>
      </c>
      <c r="L1953" s="46">
        <v>150000000</v>
      </c>
      <c r="M1953" s="44" t="s">
        <v>11483</v>
      </c>
      <c r="N1953" s="44" t="s">
        <v>13228</v>
      </c>
      <c r="O1953" s="44" t="s">
        <v>13229</v>
      </c>
    </row>
    <row r="1954" spans="1:15" s="44" customFormat="1" ht="12" x14ac:dyDescent="0.2">
      <c r="A1954" s="44" t="s">
        <v>13200</v>
      </c>
      <c r="D1954" s="44" t="s">
        <v>11346</v>
      </c>
      <c r="E1954" s="45">
        <v>4</v>
      </c>
      <c r="F1954" s="44" t="s">
        <v>10199</v>
      </c>
      <c r="G1954" s="44" t="s">
        <v>10434</v>
      </c>
      <c r="H1954" s="44" t="s">
        <v>13231</v>
      </c>
      <c r="L1954" s="46">
        <v>23000000</v>
      </c>
      <c r="M1954" s="44" t="s">
        <v>11483</v>
      </c>
      <c r="N1954" s="44" t="s">
        <v>11619</v>
      </c>
      <c r="O1954" s="44" t="s">
        <v>11620</v>
      </c>
    </row>
    <row r="1955" spans="1:15" s="44" customFormat="1" ht="12" x14ac:dyDescent="0.2">
      <c r="A1955" s="44" t="s">
        <v>13204</v>
      </c>
      <c r="D1955" s="44" t="s">
        <v>11346</v>
      </c>
      <c r="E1955" s="45">
        <v>4</v>
      </c>
      <c r="F1955" s="44" t="s">
        <v>10199</v>
      </c>
      <c r="G1955" s="44" t="s">
        <v>10434</v>
      </c>
      <c r="H1955" s="44" t="s">
        <v>13233</v>
      </c>
      <c r="L1955" s="46">
        <v>150000000</v>
      </c>
      <c r="M1955" s="44" t="s">
        <v>13234</v>
      </c>
      <c r="N1955" s="44" t="s">
        <v>13235</v>
      </c>
      <c r="O1955" s="44" t="s">
        <v>13236</v>
      </c>
    </row>
    <row r="1956" spans="1:15" s="44" customFormat="1" ht="12" x14ac:dyDescent="0.2">
      <c r="A1956" s="44" t="s">
        <v>13208</v>
      </c>
      <c r="D1956" s="44" t="s">
        <v>11346</v>
      </c>
      <c r="E1956" s="45">
        <v>4</v>
      </c>
      <c r="F1956" s="44" t="s">
        <v>10199</v>
      </c>
      <c r="G1956" s="44" t="s">
        <v>10434</v>
      </c>
      <c r="H1956" s="44" t="s">
        <v>13238</v>
      </c>
      <c r="L1956" s="46">
        <v>152229342</v>
      </c>
      <c r="M1956" s="44" t="s">
        <v>11623</v>
      </c>
      <c r="N1956" s="44" t="s">
        <v>13239</v>
      </c>
      <c r="O1956" s="44" t="s">
        <v>13240</v>
      </c>
    </row>
    <row r="1957" spans="1:15" s="44" customFormat="1" ht="12" x14ac:dyDescent="0.2">
      <c r="A1957" s="44" t="s">
        <v>13210</v>
      </c>
      <c r="D1957" s="44" t="s">
        <v>11346</v>
      </c>
      <c r="E1957" s="45">
        <v>4</v>
      </c>
      <c r="F1957" s="44" t="s">
        <v>10199</v>
      </c>
      <c r="G1957" s="44" t="s">
        <v>10434</v>
      </c>
      <c r="H1957" s="44" t="s">
        <v>13242</v>
      </c>
      <c r="L1957" s="46">
        <v>198863471</v>
      </c>
      <c r="M1957" s="44" t="s">
        <v>11623</v>
      </c>
      <c r="N1957" s="44" t="s">
        <v>12844</v>
      </c>
      <c r="O1957" s="44" t="s">
        <v>12845</v>
      </c>
    </row>
    <row r="1958" spans="1:15" s="44" customFormat="1" ht="12" x14ac:dyDescent="0.2">
      <c r="A1958" s="44" t="s">
        <v>13212</v>
      </c>
      <c r="D1958" s="44" t="s">
        <v>11346</v>
      </c>
      <c r="E1958" s="45">
        <v>4</v>
      </c>
      <c r="F1958" s="44" t="s">
        <v>10199</v>
      </c>
      <c r="G1958" s="44" t="s">
        <v>10434</v>
      </c>
      <c r="H1958" s="44" t="s">
        <v>13244</v>
      </c>
      <c r="L1958" s="46">
        <v>243187607</v>
      </c>
      <c r="M1958" s="44" t="s">
        <v>11623</v>
      </c>
      <c r="N1958" s="44" t="s">
        <v>12850</v>
      </c>
      <c r="O1958" s="44" t="s">
        <v>12851</v>
      </c>
    </row>
    <row r="1959" spans="1:15" s="44" customFormat="1" ht="12" x14ac:dyDescent="0.2">
      <c r="A1959" s="44" t="s">
        <v>13214</v>
      </c>
      <c r="D1959" s="44" t="s">
        <v>11346</v>
      </c>
      <c r="E1959" s="45">
        <v>4</v>
      </c>
      <c r="F1959" s="44" t="s">
        <v>10199</v>
      </c>
      <c r="G1959" s="44" t="s">
        <v>10434</v>
      </c>
      <c r="H1959" s="44" t="s">
        <v>13246</v>
      </c>
      <c r="L1959" s="46">
        <v>139729205</v>
      </c>
      <c r="M1959" s="44" t="s">
        <v>11623</v>
      </c>
      <c r="N1959" s="44" t="s">
        <v>12858</v>
      </c>
      <c r="O1959" s="44" t="s">
        <v>12859</v>
      </c>
    </row>
    <row r="1960" spans="1:15" s="44" customFormat="1" ht="12" x14ac:dyDescent="0.2">
      <c r="A1960" s="44" t="s">
        <v>13216</v>
      </c>
      <c r="D1960" s="44" t="s">
        <v>11346</v>
      </c>
      <c r="E1960" s="45">
        <v>4</v>
      </c>
      <c r="F1960" s="44" t="s">
        <v>10199</v>
      </c>
      <c r="G1960" s="44" t="s">
        <v>10434</v>
      </c>
      <c r="H1960" s="44" t="s">
        <v>13248</v>
      </c>
      <c r="L1960" s="46">
        <v>153791860</v>
      </c>
      <c r="M1960" s="44" t="s">
        <v>11623</v>
      </c>
      <c r="N1960" s="44" t="s">
        <v>12862</v>
      </c>
      <c r="O1960" s="44" t="s">
        <v>12863</v>
      </c>
    </row>
    <row r="1961" spans="1:15" s="44" customFormat="1" ht="12" x14ac:dyDescent="0.2">
      <c r="A1961" s="44" t="s">
        <v>13218</v>
      </c>
      <c r="D1961" s="44" t="s">
        <v>11346</v>
      </c>
      <c r="E1961" s="45">
        <v>4</v>
      </c>
      <c r="F1961" s="44" t="s">
        <v>10199</v>
      </c>
      <c r="G1961" s="44" t="s">
        <v>10434</v>
      </c>
      <c r="H1961" s="44" t="s">
        <v>13250</v>
      </c>
      <c r="L1961" s="46">
        <v>179992565</v>
      </c>
      <c r="M1961" s="44" t="s">
        <v>11623</v>
      </c>
      <c r="N1961" s="44" t="s">
        <v>12854</v>
      </c>
      <c r="O1961" s="44" t="s">
        <v>12855</v>
      </c>
    </row>
    <row r="1962" spans="1:15" s="44" customFormat="1" ht="12" x14ac:dyDescent="0.2">
      <c r="A1962" s="44" t="s">
        <v>13220</v>
      </c>
      <c r="D1962" s="44" t="s">
        <v>11346</v>
      </c>
      <c r="E1962" s="45">
        <v>4</v>
      </c>
      <c r="F1962" s="44" t="s">
        <v>10199</v>
      </c>
      <c r="G1962" s="44" t="s">
        <v>10434</v>
      </c>
      <c r="H1962" s="44" t="s">
        <v>13252</v>
      </c>
      <c r="L1962" s="46">
        <v>130000000</v>
      </c>
      <c r="M1962" s="44" t="s">
        <v>11623</v>
      </c>
      <c r="N1962" s="44" t="s">
        <v>12844</v>
      </c>
      <c r="O1962" s="44" t="s">
        <v>12845</v>
      </c>
    </row>
    <row r="1963" spans="1:15" s="44" customFormat="1" ht="12" x14ac:dyDescent="0.2">
      <c r="A1963" s="44" t="s">
        <v>13222</v>
      </c>
      <c r="D1963" s="44" t="s">
        <v>11346</v>
      </c>
      <c r="E1963" s="45">
        <v>4</v>
      </c>
      <c r="F1963" s="44" t="s">
        <v>10199</v>
      </c>
      <c r="G1963" s="44" t="s">
        <v>10434</v>
      </c>
      <c r="H1963" s="44" t="s">
        <v>13254</v>
      </c>
      <c r="L1963" s="46">
        <v>145000000</v>
      </c>
      <c r="M1963" s="44" t="s">
        <v>11623</v>
      </c>
      <c r="N1963" s="44" t="s">
        <v>13239</v>
      </c>
      <c r="O1963" s="44" t="s">
        <v>13240</v>
      </c>
    </row>
    <row r="1964" spans="1:15" s="44" customFormat="1" ht="12" x14ac:dyDescent="0.2">
      <c r="A1964" s="44" t="s">
        <v>13224</v>
      </c>
      <c r="D1964" s="44" t="s">
        <v>11346</v>
      </c>
      <c r="E1964" s="45">
        <v>4</v>
      </c>
      <c r="F1964" s="44" t="s">
        <v>10199</v>
      </c>
      <c r="G1964" s="44" t="s">
        <v>10434</v>
      </c>
      <c r="H1964" s="44" t="s">
        <v>13256</v>
      </c>
      <c r="L1964" s="46">
        <v>30000000</v>
      </c>
      <c r="M1964" s="44" t="s">
        <v>11623</v>
      </c>
      <c r="N1964" s="44" t="s">
        <v>13257</v>
      </c>
      <c r="O1964" s="44" t="s">
        <v>13258</v>
      </c>
    </row>
    <row r="1965" spans="1:15" s="44" customFormat="1" ht="12" x14ac:dyDescent="0.2">
      <c r="A1965" s="44" t="s">
        <v>13226</v>
      </c>
      <c r="D1965" s="44" t="s">
        <v>11346</v>
      </c>
      <c r="E1965" s="45">
        <v>4</v>
      </c>
      <c r="F1965" s="44" t="s">
        <v>10199</v>
      </c>
      <c r="G1965" s="44" t="s">
        <v>10434</v>
      </c>
      <c r="H1965" s="44" t="s">
        <v>13260</v>
      </c>
      <c r="L1965" s="46">
        <v>40000000</v>
      </c>
      <c r="M1965" s="44" t="s">
        <v>11623</v>
      </c>
      <c r="N1965" s="44" t="s">
        <v>11666</v>
      </c>
      <c r="O1965" s="44" t="s">
        <v>11667</v>
      </c>
    </row>
    <row r="1966" spans="1:15" s="44" customFormat="1" ht="12" x14ac:dyDescent="0.2">
      <c r="A1966" s="44" t="s">
        <v>13230</v>
      </c>
      <c r="D1966" s="44" t="s">
        <v>11346</v>
      </c>
      <c r="E1966" s="45">
        <v>4</v>
      </c>
      <c r="F1966" s="44" t="s">
        <v>10199</v>
      </c>
      <c r="G1966" s="44" t="s">
        <v>10434</v>
      </c>
      <c r="H1966" s="44" t="s">
        <v>13262</v>
      </c>
      <c r="L1966" s="46">
        <v>185163000</v>
      </c>
      <c r="M1966" s="44" t="s">
        <v>11713</v>
      </c>
      <c r="N1966" s="44" t="s">
        <v>12897</v>
      </c>
      <c r="O1966" s="44" t="s">
        <v>12898</v>
      </c>
    </row>
    <row r="1967" spans="1:15" s="44" customFormat="1" ht="12" x14ac:dyDescent="0.2">
      <c r="A1967" s="44" t="s">
        <v>13232</v>
      </c>
      <c r="D1967" s="44" t="s">
        <v>11346</v>
      </c>
      <c r="E1967" s="45">
        <v>4</v>
      </c>
      <c r="F1967" s="44" t="s">
        <v>10199</v>
      </c>
      <c r="G1967" s="44" t="s">
        <v>10434</v>
      </c>
      <c r="H1967" s="44" t="s">
        <v>13264</v>
      </c>
      <c r="L1967" s="46">
        <v>71937000</v>
      </c>
      <c r="M1967" s="44" t="s">
        <v>11713</v>
      </c>
      <c r="N1967" s="44" t="s">
        <v>13265</v>
      </c>
      <c r="O1967" s="44" t="s">
        <v>12898</v>
      </c>
    </row>
    <row r="1968" spans="1:15" s="44" customFormat="1" ht="12" x14ac:dyDescent="0.2">
      <c r="A1968" s="44" t="s">
        <v>13237</v>
      </c>
      <c r="D1968" s="44" t="s">
        <v>11346</v>
      </c>
      <c r="E1968" s="45">
        <v>4</v>
      </c>
      <c r="F1968" s="44" t="s">
        <v>10199</v>
      </c>
      <c r="G1968" s="44" t="s">
        <v>10434</v>
      </c>
      <c r="H1968" s="44" t="s">
        <v>13267</v>
      </c>
      <c r="L1968" s="46">
        <v>300000000</v>
      </c>
      <c r="M1968" s="44" t="s">
        <v>11713</v>
      </c>
      <c r="N1968" s="44" t="s">
        <v>11726</v>
      </c>
      <c r="O1968" s="44" t="s">
        <v>11727</v>
      </c>
    </row>
    <row r="1969" spans="1:15" s="44" customFormat="1" ht="12" x14ac:dyDescent="0.2">
      <c r="A1969" s="44" t="s">
        <v>13241</v>
      </c>
      <c r="D1969" s="44" t="s">
        <v>11346</v>
      </c>
      <c r="E1969" s="45">
        <v>4</v>
      </c>
      <c r="F1969" s="44" t="s">
        <v>10199</v>
      </c>
      <c r="G1969" s="44" t="s">
        <v>10434</v>
      </c>
      <c r="H1969" s="44" t="s">
        <v>13269</v>
      </c>
      <c r="L1969" s="46">
        <v>50000000</v>
      </c>
      <c r="M1969" s="44" t="s">
        <v>11713</v>
      </c>
      <c r="N1969" s="44" t="s">
        <v>11726</v>
      </c>
      <c r="O1969" s="44" t="s">
        <v>11727</v>
      </c>
    </row>
    <row r="1970" spans="1:15" s="44" customFormat="1" ht="12" x14ac:dyDescent="0.2">
      <c r="A1970" s="44" t="s">
        <v>13243</v>
      </c>
      <c r="D1970" s="44" t="s">
        <v>11346</v>
      </c>
      <c r="E1970" s="45">
        <v>4</v>
      </c>
      <c r="F1970" s="44" t="s">
        <v>10199</v>
      </c>
      <c r="G1970" s="44" t="s">
        <v>10434</v>
      </c>
      <c r="H1970" s="44" t="s">
        <v>13271</v>
      </c>
      <c r="L1970" s="46">
        <v>500000000</v>
      </c>
      <c r="M1970" s="44" t="s">
        <v>11713</v>
      </c>
      <c r="N1970" s="44" t="s">
        <v>11726</v>
      </c>
      <c r="O1970" s="44" t="s">
        <v>11727</v>
      </c>
    </row>
    <row r="1971" spans="1:15" s="44" customFormat="1" ht="12" x14ac:dyDescent="0.2">
      <c r="A1971" s="44" t="s">
        <v>13245</v>
      </c>
      <c r="D1971" s="44" t="s">
        <v>11346</v>
      </c>
      <c r="E1971" s="45">
        <v>4</v>
      </c>
      <c r="F1971" s="44" t="s">
        <v>10199</v>
      </c>
      <c r="G1971" s="44" t="s">
        <v>10434</v>
      </c>
      <c r="H1971" s="44" t="s">
        <v>13273</v>
      </c>
      <c r="L1971" s="46">
        <v>70000000</v>
      </c>
      <c r="M1971" s="44" t="s">
        <v>11713</v>
      </c>
      <c r="N1971" s="44" t="s">
        <v>11726</v>
      </c>
      <c r="O1971" s="44" t="s">
        <v>11727</v>
      </c>
    </row>
    <row r="1972" spans="1:15" s="44" customFormat="1" ht="12" x14ac:dyDescent="0.2">
      <c r="A1972" s="44" t="s">
        <v>13247</v>
      </c>
      <c r="D1972" s="44" t="s">
        <v>11346</v>
      </c>
      <c r="E1972" s="45">
        <v>4</v>
      </c>
      <c r="F1972" s="44" t="s">
        <v>10199</v>
      </c>
      <c r="G1972" s="44" t="s">
        <v>10434</v>
      </c>
      <c r="H1972" s="44" t="s">
        <v>13275</v>
      </c>
      <c r="L1972" s="46">
        <v>186609000</v>
      </c>
      <c r="M1972" s="44" t="s">
        <v>11713</v>
      </c>
      <c r="N1972" s="44" t="s">
        <v>12901</v>
      </c>
      <c r="O1972" s="44" t="s">
        <v>12902</v>
      </c>
    </row>
    <row r="1973" spans="1:15" s="44" customFormat="1" ht="12" x14ac:dyDescent="0.2">
      <c r="A1973" s="44" t="s">
        <v>13249</v>
      </c>
      <c r="D1973" s="44" t="s">
        <v>11346</v>
      </c>
      <c r="E1973" s="45">
        <v>4</v>
      </c>
      <c r="F1973" s="44" t="s">
        <v>10199</v>
      </c>
      <c r="G1973" s="44" t="s">
        <v>10434</v>
      </c>
      <c r="H1973" s="44" t="s">
        <v>13277</v>
      </c>
      <c r="L1973" s="46">
        <v>59095000</v>
      </c>
      <c r="M1973" s="44" t="s">
        <v>11713</v>
      </c>
      <c r="N1973" s="44" t="s">
        <v>12901</v>
      </c>
      <c r="O1973" s="44" t="s">
        <v>12902</v>
      </c>
    </row>
    <row r="1974" spans="1:15" s="44" customFormat="1" ht="12" x14ac:dyDescent="0.2">
      <c r="A1974" s="44" t="s">
        <v>13251</v>
      </c>
      <c r="D1974" s="44" t="s">
        <v>11346</v>
      </c>
      <c r="E1974" s="45">
        <v>4</v>
      </c>
      <c r="F1974" s="44" t="s">
        <v>10199</v>
      </c>
      <c r="G1974" s="44" t="s">
        <v>10434</v>
      </c>
      <c r="H1974" s="44" t="s">
        <v>13279</v>
      </c>
      <c r="L1974" s="46">
        <v>113958000</v>
      </c>
      <c r="M1974" s="44" t="s">
        <v>11713</v>
      </c>
      <c r="N1974" s="44" t="s">
        <v>12901</v>
      </c>
      <c r="O1974" s="44" t="s">
        <v>12902</v>
      </c>
    </row>
    <row r="1975" spans="1:15" s="44" customFormat="1" ht="12" x14ac:dyDescent="0.2">
      <c r="A1975" s="44" t="s">
        <v>13253</v>
      </c>
      <c r="D1975" s="44" t="s">
        <v>11346</v>
      </c>
      <c r="E1975" s="45">
        <v>4</v>
      </c>
      <c r="F1975" s="44" t="s">
        <v>10199</v>
      </c>
      <c r="G1975" s="44" t="s">
        <v>10434</v>
      </c>
      <c r="H1975" s="44" t="s">
        <v>13281</v>
      </c>
      <c r="L1975" s="46">
        <v>200000000</v>
      </c>
      <c r="M1975" s="44" t="s">
        <v>11713</v>
      </c>
      <c r="N1975" s="44" t="s">
        <v>12445</v>
      </c>
      <c r="O1975" s="44" t="s">
        <v>12446</v>
      </c>
    </row>
    <row r="1976" spans="1:15" s="44" customFormat="1" ht="12" x14ac:dyDescent="0.2">
      <c r="A1976" s="44" t="s">
        <v>13255</v>
      </c>
      <c r="D1976" s="44" t="s">
        <v>11346</v>
      </c>
      <c r="E1976" s="45">
        <v>4</v>
      </c>
      <c r="F1976" s="44" t="s">
        <v>10199</v>
      </c>
      <c r="G1976" s="44" t="s">
        <v>10434</v>
      </c>
      <c r="H1976" s="44" t="s">
        <v>13283</v>
      </c>
      <c r="L1976" s="46">
        <v>226000000</v>
      </c>
      <c r="M1976" s="44" t="s">
        <v>11713</v>
      </c>
      <c r="N1976" s="44" t="s">
        <v>12445</v>
      </c>
      <c r="O1976" s="44" t="s">
        <v>12446</v>
      </c>
    </row>
    <row r="1977" spans="1:15" s="44" customFormat="1" ht="12" x14ac:dyDescent="0.2">
      <c r="A1977" s="44" t="s">
        <v>13259</v>
      </c>
      <c r="D1977" s="44" t="s">
        <v>11346</v>
      </c>
      <c r="E1977" s="45">
        <v>4</v>
      </c>
      <c r="F1977" s="44" t="s">
        <v>10199</v>
      </c>
      <c r="G1977" s="44" t="s">
        <v>10434</v>
      </c>
      <c r="H1977" s="44" t="s">
        <v>13285</v>
      </c>
      <c r="L1977" s="46">
        <v>30000000</v>
      </c>
      <c r="M1977" s="44" t="s">
        <v>11754</v>
      </c>
      <c r="N1977" s="44" t="s">
        <v>12475</v>
      </c>
      <c r="O1977" s="44" t="s">
        <v>12476</v>
      </c>
    </row>
    <row r="1978" spans="1:15" s="44" customFormat="1" ht="12" x14ac:dyDescent="0.2">
      <c r="A1978" s="44" t="s">
        <v>13261</v>
      </c>
      <c r="D1978" s="44" t="s">
        <v>11346</v>
      </c>
      <c r="E1978" s="45">
        <v>4</v>
      </c>
      <c r="F1978" s="44" t="s">
        <v>10199</v>
      </c>
      <c r="G1978" s="44" t="s">
        <v>10463</v>
      </c>
      <c r="H1978" s="44" t="s">
        <v>13287</v>
      </c>
      <c r="L1978" s="46">
        <v>8000000</v>
      </c>
      <c r="M1978" s="44" t="s">
        <v>11754</v>
      </c>
      <c r="N1978" s="44" t="s">
        <v>12958</v>
      </c>
      <c r="O1978" s="44" t="s">
        <v>12959</v>
      </c>
    </row>
    <row r="1979" spans="1:15" s="44" customFormat="1" ht="12" x14ac:dyDescent="0.2">
      <c r="A1979" s="44" t="s">
        <v>13263</v>
      </c>
      <c r="D1979" s="44" t="s">
        <v>11346</v>
      </c>
      <c r="E1979" s="45">
        <v>4</v>
      </c>
      <c r="F1979" s="44" t="s">
        <v>10199</v>
      </c>
      <c r="G1979" s="44" t="s">
        <v>10434</v>
      </c>
      <c r="H1979" s="44" t="s">
        <v>13289</v>
      </c>
      <c r="L1979" s="46">
        <v>143000000</v>
      </c>
      <c r="M1979" s="44" t="s">
        <v>11787</v>
      </c>
      <c r="N1979" s="44" t="s">
        <v>12526</v>
      </c>
      <c r="O1979" s="44" t="s">
        <v>12527</v>
      </c>
    </row>
    <row r="1980" spans="1:15" s="44" customFormat="1" ht="12" x14ac:dyDescent="0.2">
      <c r="A1980" s="44" t="s">
        <v>13266</v>
      </c>
      <c r="D1980" s="44" t="s">
        <v>11346</v>
      </c>
      <c r="E1980" s="45">
        <v>4</v>
      </c>
      <c r="F1980" s="44" t="s">
        <v>10199</v>
      </c>
      <c r="G1980" s="44" t="s">
        <v>10434</v>
      </c>
      <c r="H1980" s="44" t="s">
        <v>13291</v>
      </c>
      <c r="L1980" s="46">
        <v>210080411</v>
      </c>
      <c r="M1980" s="44" t="s">
        <v>11787</v>
      </c>
      <c r="N1980" s="44" t="s">
        <v>13292</v>
      </c>
      <c r="O1980" s="44" t="s">
        <v>13293</v>
      </c>
    </row>
    <row r="1981" spans="1:15" s="44" customFormat="1" ht="12" x14ac:dyDescent="0.2">
      <c r="A1981" s="44" t="s">
        <v>13268</v>
      </c>
      <c r="D1981" s="44" t="s">
        <v>11346</v>
      </c>
      <c r="E1981" s="45">
        <v>4</v>
      </c>
      <c r="F1981" s="44" t="s">
        <v>10199</v>
      </c>
      <c r="G1981" s="44" t="s">
        <v>10434</v>
      </c>
      <c r="H1981" s="44" t="s">
        <v>13294</v>
      </c>
      <c r="L1981" s="46">
        <v>29180000</v>
      </c>
      <c r="M1981" s="44" t="s">
        <v>11787</v>
      </c>
      <c r="N1981" s="44" t="s">
        <v>13295</v>
      </c>
      <c r="O1981" s="44" t="s">
        <v>13296</v>
      </c>
    </row>
    <row r="1982" spans="1:15" s="44" customFormat="1" ht="12" x14ac:dyDescent="0.2">
      <c r="A1982" s="44" t="s">
        <v>13270</v>
      </c>
      <c r="D1982" s="44" t="s">
        <v>11346</v>
      </c>
      <c r="E1982" s="45">
        <v>4</v>
      </c>
      <c r="F1982" s="44" t="s">
        <v>10199</v>
      </c>
      <c r="G1982" s="44" t="s">
        <v>10434</v>
      </c>
      <c r="H1982" s="44" t="s">
        <v>13298</v>
      </c>
      <c r="L1982" s="46">
        <v>35360000</v>
      </c>
      <c r="M1982" s="44" t="s">
        <v>11787</v>
      </c>
      <c r="N1982" s="44" t="s">
        <v>13295</v>
      </c>
      <c r="O1982" s="44" t="s">
        <v>13296</v>
      </c>
    </row>
    <row r="1983" spans="1:15" s="44" customFormat="1" ht="12" x14ac:dyDescent="0.2">
      <c r="A1983" s="44" t="s">
        <v>13272</v>
      </c>
      <c r="D1983" s="44" t="s">
        <v>11346</v>
      </c>
      <c r="E1983" s="45">
        <v>4</v>
      </c>
      <c r="F1983" s="44" t="s">
        <v>10199</v>
      </c>
      <c r="G1983" s="44" t="s">
        <v>10434</v>
      </c>
      <c r="H1983" s="44" t="s">
        <v>13300</v>
      </c>
      <c r="L1983" s="46">
        <v>17940000</v>
      </c>
      <c r="M1983" s="44" t="s">
        <v>11787</v>
      </c>
      <c r="N1983" s="44" t="s">
        <v>11827</v>
      </c>
      <c r="O1983" s="44" t="s">
        <v>11828</v>
      </c>
    </row>
    <row r="1984" spans="1:15" s="44" customFormat="1" ht="12" x14ac:dyDescent="0.2">
      <c r="A1984" s="44" t="s">
        <v>13274</v>
      </c>
      <c r="D1984" s="44" t="s">
        <v>11346</v>
      </c>
      <c r="E1984" s="45">
        <v>4</v>
      </c>
      <c r="F1984" s="44" t="s">
        <v>10199</v>
      </c>
      <c r="G1984" s="44" t="s">
        <v>10463</v>
      </c>
      <c r="H1984" s="44" t="s">
        <v>13302</v>
      </c>
      <c r="L1984" s="46">
        <v>7000000</v>
      </c>
      <c r="M1984" s="44" t="s">
        <v>11845</v>
      </c>
      <c r="N1984" s="44" t="s">
        <v>13303</v>
      </c>
      <c r="O1984" s="44" t="s">
        <v>13304</v>
      </c>
    </row>
    <row r="1985" spans="1:15" s="44" customFormat="1" ht="12" x14ac:dyDescent="0.2">
      <c r="A1985" s="44" t="s">
        <v>13276</v>
      </c>
      <c r="D1985" s="44" t="s">
        <v>11346</v>
      </c>
      <c r="E1985" s="45">
        <v>4</v>
      </c>
      <c r="F1985" s="44" t="s">
        <v>10199</v>
      </c>
      <c r="G1985" s="44" t="s">
        <v>10434</v>
      </c>
      <c r="H1985" s="44" t="s">
        <v>13306</v>
      </c>
      <c r="L1985" s="46">
        <v>42603717</v>
      </c>
      <c r="M1985" s="44" t="s">
        <v>11845</v>
      </c>
      <c r="N1985" s="44" t="s">
        <v>13307</v>
      </c>
      <c r="O1985" s="44" t="s">
        <v>13308</v>
      </c>
    </row>
    <row r="1986" spans="1:15" s="44" customFormat="1" ht="12" x14ac:dyDescent="0.2">
      <c r="A1986" s="44" t="s">
        <v>13278</v>
      </c>
      <c r="D1986" s="44" t="s">
        <v>11346</v>
      </c>
      <c r="E1986" s="45">
        <v>4</v>
      </c>
      <c r="F1986" s="44" t="s">
        <v>10199</v>
      </c>
      <c r="G1986" s="44" t="s">
        <v>10434</v>
      </c>
      <c r="H1986" s="44" t="s">
        <v>13310</v>
      </c>
      <c r="L1986" s="46">
        <v>29122477</v>
      </c>
      <c r="M1986" s="44" t="s">
        <v>11845</v>
      </c>
      <c r="N1986" s="44" t="s">
        <v>13307</v>
      </c>
      <c r="O1986" s="44" t="s">
        <v>13308</v>
      </c>
    </row>
    <row r="1987" spans="1:15" s="44" customFormat="1" ht="12" x14ac:dyDescent="0.2">
      <c r="A1987" s="44" t="s">
        <v>13280</v>
      </c>
      <c r="D1987" s="44" t="s">
        <v>11346</v>
      </c>
      <c r="E1987" s="45">
        <v>4</v>
      </c>
      <c r="F1987" s="44" t="s">
        <v>10199</v>
      </c>
      <c r="G1987" s="44" t="s">
        <v>10434</v>
      </c>
      <c r="H1987" s="44" t="s">
        <v>13312</v>
      </c>
      <c r="L1987" s="46">
        <v>20000000</v>
      </c>
      <c r="M1987" s="44" t="s">
        <v>11845</v>
      </c>
      <c r="N1987" s="44" t="s">
        <v>13313</v>
      </c>
      <c r="O1987" s="44" t="s">
        <v>13314</v>
      </c>
    </row>
    <row r="1988" spans="1:15" s="44" customFormat="1" ht="12" x14ac:dyDescent="0.2">
      <c r="A1988" s="44" t="s">
        <v>13282</v>
      </c>
      <c r="D1988" s="44" t="s">
        <v>11346</v>
      </c>
      <c r="E1988" s="45">
        <v>4</v>
      </c>
      <c r="F1988" s="44" t="s">
        <v>10199</v>
      </c>
      <c r="G1988" s="44" t="s">
        <v>10434</v>
      </c>
      <c r="H1988" s="44" t="s">
        <v>13316</v>
      </c>
      <c r="L1988" s="46">
        <v>3940000</v>
      </c>
      <c r="M1988" s="44" t="s">
        <v>11919</v>
      </c>
      <c r="N1988" s="44" t="s">
        <v>13317</v>
      </c>
      <c r="O1988" s="44" t="s">
        <v>13318</v>
      </c>
    </row>
    <row r="1989" spans="1:15" s="44" customFormat="1" ht="12" x14ac:dyDescent="0.2">
      <c r="A1989" s="44" t="s">
        <v>13284</v>
      </c>
      <c r="D1989" s="44" t="s">
        <v>11346</v>
      </c>
      <c r="E1989" s="45">
        <v>4</v>
      </c>
      <c r="F1989" s="44" t="s">
        <v>10199</v>
      </c>
      <c r="G1989" s="44" t="s">
        <v>10434</v>
      </c>
      <c r="H1989" s="44" t="s">
        <v>13320</v>
      </c>
      <c r="L1989" s="46">
        <v>520000000</v>
      </c>
      <c r="M1989" s="44" t="s">
        <v>11919</v>
      </c>
      <c r="N1989" s="44" t="s">
        <v>13321</v>
      </c>
      <c r="O1989" s="44" t="s">
        <v>13322</v>
      </c>
    </row>
    <row r="1990" spans="1:15" s="44" customFormat="1" ht="12" x14ac:dyDescent="0.2">
      <c r="A1990" s="44" t="s">
        <v>13286</v>
      </c>
      <c r="D1990" s="44" t="s">
        <v>11346</v>
      </c>
      <c r="E1990" s="45">
        <v>4</v>
      </c>
      <c r="F1990" s="44" t="s">
        <v>10199</v>
      </c>
      <c r="G1990" s="44" t="s">
        <v>10434</v>
      </c>
      <c r="H1990" s="44" t="s">
        <v>13324</v>
      </c>
      <c r="L1990" s="46">
        <v>27167090</v>
      </c>
      <c r="M1990" s="44" t="s">
        <v>11919</v>
      </c>
      <c r="N1990" s="44" t="s">
        <v>11928</v>
      </c>
      <c r="O1990" s="44" t="s">
        <v>11929</v>
      </c>
    </row>
    <row r="1991" spans="1:15" s="44" customFormat="1" ht="12" x14ac:dyDescent="0.2">
      <c r="A1991" s="44" t="s">
        <v>13288</v>
      </c>
      <c r="D1991" s="44" t="s">
        <v>11346</v>
      </c>
      <c r="E1991" s="45">
        <v>4</v>
      </c>
      <c r="F1991" s="44" t="s">
        <v>10199</v>
      </c>
      <c r="G1991" s="44" t="s">
        <v>10434</v>
      </c>
      <c r="H1991" s="44" t="s">
        <v>13326</v>
      </c>
      <c r="L1991" s="46">
        <v>50000000</v>
      </c>
      <c r="M1991" s="44" t="s">
        <v>11919</v>
      </c>
      <c r="N1991" s="44" t="s">
        <v>13042</v>
      </c>
      <c r="O1991" s="44" t="s">
        <v>13043</v>
      </c>
    </row>
    <row r="1992" spans="1:15" s="44" customFormat="1" ht="12" x14ac:dyDescent="0.2">
      <c r="A1992" s="44" t="s">
        <v>13290</v>
      </c>
      <c r="D1992" s="44" t="s">
        <v>11346</v>
      </c>
      <c r="E1992" s="45">
        <v>4</v>
      </c>
      <c r="F1992" s="44" t="s">
        <v>10199</v>
      </c>
      <c r="G1992" s="44" t="s">
        <v>10434</v>
      </c>
      <c r="H1992" s="44" t="s">
        <v>13328</v>
      </c>
      <c r="L1992" s="46">
        <v>50000000</v>
      </c>
      <c r="M1992" s="44" t="s">
        <v>11919</v>
      </c>
      <c r="N1992" s="44" t="s">
        <v>13329</v>
      </c>
      <c r="O1992" s="44" t="s">
        <v>13330</v>
      </c>
    </row>
    <row r="1993" spans="1:15" s="44" customFormat="1" ht="12" x14ac:dyDescent="0.2">
      <c r="A1993" s="44" t="s">
        <v>3770</v>
      </c>
      <c r="D1993" s="44" t="s">
        <v>11346</v>
      </c>
      <c r="E1993" s="45">
        <v>4</v>
      </c>
      <c r="F1993" s="44" t="s">
        <v>10199</v>
      </c>
      <c r="G1993" s="44" t="s">
        <v>10434</v>
      </c>
      <c r="H1993" s="44" t="s">
        <v>13332</v>
      </c>
      <c r="L1993" s="46">
        <v>50000000</v>
      </c>
      <c r="M1993" s="44" t="s">
        <v>11956</v>
      </c>
      <c r="N1993" s="44" t="s">
        <v>13333</v>
      </c>
      <c r="O1993" s="44" t="s">
        <v>13334</v>
      </c>
    </row>
    <row r="1994" spans="1:15" s="44" customFormat="1" ht="12" x14ac:dyDescent="0.2">
      <c r="A1994" s="44" t="s">
        <v>13297</v>
      </c>
      <c r="D1994" s="44" t="s">
        <v>11346</v>
      </c>
      <c r="E1994" s="45">
        <v>4</v>
      </c>
      <c r="F1994" s="44" t="s">
        <v>10199</v>
      </c>
      <c r="G1994" s="44" t="s">
        <v>10434</v>
      </c>
      <c r="H1994" s="44" t="s">
        <v>13336</v>
      </c>
      <c r="L1994" s="46">
        <v>61643985.14090158</v>
      </c>
      <c r="M1994" s="44" t="s">
        <v>12031</v>
      </c>
      <c r="N1994" s="44" t="s">
        <v>11628</v>
      </c>
      <c r="O1994" s="44" t="s">
        <v>13337</v>
      </c>
    </row>
    <row r="1995" spans="1:15" s="44" customFormat="1" ht="12" x14ac:dyDescent="0.2">
      <c r="A1995" s="44" t="s">
        <v>13299</v>
      </c>
      <c r="D1995" s="44" t="s">
        <v>11346</v>
      </c>
      <c r="E1995" s="45">
        <v>4</v>
      </c>
      <c r="F1995" s="44" t="s">
        <v>10199</v>
      </c>
      <c r="G1995" s="44" t="s">
        <v>10434</v>
      </c>
      <c r="H1995" s="44" t="s">
        <v>13339</v>
      </c>
      <c r="L1995" s="46">
        <v>40000000</v>
      </c>
      <c r="M1995" s="44" t="s">
        <v>12050</v>
      </c>
      <c r="N1995" s="44" t="s">
        <v>13340</v>
      </c>
      <c r="O1995" s="44" t="s">
        <v>13341</v>
      </c>
    </row>
    <row r="1996" spans="1:15" s="44" customFormat="1" ht="12" x14ac:dyDescent="0.2">
      <c r="A1996" s="44" t="s">
        <v>13301</v>
      </c>
      <c r="D1996" s="44" t="s">
        <v>11346</v>
      </c>
      <c r="E1996" s="45">
        <v>4</v>
      </c>
      <c r="F1996" s="44" t="s">
        <v>10199</v>
      </c>
      <c r="G1996" s="44" t="s">
        <v>10434</v>
      </c>
      <c r="H1996" s="44" t="s">
        <v>13343</v>
      </c>
      <c r="L1996" s="46">
        <v>454000000</v>
      </c>
      <c r="M1996" s="44" t="s">
        <v>12050</v>
      </c>
      <c r="N1996" s="44" t="s">
        <v>12668</v>
      </c>
      <c r="O1996" s="44" t="s">
        <v>12669</v>
      </c>
    </row>
    <row r="1997" spans="1:15" s="44" customFormat="1" ht="12" x14ac:dyDescent="0.2">
      <c r="A1997" s="44" t="s">
        <v>13305</v>
      </c>
      <c r="D1997" s="44" t="s">
        <v>11346</v>
      </c>
      <c r="E1997" s="45">
        <v>4</v>
      </c>
      <c r="F1997" s="44" t="s">
        <v>10199</v>
      </c>
      <c r="G1997" s="44" t="s">
        <v>10434</v>
      </c>
      <c r="H1997" s="44" t="s">
        <v>13345</v>
      </c>
      <c r="L1997" s="46">
        <v>70000000</v>
      </c>
      <c r="M1997" s="44" t="s">
        <v>12050</v>
      </c>
      <c r="N1997" s="44" t="s">
        <v>13346</v>
      </c>
      <c r="O1997" s="44" t="s">
        <v>13347</v>
      </c>
    </row>
    <row r="1998" spans="1:15" s="44" customFormat="1" ht="12" x14ac:dyDescent="0.2">
      <c r="A1998" s="44" t="s">
        <v>13309</v>
      </c>
      <c r="D1998" s="44" t="s">
        <v>11346</v>
      </c>
      <c r="E1998" s="45">
        <v>4</v>
      </c>
      <c r="F1998" s="44" t="s">
        <v>10199</v>
      </c>
      <c r="G1998" s="44" t="s">
        <v>10434</v>
      </c>
      <c r="H1998" s="44" t="s">
        <v>13349</v>
      </c>
      <c r="L1998" s="46">
        <v>47000000</v>
      </c>
      <c r="M1998" s="44" t="s">
        <v>12050</v>
      </c>
      <c r="N1998" s="44" t="s">
        <v>12109</v>
      </c>
      <c r="O1998" s="44" t="s">
        <v>12110</v>
      </c>
    </row>
    <row r="1999" spans="1:15" s="44" customFormat="1" ht="12" x14ac:dyDescent="0.2">
      <c r="A1999" s="44" t="s">
        <v>13311</v>
      </c>
      <c r="D1999" s="44" t="s">
        <v>11346</v>
      </c>
      <c r="E1999" s="45">
        <v>4</v>
      </c>
      <c r="F1999" s="44" t="s">
        <v>10199</v>
      </c>
      <c r="G1999" s="44" t="s">
        <v>10434</v>
      </c>
      <c r="H1999" s="44" t="s">
        <v>11347</v>
      </c>
      <c r="L1999" s="46">
        <v>48500000</v>
      </c>
      <c r="M1999" s="44" t="s">
        <v>12050</v>
      </c>
      <c r="N1999" s="44" t="s">
        <v>13351</v>
      </c>
      <c r="O1999" s="44" t="s">
        <v>13352</v>
      </c>
    </row>
    <row r="2000" spans="1:15" s="44" customFormat="1" ht="12" x14ac:dyDescent="0.2">
      <c r="A2000" s="44" t="s">
        <v>13315</v>
      </c>
      <c r="D2000" s="44" t="s">
        <v>11346</v>
      </c>
      <c r="E2000" s="45">
        <v>4</v>
      </c>
      <c r="F2000" s="44" t="s">
        <v>10199</v>
      </c>
      <c r="G2000" s="44" t="s">
        <v>10434</v>
      </c>
      <c r="H2000" s="44" t="s">
        <v>13354</v>
      </c>
      <c r="L2000" s="46">
        <v>60000000</v>
      </c>
      <c r="M2000" s="44" t="s">
        <v>12142</v>
      </c>
      <c r="N2000" s="44" t="s">
        <v>13355</v>
      </c>
      <c r="O2000" s="44" t="s">
        <v>13356</v>
      </c>
    </row>
    <row r="2001" spans="1:15" s="44" customFormat="1" ht="12" x14ac:dyDescent="0.2">
      <c r="A2001" s="44" t="s">
        <v>13319</v>
      </c>
      <c r="D2001" s="44" t="s">
        <v>11346</v>
      </c>
      <c r="E2001" s="45">
        <v>4</v>
      </c>
      <c r="F2001" s="44" t="s">
        <v>10199</v>
      </c>
      <c r="G2001" s="44" t="s">
        <v>10434</v>
      </c>
      <c r="H2001" s="44" t="s">
        <v>13357</v>
      </c>
      <c r="L2001" s="46">
        <v>45000000</v>
      </c>
      <c r="M2001" s="44" t="s">
        <v>12142</v>
      </c>
      <c r="N2001" s="44" t="s">
        <v>13358</v>
      </c>
      <c r="O2001" s="44" t="s">
        <v>13359</v>
      </c>
    </row>
    <row r="2002" spans="1:15" s="44" customFormat="1" ht="12" x14ac:dyDescent="0.2">
      <c r="A2002" s="44" t="s">
        <v>13323</v>
      </c>
      <c r="D2002" s="44" t="s">
        <v>11346</v>
      </c>
      <c r="E2002" s="45">
        <v>5</v>
      </c>
      <c r="F2002" s="44" t="s">
        <v>10199</v>
      </c>
      <c r="G2002" s="44" t="s">
        <v>10434</v>
      </c>
      <c r="H2002" s="44" t="s">
        <v>13361</v>
      </c>
      <c r="L2002" s="46">
        <v>30000000</v>
      </c>
      <c r="M2002" s="44" t="s">
        <v>11348</v>
      </c>
      <c r="N2002" s="44" t="s">
        <v>13362</v>
      </c>
      <c r="O2002" s="44" t="s">
        <v>13363</v>
      </c>
    </row>
    <row r="2003" spans="1:15" s="44" customFormat="1" ht="12" x14ac:dyDescent="0.2">
      <c r="A2003" s="44" t="s">
        <v>13325</v>
      </c>
      <c r="D2003" s="44" t="s">
        <v>11346</v>
      </c>
      <c r="E2003" s="45">
        <v>5</v>
      </c>
      <c r="F2003" s="44" t="s">
        <v>10199</v>
      </c>
      <c r="G2003" s="44" t="s">
        <v>10434</v>
      </c>
      <c r="H2003" s="44" t="s">
        <v>13365</v>
      </c>
      <c r="L2003" s="46">
        <v>70000000</v>
      </c>
      <c r="M2003" s="44" t="s">
        <v>11348</v>
      </c>
      <c r="N2003" s="44" t="s">
        <v>13366</v>
      </c>
      <c r="O2003" s="44" t="s">
        <v>13367</v>
      </c>
    </row>
    <row r="2004" spans="1:15" s="44" customFormat="1" ht="12" x14ac:dyDescent="0.2">
      <c r="A2004" s="44" t="s">
        <v>13327</v>
      </c>
      <c r="D2004" s="44" t="s">
        <v>11346</v>
      </c>
      <c r="E2004" s="45">
        <v>5</v>
      </c>
      <c r="F2004" s="44" t="s">
        <v>10199</v>
      </c>
      <c r="G2004" s="44" t="s">
        <v>10434</v>
      </c>
      <c r="H2004" s="44" t="s">
        <v>13369</v>
      </c>
      <c r="L2004" s="46">
        <v>24000000</v>
      </c>
      <c r="M2004" s="44" t="s">
        <v>11379</v>
      </c>
      <c r="N2004" s="44" t="s">
        <v>13370</v>
      </c>
      <c r="O2004" s="44" t="s">
        <v>13371</v>
      </c>
    </row>
    <row r="2005" spans="1:15" s="44" customFormat="1" ht="12" x14ac:dyDescent="0.2">
      <c r="A2005" s="44" t="s">
        <v>13331</v>
      </c>
      <c r="D2005" s="44" t="s">
        <v>11346</v>
      </c>
      <c r="E2005" s="45">
        <v>5</v>
      </c>
      <c r="F2005" s="44" t="s">
        <v>10199</v>
      </c>
      <c r="G2005" s="44" t="s">
        <v>10434</v>
      </c>
      <c r="H2005" s="44" t="s">
        <v>13373</v>
      </c>
      <c r="L2005" s="46">
        <v>28000000</v>
      </c>
      <c r="M2005" s="44" t="s">
        <v>11379</v>
      </c>
      <c r="N2005" s="44" t="s">
        <v>13374</v>
      </c>
      <c r="O2005" s="44" t="s">
        <v>13375</v>
      </c>
    </row>
    <row r="2006" spans="1:15" s="44" customFormat="1" ht="12" x14ac:dyDescent="0.2">
      <c r="A2006" s="44" t="s">
        <v>13335</v>
      </c>
      <c r="D2006" s="44" t="s">
        <v>11346</v>
      </c>
      <c r="E2006" s="45">
        <v>5</v>
      </c>
      <c r="F2006" s="44" t="s">
        <v>10199</v>
      </c>
      <c r="G2006" s="44" t="s">
        <v>10434</v>
      </c>
      <c r="H2006" s="44" t="s">
        <v>13377</v>
      </c>
      <c r="L2006" s="46">
        <v>15000000</v>
      </c>
      <c r="M2006" s="44" t="s">
        <v>11400</v>
      </c>
      <c r="N2006" s="44" t="s">
        <v>11435</v>
      </c>
      <c r="O2006" s="44" t="s">
        <v>11436</v>
      </c>
    </row>
    <row r="2007" spans="1:15" s="44" customFormat="1" ht="12" x14ac:dyDescent="0.2">
      <c r="A2007" s="44" t="s">
        <v>13338</v>
      </c>
      <c r="D2007" s="44" t="s">
        <v>11346</v>
      </c>
      <c r="E2007" s="45">
        <v>5</v>
      </c>
      <c r="F2007" s="44" t="s">
        <v>10199</v>
      </c>
      <c r="G2007" s="44" t="s">
        <v>10434</v>
      </c>
      <c r="H2007" s="44" t="s">
        <v>13379</v>
      </c>
      <c r="L2007" s="46">
        <v>50000000</v>
      </c>
      <c r="M2007" s="44" t="s">
        <v>11400</v>
      </c>
      <c r="N2007" s="44" t="s">
        <v>13176</v>
      </c>
      <c r="O2007" s="44" t="s">
        <v>13177</v>
      </c>
    </row>
    <row r="2008" spans="1:15" s="44" customFormat="1" ht="12" x14ac:dyDescent="0.2">
      <c r="A2008" s="44" t="s">
        <v>13342</v>
      </c>
      <c r="D2008" s="44" t="s">
        <v>11346</v>
      </c>
      <c r="E2008" s="45">
        <v>5</v>
      </c>
      <c r="F2008" s="44" t="s">
        <v>10199</v>
      </c>
      <c r="G2008" s="44" t="s">
        <v>10434</v>
      </c>
      <c r="H2008" s="44" t="s">
        <v>13381</v>
      </c>
      <c r="L2008" s="46">
        <v>22602240</v>
      </c>
      <c r="M2008" s="44" t="s">
        <v>11400</v>
      </c>
      <c r="N2008" s="44" t="s">
        <v>11449</v>
      </c>
      <c r="O2008" s="44" t="s">
        <v>11450</v>
      </c>
    </row>
    <row r="2009" spans="1:15" s="44" customFormat="1" ht="12" x14ac:dyDescent="0.2">
      <c r="A2009" s="44" t="s">
        <v>13344</v>
      </c>
      <c r="D2009" s="44" t="s">
        <v>11346</v>
      </c>
      <c r="E2009" s="45">
        <v>5</v>
      </c>
      <c r="F2009" s="44" t="s">
        <v>10199</v>
      </c>
      <c r="G2009" s="44" t="s">
        <v>10434</v>
      </c>
      <c r="H2009" s="44" t="s">
        <v>13383</v>
      </c>
      <c r="L2009" s="46">
        <v>53000000</v>
      </c>
      <c r="M2009" s="44" t="s">
        <v>11483</v>
      </c>
      <c r="N2009" s="44" t="s">
        <v>13202</v>
      </c>
      <c r="O2009" s="44" t="s">
        <v>13203</v>
      </c>
    </row>
    <row r="2010" spans="1:15" s="44" customFormat="1" ht="12" x14ac:dyDescent="0.2">
      <c r="A2010" s="44" t="s">
        <v>13348</v>
      </c>
      <c r="D2010" s="44" t="s">
        <v>11346</v>
      </c>
      <c r="E2010" s="45">
        <v>5</v>
      </c>
      <c r="F2010" s="44" t="s">
        <v>10199</v>
      </c>
      <c r="G2010" s="44" t="s">
        <v>10434</v>
      </c>
      <c r="H2010" s="44" t="s">
        <v>13385</v>
      </c>
      <c r="L2010" s="46">
        <v>80000000</v>
      </c>
      <c r="M2010" s="44" t="s">
        <v>11483</v>
      </c>
      <c r="N2010" s="44" t="s">
        <v>13386</v>
      </c>
      <c r="O2010" s="44" t="s">
        <v>13387</v>
      </c>
    </row>
    <row r="2011" spans="1:15" s="44" customFormat="1" ht="12" x14ac:dyDescent="0.2">
      <c r="A2011" s="44" t="s">
        <v>13350</v>
      </c>
      <c r="D2011" s="44" t="s">
        <v>11346</v>
      </c>
      <c r="E2011" s="45">
        <v>5</v>
      </c>
      <c r="F2011" s="44" t="s">
        <v>10199</v>
      </c>
      <c r="G2011" s="44" t="s">
        <v>10434</v>
      </c>
      <c r="H2011" s="44" t="s">
        <v>13388</v>
      </c>
      <c r="L2011" s="46">
        <v>30000000</v>
      </c>
      <c r="M2011" s="44" t="s">
        <v>11623</v>
      </c>
      <c r="N2011" s="44" t="s">
        <v>13389</v>
      </c>
      <c r="O2011" s="44" t="s">
        <v>13390</v>
      </c>
    </row>
    <row r="2012" spans="1:15" s="44" customFormat="1" ht="12" x14ac:dyDescent="0.2">
      <c r="A2012" s="44" t="s">
        <v>13353</v>
      </c>
      <c r="D2012" s="44" t="s">
        <v>11346</v>
      </c>
      <c r="E2012" s="45">
        <v>5</v>
      </c>
      <c r="F2012" s="44" t="s">
        <v>10199</v>
      </c>
      <c r="G2012" s="44" t="s">
        <v>10434</v>
      </c>
      <c r="H2012" s="44" t="s">
        <v>13392</v>
      </c>
      <c r="L2012" s="46">
        <f>185524000*1.3</f>
        <v>241181200</v>
      </c>
      <c r="M2012" s="44" t="s">
        <v>11670</v>
      </c>
      <c r="N2012" s="44" t="s">
        <v>13393</v>
      </c>
      <c r="O2012" s="44" t="s">
        <v>13394</v>
      </c>
    </row>
    <row r="2013" spans="1:15" s="44" customFormat="1" ht="12" x14ac:dyDescent="0.2">
      <c r="A2013" s="44" t="s">
        <v>794</v>
      </c>
      <c r="D2013" s="44" t="s">
        <v>11346</v>
      </c>
      <c r="E2013" s="45">
        <v>5</v>
      </c>
      <c r="F2013" s="44" t="s">
        <v>10199</v>
      </c>
      <c r="G2013" s="44" t="s">
        <v>10434</v>
      </c>
      <c r="H2013" s="44" t="s">
        <v>13396</v>
      </c>
      <c r="L2013" s="46">
        <f>28896000*1.3</f>
        <v>37564800</v>
      </c>
      <c r="M2013" s="44" t="s">
        <v>11670</v>
      </c>
      <c r="N2013" s="44" t="s">
        <v>13393</v>
      </c>
      <c r="O2013" s="44" t="s">
        <v>13394</v>
      </c>
    </row>
    <row r="2014" spans="1:15" s="44" customFormat="1" ht="12" x14ac:dyDescent="0.2">
      <c r="A2014" s="44" t="s">
        <v>13360</v>
      </c>
      <c r="D2014" s="44" t="s">
        <v>11346</v>
      </c>
      <c r="E2014" s="45">
        <v>5</v>
      </c>
      <c r="F2014" s="44" t="s">
        <v>10199</v>
      </c>
      <c r="G2014" s="44" t="s">
        <v>10434</v>
      </c>
      <c r="H2014" s="44" t="s">
        <v>13398</v>
      </c>
      <c r="L2014" s="46">
        <v>50000000</v>
      </c>
      <c r="M2014" s="44" t="s">
        <v>11670</v>
      </c>
      <c r="N2014" s="44" t="s">
        <v>13399</v>
      </c>
      <c r="O2014" s="44" t="s">
        <v>13400</v>
      </c>
    </row>
    <row r="2015" spans="1:15" s="44" customFormat="1" ht="12" x14ac:dyDescent="0.2">
      <c r="A2015" s="44" t="s">
        <v>13364</v>
      </c>
      <c r="D2015" s="44" t="s">
        <v>11346</v>
      </c>
      <c r="E2015" s="45">
        <v>5</v>
      </c>
      <c r="F2015" s="44" t="s">
        <v>10199</v>
      </c>
      <c r="G2015" s="44" t="s">
        <v>10463</v>
      </c>
      <c r="H2015" s="44" t="s">
        <v>13402</v>
      </c>
      <c r="L2015" s="46">
        <v>9300000</v>
      </c>
      <c r="M2015" s="44" t="s">
        <v>11670</v>
      </c>
      <c r="N2015" s="44" t="s">
        <v>13403</v>
      </c>
      <c r="O2015" s="44" t="s">
        <v>13404</v>
      </c>
    </row>
    <row r="2016" spans="1:15" s="44" customFormat="1" ht="12" x14ac:dyDescent="0.2">
      <c r="A2016" s="44" t="s">
        <v>13368</v>
      </c>
      <c r="D2016" s="44" t="s">
        <v>11346</v>
      </c>
      <c r="E2016" s="45">
        <v>5</v>
      </c>
      <c r="F2016" s="44" t="s">
        <v>10199</v>
      </c>
      <c r="G2016" s="44" t="s">
        <v>10434</v>
      </c>
      <c r="H2016" s="44" t="s">
        <v>13406</v>
      </c>
      <c r="L2016" s="46">
        <v>150000000</v>
      </c>
      <c r="M2016" s="44" t="s">
        <v>11713</v>
      </c>
      <c r="N2016" s="44" t="s">
        <v>13407</v>
      </c>
      <c r="O2016" s="44" t="s">
        <v>13408</v>
      </c>
    </row>
    <row r="2017" spans="1:15" s="44" customFormat="1" ht="12" x14ac:dyDescent="0.2">
      <c r="A2017" s="44" t="s">
        <v>13372</v>
      </c>
      <c r="D2017" s="44" t="s">
        <v>11346</v>
      </c>
      <c r="E2017" s="45">
        <v>5</v>
      </c>
      <c r="F2017" s="44" t="s">
        <v>10199</v>
      </c>
      <c r="G2017" s="44" t="s">
        <v>10434</v>
      </c>
      <c r="H2017" s="44" t="s">
        <v>13410</v>
      </c>
      <c r="L2017" s="46">
        <v>130000000</v>
      </c>
      <c r="M2017" s="44" t="s">
        <v>11713</v>
      </c>
      <c r="N2017" s="44" t="s">
        <v>13407</v>
      </c>
      <c r="O2017" s="44" t="s">
        <v>13408</v>
      </c>
    </row>
    <row r="2018" spans="1:15" s="44" customFormat="1" ht="12" x14ac:dyDescent="0.2">
      <c r="A2018" s="44" t="s">
        <v>13376</v>
      </c>
      <c r="D2018" s="44" t="s">
        <v>11346</v>
      </c>
      <c r="E2018" s="45">
        <v>5</v>
      </c>
      <c r="F2018" s="44" t="s">
        <v>10199</v>
      </c>
      <c r="G2018" s="44" t="s">
        <v>10434</v>
      </c>
      <c r="H2018" s="44" t="s">
        <v>13412</v>
      </c>
      <c r="L2018" s="46">
        <v>152000000</v>
      </c>
      <c r="M2018" s="44" t="s">
        <v>11713</v>
      </c>
      <c r="N2018" s="44" t="s">
        <v>13413</v>
      </c>
      <c r="O2018" s="44" t="s">
        <v>13414</v>
      </c>
    </row>
    <row r="2019" spans="1:15" s="44" customFormat="1" ht="12" x14ac:dyDescent="0.2">
      <c r="A2019" s="44" t="s">
        <v>13378</v>
      </c>
      <c r="D2019" s="44" t="s">
        <v>11346</v>
      </c>
      <c r="E2019" s="45">
        <v>5</v>
      </c>
      <c r="F2019" s="44" t="s">
        <v>10199</v>
      </c>
      <c r="G2019" s="44" t="s">
        <v>10434</v>
      </c>
      <c r="H2019" s="44" t="s">
        <v>13416</v>
      </c>
      <c r="L2019" s="46">
        <v>100000000</v>
      </c>
      <c r="M2019" s="44" t="s">
        <v>11713</v>
      </c>
      <c r="N2019" s="44" t="s">
        <v>13417</v>
      </c>
      <c r="O2019" s="44" t="s">
        <v>13418</v>
      </c>
    </row>
    <row r="2020" spans="1:15" s="44" customFormat="1" ht="12" x14ac:dyDescent="0.2">
      <c r="A2020" s="44" t="s">
        <v>13380</v>
      </c>
      <c r="D2020" s="44" t="s">
        <v>11346</v>
      </c>
      <c r="E2020" s="45">
        <v>5</v>
      </c>
      <c r="F2020" s="44" t="s">
        <v>10199</v>
      </c>
      <c r="G2020" s="44" t="s">
        <v>10434</v>
      </c>
      <c r="H2020" s="44" t="s">
        <v>13420</v>
      </c>
      <c r="L2020" s="46">
        <v>400000000</v>
      </c>
      <c r="M2020" s="44" t="s">
        <v>11713</v>
      </c>
      <c r="N2020" s="44" t="s">
        <v>13417</v>
      </c>
      <c r="O2020" s="44" t="s">
        <v>13418</v>
      </c>
    </row>
    <row r="2021" spans="1:15" s="44" customFormat="1" ht="12" x14ac:dyDescent="0.2">
      <c r="A2021" s="44" t="s">
        <v>13382</v>
      </c>
      <c r="D2021" s="44" t="s">
        <v>11346</v>
      </c>
      <c r="E2021" s="45">
        <v>5</v>
      </c>
      <c r="F2021" s="44" t="s">
        <v>10199</v>
      </c>
      <c r="G2021" s="44" t="s">
        <v>10434</v>
      </c>
      <c r="H2021" s="44" t="s">
        <v>13422</v>
      </c>
      <c r="L2021" s="46">
        <v>52600000</v>
      </c>
      <c r="M2021" s="44" t="s">
        <v>11713</v>
      </c>
      <c r="N2021" s="44" t="s">
        <v>11726</v>
      </c>
      <c r="O2021" s="44" t="s">
        <v>11727</v>
      </c>
    </row>
    <row r="2022" spans="1:15" s="44" customFormat="1" ht="12" x14ac:dyDescent="0.2">
      <c r="A2022" s="44" t="s">
        <v>13384</v>
      </c>
      <c r="D2022" s="44" t="s">
        <v>11346</v>
      </c>
      <c r="E2022" s="45">
        <v>5</v>
      </c>
      <c r="F2022" s="44" t="s">
        <v>10199</v>
      </c>
      <c r="G2022" s="44" t="s">
        <v>10434</v>
      </c>
      <c r="H2022" s="44" t="s">
        <v>13424</v>
      </c>
      <c r="L2022" s="46">
        <v>200270000</v>
      </c>
      <c r="M2022" s="44" t="s">
        <v>11713</v>
      </c>
      <c r="N2022" s="44" t="s">
        <v>11726</v>
      </c>
      <c r="O2022" s="44" t="s">
        <v>11727</v>
      </c>
    </row>
    <row r="2023" spans="1:15" s="44" customFormat="1" ht="12" x14ac:dyDescent="0.2">
      <c r="A2023" s="44" t="s">
        <v>709</v>
      </c>
      <c r="D2023" s="44" t="s">
        <v>11346</v>
      </c>
      <c r="E2023" s="45">
        <v>5</v>
      </c>
      <c r="F2023" s="44" t="s">
        <v>10199</v>
      </c>
      <c r="G2023" s="44" t="s">
        <v>10434</v>
      </c>
      <c r="H2023" s="44" t="s">
        <v>13426</v>
      </c>
      <c r="L2023" s="46">
        <v>73693000</v>
      </c>
      <c r="M2023" s="44" t="s">
        <v>11713</v>
      </c>
      <c r="N2023" s="44" t="s">
        <v>11726</v>
      </c>
      <c r="O2023" s="44" t="s">
        <v>11727</v>
      </c>
    </row>
    <row r="2024" spans="1:15" s="44" customFormat="1" ht="12" x14ac:dyDescent="0.2">
      <c r="A2024" s="44" t="s">
        <v>13391</v>
      </c>
      <c r="D2024" s="44" t="s">
        <v>11346</v>
      </c>
      <c r="E2024" s="45">
        <v>5</v>
      </c>
      <c r="F2024" s="44" t="s">
        <v>10199</v>
      </c>
      <c r="G2024" s="44" t="s">
        <v>10434</v>
      </c>
      <c r="H2024" s="44" t="s">
        <v>13428</v>
      </c>
      <c r="L2024" s="46">
        <v>100000000</v>
      </c>
      <c r="M2024" s="44" t="s">
        <v>11713</v>
      </c>
      <c r="N2024" s="44" t="s">
        <v>13429</v>
      </c>
      <c r="O2024" s="44" t="s">
        <v>13430</v>
      </c>
    </row>
    <row r="2025" spans="1:15" s="44" customFormat="1" ht="12" x14ac:dyDescent="0.2">
      <c r="A2025" s="44" t="s">
        <v>13395</v>
      </c>
      <c r="D2025" s="44" t="s">
        <v>11346</v>
      </c>
      <c r="E2025" s="45">
        <v>5</v>
      </c>
      <c r="F2025" s="44" t="s">
        <v>10199</v>
      </c>
      <c r="G2025" s="44" t="s">
        <v>10434</v>
      </c>
      <c r="H2025" s="44" t="s">
        <v>13432</v>
      </c>
      <c r="L2025" s="46">
        <v>50000000</v>
      </c>
      <c r="M2025" s="44" t="s">
        <v>11713</v>
      </c>
      <c r="N2025" s="44" t="s">
        <v>13429</v>
      </c>
      <c r="O2025" s="44" t="s">
        <v>13430</v>
      </c>
    </row>
    <row r="2026" spans="1:15" s="44" customFormat="1" ht="12" x14ac:dyDescent="0.2">
      <c r="A2026" s="44" t="s">
        <v>13397</v>
      </c>
      <c r="D2026" s="44" t="s">
        <v>11346</v>
      </c>
      <c r="E2026" s="45">
        <v>5</v>
      </c>
      <c r="F2026" s="44" t="s">
        <v>10199</v>
      </c>
      <c r="G2026" s="44" t="s">
        <v>10434</v>
      </c>
      <c r="H2026" s="44" t="s">
        <v>13434</v>
      </c>
      <c r="L2026" s="46">
        <v>400000000</v>
      </c>
      <c r="M2026" s="44" t="s">
        <v>11713</v>
      </c>
      <c r="N2026" s="44" t="s">
        <v>13429</v>
      </c>
      <c r="O2026" s="44" t="s">
        <v>13430</v>
      </c>
    </row>
    <row r="2027" spans="1:15" s="44" customFormat="1" ht="12" x14ac:dyDescent="0.2">
      <c r="A2027" s="44" t="s">
        <v>13401</v>
      </c>
      <c r="D2027" s="44" t="s">
        <v>11346</v>
      </c>
      <c r="E2027" s="45">
        <v>5</v>
      </c>
      <c r="F2027" s="44" t="s">
        <v>10199</v>
      </c>
      <c r="G2027" s="44" t="s">
        <v>10434</v>
      </c>
      <c r="H2027" s="44" t="s">
        <v>13436</v>
      </c>
      <c r="L2027" s="46">
        <v>131615761</v>
      </c>
      <c r="M2027" s="44" t="s">
        <v>11713</v>
      </c>
      <c r="N2027" s="44" t="s">
        <v>11730</v>
      </c>
      <c r="O2027" s="44" t="s">
        <v>11731</v>
      </c>
    </row>
    <row r="2028" spans="1:15" s="44" customFormat="1" ht="12" x14ac:dyDescent="0.2">
      <c r="A2028" s="44" t="s">
        <v>13405</v>
      </c>
      <c r="D2028" s="44" t="s">
        <v>11346</v>
      </c>
      <c r="E2028" s="45">
        <v>5</v>
      </c>
      <c r="F2028" s="44" t="s">
        <v>10199</v>
      </c>
      <c r="G2028" s="44" t="s">
        <v>10434</v>
      </c>
      <c r="H2028" s="44" t="s">
        <v>13438</v>
      </c>
      <c r="L2028" s="46">
        <v>182496658</v>
      </c>
      <c r="M2028" s="44" t="s">
        <v>11713</v>
      </c>
      <c r="N2028" s="44" t="s">
        <v>11730</v>
      </c>
      <c r="O2028" s="44" t="s">
        <v>11731</v>
      </c>
    </row>
    <row r="2029" spans="1:15" s="44" customFormat="1" ht="12" x14ac:dyDescent="0.2">
      <c r="A2029" s="44" t="s">
        <v>13409</v>
      </c>
      <c r="D2029" s="44" t="s">
        <v>11346</v>
      </c>
      <c r="E2029" s="45">
        <v>5</v>
      </c>
      <c r="F2029" s="44" t="s">
        <v>10199</v>
      </c>
      <c r="G2029" s="44" t="s">
        <v>10434</v>
      </c>
      <c r="H2029" s="44" t="s">
        <v>13440</v>
      </c>
      <c r="L2029" s="46">
        <v>64618206</v>
      </c>
      <c r="M2029" s="44" t="s">
        <v>11713</v>
      </c>
      <c r="N2029" s="44" t="s">
        <v>11730</v>
      </c>
      <c r="O2029" s="44" t="s">
        <v>11731</v>
      </c>
    </row>
    <row r="2030" spans="1:15" s="44" customFormat="1" ht="12" x14ac:dyDescent="0.2">
      <c r="A2030" s="44" t="s">
        <v>13411</v>
      </c>
      <c r="D2030" s="44" t="s">
        <v>11346</v>
      </c>
      <c r="E2030" s="45">
        <v>5</v>
      </c>
      <c r="F2030" s="44" t="s">
        <v>10199</v>
      </c>
      <c r="G2030" s="44" t="s">
        <v>10434</v>
      </c>
      <c r="H2030" s="44" t="s">
        <v>13442</v>
      </c>
      <c r="L2030" s="46">
        <v>95360971</v>
      </c>
      <c r="M2030" s="44" t="s">
        <v>11713</v>
      </c>
      <c r="N2030" s="44" t="s">
        <v>11740</v>
      </c>
      <c r="O2030" s="44" t="s">
        <v>11741</v>
      </c>
    </row>
    <row r="2031" spans="1:15" s="44" customFormat="1" ht="12" x14ac:dyDescent="0.2">
      <c r="A2031" s="44" t="s">
        <v>13415</v>
      </c>
      <c r="D2031" s="44" t="s">
        <v>11346</v>
      </c>
      <c r="E2031" s="45">
        <v>5</v>
      </c>
      <c r="F2031" s="44" t="s">
        <v>10199</v>
      </c>
      <c r="G2031" s="44" t="s">
        <v>10434</v>
      </c>
      <c r="H2031" s="44" t="s">
        <v>13444</v>
      </c>
      <c r="L2031" s="46">
        <f>1604*160000</f>
        <v>256640000</v>
      </c>
      <c r="M2031" s="44" t="s">
        <v>11754</v>
      </c>
      <c r="N2031" s="44" t="s">
        <v>13445</v>
      </c>
      <c r="O2031" s="44" t="s">
        <v>13446</v>
      </c>
    </row>
    <row r="2032" spans="1:15" s="44" customFormat="1" ht="12" x14ac:dyDescent="0.2">
      <c r="A2032" s="44" t="s">
        <v>13419</v>
      </c>
      <c r="D2032" s="44" t="s">
        <v>11346</v>
      </c>
      <c r="E2032" s="45">
        <v>5</v>
      </c>
      <c r="F2032" s="44" t="s">
        <v>10199</v>
      </c>
      <c r="G2032" s="44" t="s">
        <v>10434</v>
      </c>
      <c r="H2032" s="44" t="s">
        <v>13448</v>
      </c>
      <c r="L2032" s="46">
        <v>100000000</v>
      </c>
      <c r="M2032" s="44" t="s">
        <v>11787</v>
      </c>
      <c r="N2032" s="44" t="s">
        <v>13449</v>
      </c>
      <c r="O2032" s="44" t="s">
        <v>13450</v>
      </c>
    </row>
    <row r="2033" spans="1:15" s="44" customFormat="1" ht="12" x14ac:dyDescent="0.2">
      <c r="A2033" s="44" t="s">
        <v>13421</v>
      </c>
      <c r="D2033" s="44" t="s">
        <v>11346</v>
      </c>
      <c r="E2033" s="45">
        <v>5</v>
      </c>
      <c r="F2033" s="44" t="s">
        <v>10199</v>
      </c>
      <c r="G2033" s="44" t="s">
        <v>10434</v>
      </c>
      <c r="H2033" s="44" t="s">
        <v>13452</v>
      </c>
      <c r="L2033" s="46">
        <v>19040000</v>
      </c>
      <c r="M2033" s="44" t="s">
        <v>11787</v>
      </c>
      <c r="N2033" s="44" t="s">
        <v>11823</v>
      </c>
      <c r="O2033" s="44" t="s">
        <v>11824</v>
      </c>
    </row>
    <row r="2034" spans="1:15" s="44" customFormat="1" ht="12" x14ac:dyDescent="0.2">
      <c r="A2034" s="44" t="s">
        <v>13423</v>
      </c>
      <c r="D2034" s="44" t="s">
        <v>11346</v>
      </c>
      <c r="E2034" s="45">
        <v>5</v>
      </c>
      <c r="F2034" s="44" t="s">
        <v>10199</v>
      </c>
      <c r="G2034" s="44" t="s">
        <v>10434</v>
      </c>
      <c r="H2034" s="44" t="s">
        <v>13454</v>
      </c>
      <c r="L2034" s="46">
        <v>14880000</v>
      </c>
      <c r="M2034" s="44" t="s">
        <v>11787</v>
      </c>
      <c r="N2034" s="44" t="s">
        <v>11823</v>
      </c>
      <c r="O2034" s="44" t="s">
        <v>11824</v>
      </c>
    </row>
    <row r="2035" spans="1:15" s="44" customFormat="1" ht="12" x14ac:dyDescent="0.2">
      <c r="A2035" s="44" t="s">
        <v>13425</v>
      </c>
      <c r="D2035" s="44" t="s">
        <v>11346</v>
      </c>
      <c r="E2035" s="45">
        <v>5</v>
      </c>
      <c r="F2035" s="44" t="s">
        <v>10199</v>
      </c>
      <c r="G2035" s="44" t="s">
        <v>10463</v>
      </c>
      <c r="H2035" s="44" t="s">
        <v>12821</v>
      </c>
      <c r="L2035" s="46">
        <v>4127609</v>
      </c>
      <c r="M2035" s="44" t="s">
        <v>11845</v>
      </c>
      <c r="N2035" s="44" t="s">
        <v>12574</v>
      </c>
      <c r="O2035" s="44" t="s">
        <v>12575</v>
      </c>
    </row>
    <row r="2036" spans="1:15" s="44" customFormat="1" ht="12" x14ac:dyDescent="0.2">
      <c r="A2036" s="44" t="s">
        <v>13427</v>
      </c>
      <c r="D2036" s="44" t="s">
        <v>11346</v>
      </c>
      <c r="E2036" s="45">
        <v>5</v>
      </c>
      <c r="F2036" s="44" t="s">
        <v>10199</v>
      </c>
      <c r="G2036" s="44" t="s">
        <v>10434</v>
      </c>
      <c r="H2036" s="44" t="s">
        <v>13457</v>
      </c>
      <c r="L2036" s="46">
        <v>41000000</v>
      </c>
      <c r="M2036" s="44" t="s">
        <v>11845</v>
      </c>
      <c r="N2036" s="44" t="s">
        <v>13458</v>
      </c>
      <c r="O2036" s="44" t="s">
        <v>13459</v>
      </c>
    </row>
    <row r="2037" spans="1:15" s="44" customFormat="1" ht="12" x14ac:dyDescent="0.2">
      <c r="A2037" s="44" t="s">
        <v>13431</v>
      </c>
      <c r="D2037" s="44" t="s">
        <v>11346</v>
      </c>
      <c r="E2037" s="45">
        <v>5</v>
      </c>
      <c r="F2037" s="44" t="s">
        <v>10199</v>
      </c>
      <c r="G2037" s="44" t="s">
        <v>10434</v>
      </c>
      <c r="H2037" s="44" t="s">
        <v>13461</v>
      </c>
      <c r="L2037" s="46">
        <v>65000000</v>
      </c>
      <c r="M2037" s="44" t="s">
        <v>11845</v>
      </c>
      <c r="N2037" s="44" t="s">
        <v>13462</v>
      </c>
      <c r="O2037" s="44" t="s">
        <v>13463</v>
      </c>
    </row>
    <row r="2038" spans="1:15" s="44" customFormat="1" ht="12" x14ac:dyDescent="0.2">
      <c r="A2038" s="44" t="s">
        <v>13433</v>
      </c>
      <c r="D2038" s="44" t="s">
        <v>11346</v>
      </c>
      <c r="E2038" s="45">
        <v>5</v>
      </c>
      <c r="F2038" s="44" t="s">
        <v>10199</v>
      </c>
      <c r="G2038" s="44" t="s">
        <v>10434</v>
      </c>
      <c r="H2038" s="44" t="s">
        <v>13465</v>
      </c>
      <c r="L2038" s="46">
        <v>74046126</v>
      </c>
      <c r="M2038" s="44" t="s">
        <v>11919</v>
      </c>
      <c r="N2038" s="44" t="s">
        <v>11928</v>
      </c>
      <c r="O2038" s="44" t="s">
        <v>11929</v>
      </c>
    </row>
    <row r="2039" spans="1:15" s="44" customFormat="1" ht="12" x14ac:dyDescent="0.2">
      <c r="A2039" s="44" t="s">
        <v>13435</v>
      </c>
      <c r="D2039" s="44" t="s">
        <v>11346</v>
      </c>
      <c r="E2039" s="45">
        <v>5</v>
      </c>
      <c r="F2039" s="44" t="s">
        <v>10199</v>
      </c>
      <c r="G2039" s="44" t="s">
        <v>10434</v>
      </c>
      <c r="H2039" s="44" t="s">
        <v>13444</v>
      </c>
      <c r="L2039" s="46">
        <v>494940000</v>
      </c>
      <c r="M2039" s="44" t="s">
        <v>11919</v>
      </c>
      <c r="N2039" s="44" t="s">
        <v>13467</v>
      </c>
      <c r="O2039" s="44" t="s">
        <v>13468</v>
      </c>
    </row>
    <row r="2040" spans="1:15" s="44" customFormat="1" ht="12" x14ac:dyDescent="0.2">
      <c r="A2040" s="44" t="s">
        <v>13437</v>
      </c>
      <c r="D2040" s="44" t="s">
        <v>11346</v>
      </c>
      <c r="E2040" s="45">
        <v>5</v>
      </c>
      <c r="F2040" s="44" t="s">
        <v>10199</v>
      </c>
      <c r="G2040" s="44" t="s">
        <v>10434</v>
      </c>
      <c r="H2040" s="44" t="s">
        <v>13470</v>
      </c>
      <c r="L2040" s="46">
        <v>576300000</v>
      </c>
      <c r="M2040" s="44" t="s">
        <v>11919</v>
      </c>
      <c r="N2040" s="44" t="s">
        <v>13467</v>
      </c>
      <c r="O2040" s="44" t="s">
        <v>13468</v>
      </c>
    </row>
    <row r="2041" spans="1:15" s="44" customFormat="1" ht="12" x14ac:dyDescent="0.2">
      <c r="A2041" s="44" t="s">
        <v>13439</v>
      </c>
      <c r="D2041" s="44" t="s">
        <v>11346</v>
      </c>
      <c r="E2041" s="45">
        <v>5</v>
      </c>
      <c r="F2041" s="44" t="s">
        <v>10199</v>
      </c>
      <c r="G2041" s="44" t="s">
        <v>10434</v>
      </c>
      <c r="H2041" s="44" t="s">
        <v>13472</v>
      </c>
      <c r="L2041" s="46">
        <v>28681361.960283816</v>
      </c>
      <c r="M2041" s="44" t="s">
        <v>12031</v>
      </c>
      <c r="N2041" s="44" t="s">
        <v>11628</v>
      </c>
      <c r="O2041" s="44" t="s">
        <v>13337</v>
      </c>
    </row>
    <row r="2042" spans="1:15" s="44" customFormat="1" ht="12" x14ac:dyDescent="0.2">
      <c r="A2042" s="44" t="s">
        <v>13441</v>
      </c>
      <c r="D2042" s="44" t="s">
        <v>11346</v>
      </c>
      <c r="E2042" s="45">
        <v>5</v>
      </c>
      <c r="F2042" s="44" t="s">
        <v>10199</v>
      </c>
      <c r="G2042" s="44" t="s">
        <v>10434</v>
      </c>
      <c r="H2042" s="44" t="s">
        <v>13474</v>
      </c>
      <c r="L2042" s="46">
        <v>240000000</v>
      </c>
      <c r="M2042" s="44" t="s">
        <v>12050</v>
      </c>
      <c r="N2042" s="44" t="s">
        <v>13340</v>
      </c>
      <c r="O2042" s="44" t="s">
        <v>13341</v>
      </c>
    </row>
    <row r="2043" spans="1:15" s="44" customFormat="1" ht="12" x14ac:dyDescent="0.2">
      <c r="A2043" s="44" t="s">
        <v>13443</v>
      </c>
      <c r="D2043" s="44" t="s">
        <v>11346</v>
      </c>
      <c r="E2043" s="45">
        <v>5</v>
      </c>
      <c r="F2043" s="44" t="s">
        <v>10199</v>
      </c>
      <c r="G2043" s="44" t="s">
        <v>10434</v>
      </c>
      <c r="H2043" s="44" t="s">
        <v>13476</v>
      </c>
      <c r="L2043" s="46">
        <v>181567000</v>
      </c>
      <c r="M2043" s="44" t="s">
        <v>12050</v>
      </c>
      <c r="N2043" s="44" t="s">
        <v>13477</v>
      </c>
      <c r="O2043" s="44" t="s">
        <v>13478</v>
      </c>
    </row>
    <row r="2044" spans="1:15" s="44" customFormat="1" ht="12" x14ac:dyDescent="0.2">
      <c r="A2044" s="44" t="s">
        <v>13447</v>
      </c>
      <c r="D2044" s="44" t="s">
        <v>11346</v>
      </c>
      <c r="E2044" s="45">
        <v>5</v>
      </c>
      <c r="F2044" s="44" t="s">
        <v>10199</v>
      </c>
      <c r="G2044" s="44" t="s">
        <v>10434</v>
      </c>
      <c r="H2044" s="44" t="s">
        <v>13480</v>
      </c>
      <c r="L2044" s="46">
        <v>21569000</v>
      </c>
      <c r="M2044" s="44" t="s">
        <v>12050</v>
      </c>
      <c r="N2044" s="44" t="s">
        <v>13477</v>
      </c>
      <c r="O2044" s="44" t="s">
        <v>13478</v>
      </c>
    </row>
    <row r="2045" spans="1:15" s="44" customFormat="1" ht="12" x14ac:dyDescent="0.2">
      <c r="A2045" s="44" t="s">
        <v>13451</v>
      </c>
      <c r="D2045" s="44" t="s">
        <v>11346</v>
      </c>
      <c r="E2045" s="45">
        <v>5</v>
      </c>
      <c r="F2045" s="44" t="s">
        <v>10199</v>
      </c>
      <c r="G2045" s="44" t="s">
        <v>10434</v>
      </c>
      <c r="H2045" s="44" t="s">
        <v>13482</v>
      </c>
      <c r="L2045" s="46">
        <v>15078000</v>
      </c>
      <c r="M2045" s="44" t="s">
        <v>12050</v>
      </c>
      <c r="N2045" s="44" t="s">
        <v>13477</v>
      </c>
      <c r="O2045" s="44" t="s">
        <v>13478</v>
      </c>
    </row>
    <row r="2046" spans="1:15" s="44" customFormat="1" ht="12" x14ac:dyDescent="0.2">
      <c r="A2046" s="44" t="s">
        <v>13453</v>
      </c>
      <c r="D2046" s="44" t="s">
        <v>11346</v>
      </c>
      <c r="E2046" s="45">
        <v>5</v>
      </c>
      <c r="F2046" s="44" t="s">
        <v>10199</v>
      </c>
      <c r="G2046" s="44" t="s">
        <v>10434</v>
      </c>
      <c r="H2046" s="44" t="s">
        <v>13484</v>
      </c>
      <c r="L2046" s="46">
        <v>248506000</v>
      </c>
      <c r="M2046" s="44" t="s">
        <v>12050</v>
      </c>
      <c r="N2046" s="44" t="s">
        <v>13485</v>
      </c>
      <c r="O2046" s="44" t="s">
        <v>13486</v>
      </c>
    </row>
    <row r="2047" spans="1:15" s="44" customFormat="1" ht="12" x14ac:dyDescent="0.2">
      <c r="A2047" s="44" t="s">
        <v>13455</v>
      </c>
      <c r="D2047" s="44" t="s">
        <v>11346</v>
      </c>
      <c r="E2047" s="45">
        <v>5</v>
      </c>
      <c r="F2047" s="44" t="s">
        <v>10199</v>
      </c>
      <c r="G2047" s="44" t="s">
        <v>10434</v>
      </c>
      <c r="H2047" s="44" t="s">
        <v>13488</v>
      </c>
      <c r="L2047" s="46">
        <v>64317000</v>
      </c>
      <c r="M2047" s="44" t="s">
        <v>12050</v>
      </c>
      <c r="N2047" s="44" t="s">
        <v>13485</v>
      </c>
      <c r="O2047" s="44" t="s">
        <v>13486</v>
      </c>
    </row>
    <row r="2048" spans="1:15" s="44" customFormat="1" ht="12" x14ac:dyDescent="0.2">
      <c r="A2048" s="44" t="s">
        <v>13456</v>
      </c>
      <c r="D2048" s="44" t="s">
        <v>11346</v>
      </c>
      <c r="E2048" s="45">
        <v>5</v>
      </c>
      <c r="F2048" s="44" t="s">
        <v>10199</v>
      </c>
      <c r="G2048" s="44" t="s">
        <v>10434</v>
      </c>
      <c r="H2048" s="44" t="s">
        <v>13490</v>
      </c>
      <c r="L2048" s="46">
        <v>69531000</v>
      </c>
      <c r="M2048" s="44" t="s">
        <v>12050</v>
      </c>
      <c r="N2048" s="44" t="s">
        <v>13485</v>
      </c>
      <c r="O2048" s="44" t="s">
        <v>13486</v>
      </c>
    </row>
    <row r="2049" spans="1:15" s="44" customFormat="1" ht="12" x14ac:dyDescent="0.2">
      <c r="A2049" s="44" t="s">
        <v>13460</v>
      </c>
      <c r="D2049" s="44" t="s">
        <v>11346</v>
      </c>
      <c r="E2049" s="45">
        <v>5</v>
      </c>
      <c r="F2049" s="44" t="s">
        <v>10199</v>
      </c>
      <c r="G2049" s="44" t="s">
        <v>10434</v>
      </c>
      <c r="H2049" s="44" t="s">
        <v>13492</v>
      </c>
      <c r="L2049" s="46">
        <v>50000000</v>
      </c>
      <c r="M2049" s="44" t="s">
        <v>12050</v>
      </c>
      <c r="N2049" s="44" t="s">
        <v>13493</v>
      </c>
      <c r="O2049" s="44" t="s">
        <v>13494</v>
      </c>
    </row>
    <row r="2050" spans="1:15" s="44" customFormat="1" ht="12" x14ac:dyDescent="0.2">
      <c r="A2050" s="44" t="s">
        <v>13464</v>
      </c>
      <c r="D2050" s="44" t="s">
        <v>11346</v>
      </c>
      <c r="E2050" s="45">
        <v>5</v>
      </c>
      <c r="F2050" s="44" t="s">
        <v>10199</v>
      </c>
      <c r="G2050" s="44" t="s">
        <v>10434</v>
      </c>
      <c r="H2050" s="44" t="s">
        <v>13496</v>
      </c>
      <c r="L2050" s="46">
        <v>35258249</v>
      </c>
      <c r="M2050" s="44" t="s">
        <v>12050</v>
      </c>
      <c r="N2050" s="44" t="s">
        <v>13497</v>
      </c>
      <c r="O2050" s="44" t="s">
        <v>13498</v>
      </c>
    </row>
    <row r="2051" spans="1:15" s="44" customFormat="1" ht="12" x14ac:dyDescent="0.2">
      <c r="A2051" s="44" t="s">
        <v>13466</v>
      </c>
      <c r="D2051" s="44" t="s">
        <v>11346</v>
      </c>
      <c r="E2051" s="45">
        <v>5</v>
      </c>
      <c r="F2051" s="44" t="s">
        <v>10199</v>
      </c>
      <c r="G2051" s="44" t="s">
        <v>10434</v>
      </c>
      <c r="H2051" s="44" t="s">
        <v>13500</v>
      </c>
      <c r="L2051" s="46">
        <v>48000000</v>
      </c>
      <c r="M2051" s="44" t="s">
        <v>12050</v>
      </c>
      <c r="N2051" s="44" t="s">
        <v>12097</v>
      </c>
      <c r="O2051" s="44" t="s">
        <v>12098</v>
      </c>
    </row>
    <row r="2052" spans="1:15" s="44" customFormat="1" ht="12" x14ac:dyDescent="0.2">
      <c r="A2052" s="44" t="s">
        <v>13469</v>
      </c>
      <c r="D2052" s="44" t="s">
        <v>11346</v>
      </c>
      <c r="E2052" s="45">
        <v>5</v>
      </c>
      <c r="F2052" s="44" t="s">
        <v>10199</v>
      </c>
      <c r="G2052" s="44" t="s">
        <v>10434</v>
      </c>
      <c r="H2052" s="44" t="s">
        <v>13502</v>
      </c>
      <c r="L2052" s="46">
        <v>27000000</v>
      </c>
      <c r="M2052" s="44" t="s">
        <v>12050</v>
      </c>
      <c r="N2052" s="44" t="s">
        <v>12109</v>
      </c>
      <c r="O2052" s="44" t="s">
        <v>12110</v>
      </c>
    </row>
    <row r="2053" spans="1:15" s="44" customFormat="1" ht="12" x14ac:dyDescent="0.2">
      <c r="A2053" s="44" t="s">
        <v>13471</v>
      </c>
      <c r="D2053" s="44" t="s">
        <v>11346</v>
      </c>
      <c r="E2053" s="45">
        <v>5</v>
      </c>
      <c r="F2053" s="44" t="s">
        <v>10199</v>
      </c>
      <c r="G2053" s="44" t="s">
        <v>10434</v>
      </c>
      <c r="H2053" s="44" t="s">
        <v>13504</v>
      </c>
      <c r="L2053" s="46">
        <v>160000000</v>
      </c>
      <c r="M2053" s="44" t="s">
        <v>12050</v>
      </c>
      <c r="N2053" s="44" t="s">
        <v>13505</v>
      </c>
      <c r="O2053" s="44" t="s">
        <v>13506</v>
      </c>
    </row>
    <row r="2054" spans="1:15" s="44" customFormat="1" ht="12" x14ac:dyDescent="0.2">
      <c r="A2054" s="44" t="s">
        <v>13473</v>
      </c>
      <c r="D2054" s="44" t="s">
        <v>11346</v>
      </c>
      <c r="E2054" s="45">
        <v>5</v>
      </c>
      <c r="F2054" s="44" t="s">
        <v>10199</v>
      </c>
      <c r="G2054" s="44" t="s">
        <v>10463</v>
      </c>
      <c r="H2054" s="44" t="s">
        <v>13508</v>
      </c>
      <c r="L2054" s="46">
        <v>4000000</v>
      </c>
      <c r="M2054" s="44" t="s">
        <v>12050</v>
      </c>
      <c r="N2054" s="44" t="s">
        <v>13509</v>
      </c>
      <c r="O2054" s="44" t="s">
        <v>13510</v>
      </c>
    </row>
    <row r="2055" spans="1:15" s="44" customFormat="1" ht="12" x14ac:dyDescent="0.2">
      <c r="A2055" s="44" t="s">
        <v>13475</v>
      </c>
      <c r="D2055" s="44" t="s">
        <v>11346</v>
      </c>
      <c r="E2055" s="45">
        <v>5</v>
      </c>
      <c r="F2055" s="44" t="s">
        <v>10199</v>
      </c>
      <c r="G2055" s="44" t="s">
        <v>10434</v>
      </c>
      <c r="H2055" s="44" t="s">
        <v>13512</v>
      </c>
      <c r="L2055" s="46">
        <v>20000000</v>
      </c>
      <c r="M2055" s="44" t="s">
        <v>12050</v>
      </c>
      <c r="N2055" s="44" t="s">
        <v>13513</v>
      </c>
      <c r="O2055" s="44" t="s">
        <v>13514</v>
      </c>
    </row>
    <row r="2056" spans="1:15" s="44" customFormat="1" ht="12" x14ac:dyDescent="0.2">
      <c r="A2056" s="44" t="s">
        <v>13479</v>
      </c>
      <c r="D2056" s="44" t="s">
        <v>11346</v>
      </c>
      <c r="E2056" s="45">
        <v>5</v>
      </c>
      <c r="F2056" s="44" t="s">
        <v>10199</v>
      </c>
      <c r="G2056" s="44" t="s">
        <v>10434</v>
      </c>
      <c r="H2056" s="44" t="s">
        <v>13516</v>
      </c>
      <c r="L2056" s="46">
        <v>250000000</v>
      </c>
      <c r="M2056" s="44" t="s">
        <v>12050</v>
      </c>
      <c r="N2056" s="44" t="s">
        <v>13513</v>
      </c>
      <c r="O2056" s="44" t="s">
        <v>13514</v>
      </c>
    </row>
    <row r="2057" spans="1:15" s="44" customFormat="1" ht="12" x14ac:dyDescent="0.2">
      <c r="A2057" s="44" t="s">
        <v>13481</v>
      </c>
      <c r="D2057" s="44" t="s">
        <v>11346</v>
      </c>
      <c r="E2057" s="45">
        <v>5</v>
      </c>
      <c r="F2057" s="44" t="s">
        <v>10199</v>
      </c>
      <c r="G2057" s="44" t="s">
        <v>10434</v>
      </c>
      <c r="H2057" s="44" t="s">
        <v>13518</v>
      </c>
      <c r="L2057" s="46">
        <v>16000000</v>
      </c>
      <c r="M2057" s="44" t="s">
        <v>12142</v>
      </c>
      <c r="N2057" s="44" t="s">
        <v>13519</v>
      </c>
      <c r="O2057" s="44" t="s">
        <v>13520</v>
      </c>
    </row>
    <row r="2058" spans="1:15" s="44" customFormat="1" ht="12" x14ac:dyDescent="0.2">
      <c r="A2058" s="44" t="s">
        <v>13483</v>
      </c>
      <c r="D2058" s="44" t="s">
        <v>11346</v>
      </c>
      <c r="E2058" s="45">
        <v>5</v>
      </c>
      <c r="F2058" s="44" t="s">
        <v>10199</v>
      </c>
      <c r="G2058" s="44" t="s">
        <v>10434</v>
      </c>
      <c r="H2058" s="44" t="s">
        <v>13522</v>
      </c>
      <c r="L2058" s="46">
        <v>50000000</v>
      </c>
      <c r="M2058" s="44" t="s">
        <v>12142</v>
      </c>
      <c r="N2058" s="44" t="s">
        <v>13523</v>
      </c>
      <c r="O2058" s="44" t="s">
        <v>13524</v>
      </c>
    </row>
    <row r="2059" spans="1:15" s="44" customFormat="1" ht="12" x14ac:dyDescent="0.2">
      <c r="A2059" s="44" t="s">
        <v>13487</v>
      </c>
      <c r="D2059" s="44" t="s">
        <v>11346</v>
      </c>
      <c r="E2059" s="45">
        <v>5</v>
      </c>
      <c r="F2059" s="44" t="s">
        <v>10199</v>
      </c>
      <c r="G2059" s="44" t="s">
        <v>10434</v>
      </c>
      <c r="H2059" s="44" t="s">
        <v>13526</v>
      </c>
      <c r="L2059" s="46">
        <v>215813000</v>
      </c>
      <c r="M2059" s="44" t="s">
        <v>12142</v>
      </c>
      <c r="N2059" s="44" t="s">
        <v>13523</v>
      </c>
      <c r="O2059" s="44" t="s">
        <v>13524</v>
      </c>
    </row>
    <row r="2060" spans="1:15" s="44" customFormat="1" ht="12" x14ac:dyDescent="0.2">
      <c r="A2060" s="44" t="s">
        <v>13489</v>
      </c>
      <c r="D2060" s="44" t="s">
        <v>11346</v>
      </c>
      <c r="E2060" s="45">
        <v>5</v>
      </c>
      <c r="F2060" s="44" t="s">
        <v>10199</v>
      </c>
      <c r="G2060" s="44" t="s">
        <v>10434</v>
      </c>
      <c r="H2060" s="44" t="s">
        <v>13528</v>
      </c>
      <c r="L2060" s="46">
        <v>16647000</v>
      </c>
      <c r="M2060" s="44" t="s">
        <v>12142</v>
      </c>
      <c r="N2060" s="44" t="s">
        <v>13523</v>
      </c>
      <c r="O2060" s="44" t="s">
        <v>13524</v>
      </c>
    </row>
    <row r="2061" spans="1:15" s="44" customFormat="1" ht="12" x14ac:dyDescent="0.2">
      <c r="A2061" s="44" t="s">
        <v>13491</v>
      </c>
      <c r="D2061" s="44" t="s">
        <v>11346</v>
      </c>
      <c r="E2061" s="45">
        <v>5</v>
      </c>
      <c r="F2061" s="44" t="s">
        <v>10199</v>
      </c>
      <c r="G2061" s="44" t="s">
        <v>10434</v>
      </c>
      <c r="H2061" s="44" t="s">
        <v>13530</v>
      </c>
      <c r="L2061" s="46">
        <v>50000000</v>
      </c>
      <c r="M2061" s="44" t="s">
        <v>12142</v>
      </c>
      <c r="N2061" s="44" t="s">
        <v>13523</v>
      </c>
      <c r="O2061" s="44" t="s">
        <v>13524</v>
      </c>
    </row>
    <row r="2062" spans="1:15" s="44" customFormat="1" ht="12" x14ac:dyDescent="0.2">
      <c r="A2062" s="44" t="s">
        <v>13495</v>
      </c>
      <c r="D2062" s="44" t="s">
        <v>11346</v>
      </c>
      <c r="E2062" s="45">
        <v>5</v>
      </c>
      <c r="F2062" s="44" t="s">
        <v>10199</v>
      </c>
      <c r="G2062" s="44" t="s">
        <v>10434</v>
      </c>
      <c r="H2062" s="44" t="s">
        <v>13532</v>
      </c>
      <c r="L2062" s="46">
        <v>50000000</v>
      </c>
      <c r="M2062" s="44" t="s">
        <v>12142</v>
      </c>
      <c r="N2062" s="44" t="s">
        <v>13523</v>
      </c>
      <c r="O2062" s="44" t="s">
        <v>13524</v>
      </c>
    </row>
    <row r="2063" spans="1:15" s="44" customFormat="1" ht="12" x14ac:dyDescent="0.2">
      <c r="A2063" s="44" t="s">
        <v>13499</v>
      </c>
      <c r="D2063" s="44" t="s">
        <v>11346</v>
      </c>
      <c r="E2063" s="45">
        <v>5</v>
      </c>
      <c r="F2063" s="44" t="s">
        <v>10199</v>
      </c>
      <c r="G2063" s="44" t="s">
        <v>10434</v>
      </c>
      <c r="H2063" s="44" t="s">
        <v>13534</v>
      </c>
      <c r="L2063" s="46">
        <v>294901000</v>
      </c>
      <c r="M2063" s="44" t="s">
        <v>12142</v>
      </c>
      <c r="N2063" s="44" t="s">
        <v>13523</v>
      </c>
      <c r="O2063" s="44" t="s">
        <v>13524</v>
      </c>
    </row>
    <row r="2064" spans="1:15" s="44" customFormat="1" ht="12" x14ac:dyDescent="0.2">
      <c r="A2064" s="44" t="s">
        <v>13501</v>
      </c>
      <c r="D2064" s="44" t="s">
        <v>11346</v>
      </c>
      <c r="E2064" s="45">
        <v>5</v>
      </c>
      <c r="F2064" s="44" t="s">
        <v>10199</v>
      </c>
      <c r="G2064" s="44" t="s">
        <v>10434</v>
      </c>
      <c r="H2064" s="44" t="s">
        <v>13536</v>
      </c>
      <c r="L2064" s="46">
        <v>36671000</v>
      </c>
      <c r="M2064" s="44" t="s">
        <v>12142</v>
      </c>
      <c r="N2064" s="44" t="s">
        <v>13523</v>
      </c>
      <c r="O2064" s="44" t="s">
        <v>13524</v>
      </c>
    </row>
    <row r="2065" spans="1:15" s="44" customFormat="1" ht="12" x14ac:dyDescent="0.2">
      <c r="A2065" s="44" t="s">
        <v>13503</v>
      </c>
      <c r="D2065" s="44" t="s">
        <v>11346</v>
      </c>
      <c r="E2065" s="45">
        <v>5</v>
      </c>
      <c r="F2065" s="44" t="s">
        <v>10199</v>
      </c>
      <c r="G2065" s="44" t="s">
        <v>10434</v>
      </c>
      <c r="H2065" s="44" t="s">
        <v>13538</v>
      </c>
      <c r="L2065" s="46">
        <v>18268000</v>
      </c>
      <c r="M2065" s="44" t="s">
        <v>12142</v>
      </c>
      <c r="N2065" s="44" t="s">
        <v>13523</v>
      </c>
      <c r="O2065" s="44" t="s">
        <v>13524</v>
      </c>
    </row>
    <row r="2066" spans="1:15" s="44" customFormat="1" ht="12" x14ac:dyDescent="0.2">
      <c r="A2066" s="44" t="s">
        <v>13507</v>
      </c>
      <c r="D2066" s="44" t="s">
        <v>11346</v>
      </c>
      <c r="E2066" s="45">
        <v>6</v>
      </c>
      <c r="F2066" s="44" t="s">
        <v>10199</v>
      </c>
      <c r="G2066" s="44" t="s">
        <v>10434</v>
      </c>
      <c r="H2066" s="44" t="s">
        <v>13540</v>
      </c>
      <c r="L2066" s="46">
        <v>500000000</v>
      </c>
      <c r="M2066" s="44" t="s">
        <v>11348</v>
      </c>
      <c r="N2066" s="44" t="s">
        <v>13541</v>
      </c>
      <c r="O2066" s="44" t="s">
        <v>13542</v>
      </c>
    </row>
    <row r="2067" spans="1:15" s="44" customFormat="1" ht="12" x14ac:dyDescent="0.2">
      <c r="A2067" s="44" t="s">
        <v>13511</v>
      </c>
      <c r="D2067" s="44" t="s">
        <v>11346</v>
      </c>
      <c r="E2067" s="45">
        <v>6</v>
      </c>
      <c r="F2067" s="44" t="s">
        <v>10199</v>
      </c>
      <c r="G2067" s="44" t="s">
        <v>10434</v>
      </c>
      <c r="H2067" s="44" t="s">
        <v>13544</v>
      </c>
      <c r="L2067" s="46">
        <v>106796000</v>
      </c>
      <c r="M2067" s="44" t="s">
        <v>11348</v>
      </c>
      <c r="N2067" s="44" t="s">
        <v>12721</v>
      </c>
      <c r="O2067" s="44" t="s">
        <v>12722</v>
      </c>
    </row>
    <row r="2068" spans="1:15" s="44" customFormat="1" ht="12" x14ac:dyDescent="0.2">
      <c r="A2068" s="44" t="s">
        <v>13515</v>
      </c>
      <c r="D2068" s="44" t="s">
        <v>11346</v>
      </c>
      <c r="E2068" s="45">
        <v>6</v>
      </c>
      <c r="F2068" s="44" t="s">
        <v>10199</v>
      </c>
      <c r="G2068" s="44" t="s">
        <v>10434</v>
      </c>
      <c r="H2068" s="44" t="s">
        <v>13546</v>
      </c>
      <c r="L2068" s="46">
        <v>28000000</v>
      </c>
      <c r="M2068" s="44" t="s">
        <v>11348</v>
      </c>
      <c r="N2068" s="44" t="s">
        <v>13547</v>
      </c>
      <c r="O2068" s="44" t="s">
        <v>13548</v>
      </c>
    </row>
    <row r="2069" spans="1:15" s="44" customFormat="1" ht="12" x14ac:dyDescent="0.2">
      <c r="A2069" s="44" t="s">
        <v>13517</v>
      </c>
      <c r="D2069" s="44" t="s">
        <v>11346</v>
      </c>
      <c r="E2069" s="45">
        <v>6</v>
      </c>
      <c r="F2069" s="44" t="s">
        <v>10199</v>
      </c>
      <c r="G2069" s="44" t="s">
        <v>10434</v>
      </c>
      <c r="H2069" s="44" t="s">
        <v>13550</v>
      </c>
      <c r="L2069" s="46">
        <v>18000000</v>
      </c>
      <c r="M2069" s="44" t="s">
        <v>11348</v>
      </c>
      <c r="N2069" s="44" t="s">
        <v>13551</v>
      </c>
      <c r="O2069" s="44" t="s">
        <v>13138</v>
      </c>
    </row>
    <row r="2070" spans="1:15" s="44" customFormat="1" ht="12" x14ac:dyDescent="0.2">
      <c r="A2070" s="44" t="s">
        <v>13521</v>
      </c>
      <c r="D2070" s="44" t="s">
        <v>11346</v>
      </c>
      <c r="E2070" s="45">
        <v>6</v>
      </c>
      <c r="F2070" s="44" t="s">
        <v>10199</v>
      </c>
      <c r="G2070" s="44" t="s">
        <v>10434</v>
      </c>
      <c r="H2070" s="44" t="s">
        <v>13553</v>
      </c>
      <c r="L2070" s="46">
        <v>85000000</v>
      </c>
      <c r="M2070" s="44" t="s">
        <v>11348</v>
      </c>
      <c r="N2070" s="44" t="s">
        <v>12186</v>
      </c>
      <c r="O2070" s="44" t="s">
        <v>12187</v>
      </c>
    </row>
    <row r="2071" spans="1:15" s="44" customFormat="1" ht="12" x14ac:dyDescent="0.2">
      <c r="A2071" s="44" t="s">
        <v>13525</v>
      </c>
      <c r="D2071" s="44" t="s">
        <v>11346</v>
      </c>
      <c r="E2071" s="45">
        <v>6</v>
      </c>
      <c r="F2071" s="44" t="s">
        <v>10199</v>
      </c>
      <c r="G2071" s="44" t="s">
        <v>10434</v>
      </c>
      <c r="H2071" s="44" t="s">
        <v>13555</v>
      </c>
      <c r="L2071" s="46">
        <v>18000000</v>
      </c>
      <c r="M2071" s="44" t="s">
        <v>11379</v>
      </c>
      <c r="N2071" s="44" t="s">
        <v>13556</v>
      </c>
      <c r="O2071" s="44" t="s">
        <v>13557</v>
      </c>
    </row>
    <row r="2072" spans="1:15" s="44" customFormat="1" ht="12" x14ac:dyDescent="0.2">
      <c r="A2072" s="44" t="s">
        <v>13527</v>
      </c>
      <c r="D2072" s="44" t="s">
        <v>11346</v>
      </c>
      <c r="E2072" s="45">
        <v>6</v>
      </c>
      <c r="F2072" s="44" t="s">
        <v>10199</v>
      </c>
      <c r="G2072" s="44" t="s">
        <v>10434</v>
      </c>
      <c r="H2072" s="44" t="s">
        <v>13559</v>
      </c>
      <c r="L2072" s="46">
        <v>24506241</v>
      </c>
      <c r="M2072" s="44" t="s">
        <v>11379</v>
      </c>
      <c r="N2072" s="44" t="s">
        <v>13560</v>
      </c>
      <c r="O2072" s="44" t="s">
        <v>13561</v>
      </c>
    </row>
    <row r="2073" spans="1:15" s="44" customFormat="1" ht="12" x14ac:dyDescent="0.2">
      <c r="A2073" s="44" t="s">
        <v>13529</v>
      </c>
      <c r="D2073" s="44" t="s">
        <v>11346</v>
      </c>
      <c r="E2073" s="45">
        <v>6</v>
      </c>
      <c r="F2073" s="44" t="s">
        <v>10199</v>
      </c>
      <c r="G2073" s="44" t="s">
        <v>10434</v>
      </c>
      <c r="H2073" s="44" t="s">
        <v>13563</v>
      </c>
      <c r="L2073" s="46">
        <v>65000000</v>
      </c>
      <c r="M2073" s="44" t="s">
        <v>11379</v>
      </c>
      <c r="N2073" s="44" t="s">
        <v>13564</v>
      </c>
      <c r="O2073" s="44" t="s">
        <v>13565</v>
      </c>
    </row>
    <row r="2074" spans="1:15" s="44" customFormat="1" ht="12" x14ac:dyDescent="0.2">
      <c r="A2074" s="44" t="s">
        <v>13531</v>
      </c>
      <c r="D2074" s="44" t="s">
        <v>11346</v>
      </c>
      <c r="E2074" s="45">
        <v>6</v>
      </c>
      <c r="F2074" s="44" t="s">
        <v>10199</v>
      </c>
      <c r="G2074" s="44" t="s">
        <v>10434</v>
      </c>
      <c r="H2074" s="44" t="s">
        <v>13567</v>
      </c>
      <c r="L2074" s="46">
        <v>19000000</v>
      </c>
      <c r="M2074" s="44" t="s">
        <v>11379</v>
      </c>
      <c r="N2074" s="44" t="s">
        <v>13568</v>
      </c>
      <c r="O2074" s="44" t="s">
        <v>13569</v>
      </c>
    </row>
    <row r="2075" spans="1:15" s="44" customFormat="1" ht="12" x14ac:dyDescent="0.2">
      <c r="A2075" s="44" t="s">
        <v>13533</v>
      </c>
      <c r="D2075" s="44" t="s">
        <v>11346</v>
      </c>
      <c r="E2075" s="45">
        <v>6</v>
      </c>
      <c r="F2075" s="44" t="s">
        <v>10199</v>
      </c>
      <c r="G2075" s="44" t="s">
        <v>10434</v>
      </c>
      <c r="H2075" s="44" t="s">
        <v>13571</v>
      </c>
      <c r="L2075" s="46">
        <v>214974000</v>
      </c>
      <c r="M2075" s="44" t="s">
        <v>11400</v>
      </c>
      <c r="N2075" s="44" t="s">
        <v>13572</v>
      </c>
      <c r="O2075" s="44" t="s">
        <v>13573</v>
      </c>
    </row>
    <row r="2076" spans="1:15" s="44" customFormat="1" ht="12" x14ac:dyDescent="0.2">
      <c r="A2076" s="44" t="s">
        <v>13535</v>
      </c>
      <c r="D2076" s="44" t="s">
        <v>11346</v>
      </c>
      <c r="E2076" s="45">
        <v>6</v>
      </c>
      <c r="F2076" s="44" t="s">
        <v>10199</v>
      </c>
      <c r="G2076" s="44" t="s">
        <v>10434</v>
      </c>
      <c r="H2076" s="44" t="s">
        <v>13575</v>
      </c>
      <c r="L2076" s="46">
        <v>68453000</v>
      </c>
      <c r="M2076" s="44" t="s">
        <v>11400</v>
      </c>
      <c r="N2076" s="44" t="s">
        <v>13572</v>
      </c>
      <c r="O2076" s="44" t="s">
        <v>13573</v>
      </c>
    </row>
    <row r="2077" spans="1:15" s="44" customFormat="1" ht="12" x14ac:dyDescent="0.2">
      <c r="A2077" s="44" t="s">
        <v>13537</v>
      </c>
      <c r="D2077" s="44" t="s">
        <v>11346</v>
      </c>
      <c r="E2077" s="45">
        <v>6</v>
      </c>
      <c r="F2077" s="44" t="s">
        <v>10199</v>
      </c>
      <c r="G2077" s="44" t="s">
        <v>10434</v>
      </c>
      <c r="H2077" s="44" t="s">
        <v>13577</v>
      </c>
      <c r="L2077" s="46">
        <v>402567000</v>
      </c>
      <c r="M2077" s="44" t="s">
        <v>11400</v>
      </c>
      <c r="N2077" s="44" t="s">
        <v>13572</v>
      </c>
      <c r="O2077" s="44" t="s">
        <v>13573</v>
      </c>
    </row>
    <row r="2078" spans="1:15" s="44" customFormat="1" ht="12" x14ac:dyDescent="0.2">
      <c r="A2078" s="44" t="s">
        <v>13539</v>
      </c>
      <c r="D2078" s="44" t="s">
        <v>11346</v>
      </c>
      <c r="E2078" s="45">
        <v>6</v>
      </c>
      <c r="F2078" s="44" t="s">
        <v>10199</v>
      </c>
      <c r="G2078" s="44" t="s">
        <v>10434</v>
      </c>
      <c r="H2078" s="44" t="s">
        <v>13579</v>
      </c>
      <c r="L2078" s="46">
        <v>34680000</v>
      </c>
      <c r="M2078" s="44" t="s">
        <v>11400</v>
      </c>
      <c r="N2078" s="44" t="s">
        <v>13572</v>
      </c>
      <c r="O2078" s="44" t="s">
        <v>13573</v>
      </c>
    </row>
    <row r="2079" spans="1:15" s="44" customFormat="1" ht="12" x14ac:dyDescent="0.2">
      <c r="A2079" s="44" t="s">
        <v>13543</v>
      </c>
      <c r="D2079" s="44" t="s">
        <v>11346</v>
      </c>
      <c r="E2079" s="45">
        <v>6</v>
      </c>
      <c r="F2079" s="44" t="s">
        <v>10199</v>
      </c>
      <c r="G2079" s="44" t="s">
        <v>10434</v>
      </c>
      <c r="H2079" s="44" t="s">
        <v>13581</v>
      </c>
      <c r="L2079" s="46">
        <v>21624000</v>
      </c>
      <c r="M2079" s="44" t="s">
        <v>11400</v>
      </c>
      <c r="N2079" s="44" t="s">
        <v>13572</v>
      </c>
      <c r="O2079" s="44" t="s">
        <v>13573</v>
      </c>
    </row>
    <row r="2080" spans="1:15" s="44" customFormat="1" ht="12" x14ac:dyDescent="0.2">
      <c r="A2080" s="44" t="s">
        <v>13545</v>
      </c>
      <c r="D2080" s="44" t="s">
        <v>11346</v>
      </c>
      <c r="E2080" s="45">
        <v>6</v>
      </c>
      <c r="F2080" s="44" t="s">
        <v>10199</v>
      </c>
      <c r="G2080" s="44" t="s">
        <v>10434</v>
      </c>
      <c r="H2080" s="44" t="s">
        <v>13583</v>
      </c>
      <c r="L2080" s="46">
        <v>94070000</v>
      </c>
      <c r="M2080" s="44" t="s">
        <v>11400</v>
      </c>
      <c r="N2080" s="44" t="s">
        <v>13584</v>
      </c>
      <c r="O2080" s="44" t="s">
        <v>13585</v>
      </c>
    </row>
    <row r="2081" spans="1:15" s="44" customFormat="1" ht="12" x14ac:dyDescent="0.2">
      <c r="A2081" s="44" t="s">
        <v>13549</v>
      </c>
      <c r="D2081" s="44" t="s">
        <v>11346</v>
      </c>
      <c r="E2081" s="45">
        <v>6</v>
      </c>
      <c r="F2081" s="44" t="s">
        <v>10199</v>
      </c>
      <c r="G2081" s="44" t="s">
        <v>10434</v>
      </c>
      <c r="H2081" s="44" t="s">
        <v>13587</v>
      </c>
      <c r="L2081" s="46">
        <v>3045000</v>
      </c>
      <c r="M2081" s="44" t="s">
        <v>11400</v>
      </c>
      <c r="N2081" s="44" t="s">
        <v>13584</v>
      </c>
      <c r="O2081" s="44" t="s">
        <v>13585</v>
      </c>
    </row>
    <row r="2082" spans="1:15" s="44" customFormat="1" ht="12" x14ac:dyDescent="0.2">
      <c r="A2082" s="44" t="s">
        <v>13552</v>
      </c>
      <c r="D2082" s="44" t="s">
        <v>11346</v>
      </c>
      <c r="E2082" s="45">
        <v>6</v>
      </c>
      <c r="F2082" s="44" t="s">
        <v>10199</v>
      </c>
      <c r="G2082" s="44" t="s">
        <v>10434</v>
      </c>
      <c r="H2082" s="44" t="s">
        <v>13589</v>
      </c>
      <c r="L2082" s="46">
        <v>76670000</v>
      </c>
      <c r="M2082" s="44" t="s">
        <v>11400</v>
      </c>
      <c r="N2082" s="44" t="s">
        <v>13584</v>
      </c>
      <c r="O2082" s="44" t="s">
        <v>13585</v>
      </c>
    </row>
    <row r="2083" spans="1:15" s="44" customFormat="1" ht="12" x14ac:dyDescent="0.2">
      <c r="A2083" s="44" t="s">
        <v>13554</v>
      </c>
      <c r="D2083" s="44" t="s">
        <v>11346</v>
      </c>
      <c r="E2083" s="45">
        <v>6</v>
      </c>
      <c r="F2083" s="44" t="s">
        <v>10199</v>
      </c>
      <c r="G2083" s="44" t="s">
        <v>10434</v>
      </c>
      <c r="H2083" s="44" t="s">
        <v>13591</v>
      </c>
      <c r="L2083" s="46">
        <v>6824000</v>
      </c>
      <c r="M2083" s="44" t="s">
        <v>11400</v>
      </c>
      <c r="N2083" s="44" t="s">
        <v>13584</v>
      </c>
      <c r="O2083" s="44" t="s">
        <v>13585</v>
      </c>
    </row>
    <row r="2084" spans="1:15" s="44" customFormat="1" ht="12" x14ac:dyDescent="0.2">
      <c r="A2084" s="44" t="s">
        <v>13558</v>
      </c>
      <c r="D2084" s="44" t="s">
        <v>11346</v>
      </c>
      <c r="E2084" s="45">
        <v>6</v>
      </c>
      <c r="F2084" s="44" t="s">
        <v>10199</v>
      </c>
      <c r="G2084" s="44" t="s">
        <v>10434</v>
      </c>
      <c r="H2084" s="44" t="s">
        <v>13593</v>
      </c>
      <c r="L2084" s="46">
        <v>4851000</v>
      </c>
      <c r="M2084" s="44" t="s">
        <v>11400</v>
      </c>
      <c r="N2084" s="44" t="s">
        <v>13584</v>
      </c>
      <c r="O2084" s="44" t="s">
        <v>13585</v>
      </c>
    </row>
    <row r="2085" spans="1:15" s="44" customFormat="1" ht="12" x14ac:dyDescent="0.2">
      <c r="A2085" s="44" t="s">
        <v>13562</v>
      </c>
      <c r="D2085" s="44" t="s">
        <v>11346</v>
      </c>
      <c r="E2085" s="45">
        <v>6</v>
      </c>
      <c r="F2085" s="44" t="s">
        <v>10199</v>
      </c>
      <c r="G2085" s="44" t="s">
        <v>10434</v>
      </c>
      <c r="H2085" s="44" t="s">
        <v>13595</v>
      </c>
      <c r="L2085" s="46">
        <v>40000000</v>
      </c>
      <c r="M2085" s="44" t="s">
        <v>11400</v>
      </c>
      <c r="N2085" s="44" t="s">
        <v>13596</v>
      </c>
      <c r="O2085" s="44" t="s">
        <v>13597</v>
      </c>
    </row>
    <row r="2086" spans="1:15" s="44" customFormat="1" ht="12" x14ac:dyDescent="0.2">
      <c r="A2086" s="44" t="s">
        <v>13566</v>
      </c>
      <c r="D2086" s="44" t="s">
        <v>11346</v>
      </c>
      <c r="E2086" s="45">
        <v>6</v>
      </c>
      <c r="F2086" s="44" t="s">
        <v>10199</v>
      </c>
      <c r="G2086" s="44" t="s">
        <v>10434</v>
      </c>
      <c r="H2086" s="44" t="s">
        <v>13599</v>
      </c>
      <c r="L2086" s="46">
        <v>240000000</v>
      </c>
      <c r="M2086" s="44" t="s">
        <v>11400</v>
      </c>
      <c r="N2086" s="44" t="s">
        <v>13600</v>
      </c>
      <c r="O2086" s="44" t="s">
        <v>13601</v>
      </c>
    </row>
    <row r="2087" spans="1:15" s="44" customFormat="1" ht="12" x14ac:dyDescent="0.2">
      <c r="A2087" s="44" t="s">
        <v>13570</v>
      </c>
      <c r="D2087" s="44" t="s">
        <v>11346</v>
      </c>
      <c r="E2087" s="45">
        <v>6</v>
      </c>
      <c r="F2087" s="44" t="s">
        <v>10199</v>
      </c>
      <c r="G2087" s="44" t="s">
        <v>10434</v>
      </c>
      <c r="H2087" s="44" t="s">
        <v>13603</v>
      </c>
      <c r="L2087" s="46">
        <v>52000000</v>
      </c>
      <c r="M2087" s="44" t="s">
        <v>11483</v>
      </c>
      <c r="N2087" s="44" t="s">
        <v>11547</v>
      </c>
      <c r="O2087" s="44" t="s">
        <v>11548</v>
      </c>
    </row>
    <row r="2088" spans="1:15" s="44" customFormat="1" ht="12" x14ac:dyDescent="0.2">
      <c r="A2088" s="44" t="s">
        <v>13574</v>
      </c>
      <c r="D2088" s="44" t="s">
        <v>11346</v>
      </c>
      <c r="E2088" s="45">
        <v>6</v>
      </c>
      <c r="F2088" s="44" t="s">
        <v>10199</v>
      </c>
      <c r="G2088" s="44" t="s">
        <v>10434</v>
      </c>
      <c r="H2088" s="44" t="s">
        <v>13605</v>
      </c>
      <c r="L2088" s="46">
        <v>250000000</v>
      </c>
      <c r="M2088" s="44" t="s">
        <v>11483</v>
      </c>
      <c r="N2088" s="44" t="s">
        <v>11565</v>
      </c>
      <c r="O2088" s="44" t="s">
        <v>11566</v>
      </c>
    </row>
    <row r="2089" spans="1:15" s="44" customFormat="1" ht="12" x14ac:dyDescent="0.2">
      <c r="A2089" s="44" t="s">
        <v>13576</v>
      </c>
      <c r="D2089" s="44" t="s">
        <v>11346</v>
      </c>
      <c r="E2089" s="45">
        <v>6</v>
      </c>
      <c r="F2089" s="44" t="s">
        <v>10199</v>
      </c>
      <c r="G2089" s="44" t="s">
        <v>10434</v>
      </c>
      <c r="H2089" s="44" t="s">
        <v>13607</v>
      </c>
      <c r="L2089" s="46">
        <v>141555658.05000001</v>
      </c>
      <c r="M2089" s="44" t="s">
        <v>11483</v>
      </c>
      <c r="N2089" s="44" t="s">
        <v>11565</v>
      </c>
      <c r="O2089" s="44" t="s">
        <v>11566</v>
      </c>
    </row>
    <row r="2090" spans="1:15" s="44" customFormat="1" ht="12" x14ac:dyDescent="0.2">
      <c r="A2090" s="44" t="s">
        <v>13578</v>
      </c>
      <c r="D2090" s="44" t="s">
        <v>11346</v>
      </c>
      <c r="E2090" s="45">
        <v>6</v>
      </c>
      <c r="F2090" s="44" t="s">
        <v>10199</v>
      </c>
      <c r="G2090" s="44" t="s">
        <v>10434</v>
      </c>
      <c r="H2090" s="44" t="s">
        <v>13609</v>
      </c>
      <c r="L2090" s="46">
        <v>1813509.5000000002</v>
      </c>
      <c r="M2090" s="44" t="s">
        <v>11483</v>
      </c>
      <c r="N2090" s="44" t="s">
        <v>11565</v>
      </c>
      <c r="O2090" s="44" t="s">
        <v>11566</v>
      </c>
    </row>
    <row r="2091" spans="1:15" s="44" customFormat="1" ht="12" x14ac:dyDescent="0.2">
      <c r="A2091" s="44" t="s">
        <v>13580</v>
      </c>
      <c r="D2091" s="44" t="s">
        <v>11346</v>
      </c>
      <c r="E2091" s="45">
        <v>6</v>
      </c>
      <c r="F2091" s="44" t="s">
        <v>10199</v>
      </c>
      <c r="G2091" s="44" t="s">
        <v>10434</v>
      </c>
      <c r="H2091" s="44" t="s">
        <v>13611</v>
      </c>
      <c r="L2091" s="46">
        <v>50000000</v>
      </c>
      <c r="M2091" s="44" t="s">
        <v>11483</v>
      </c>
      <c r="N2091" s="44" t="s">
        <v>12822</v>
      </c>
      <c r="O2091" s="44" t="s">
        <v>12823</v>
      </c>
    </row>
    <row r="2092" spans="1:15" s="44" customFormat="1" ht="12" x14ac:dyDescent="0.2">
      <c r="A2092" s="44" t="s">
        <v>13582</v>
      </c>
      <c r="D2092" s="44" t="s">
        <v>11346</v>
      </c>
      <c r="E2092" s="45">
        <v>6</v>
      </c>
      <c r="F2092" s="44" t="s">
        <v>10199</v>
      </c>
      <c r="G2092" s="44" t="s">
        <v>10434</v>
      </c>
      <c r="H2092" s="44" t="s">
        <v>13613</v>
      </c>
      <c r="L2092" s="46">
        <v>20000000</v>
      </c>
      <c r="M2092" s="44" t="s">
        <v>11483</v>
      </c>
      <c r="N2092" s="44" t="s">
        <v>12822</v>
      </c>
      <c r="O2092" s="44" t="s">
        <v>12823</v>
      </c>
    </row>
    <row r="2093" spans="1:15" s="44" customFormat="1" ht="12" x14ac:dyDescent="0.2">
      <c r="A2093" s="44" t="s">
        <v>13586</v>
      </c>
      <c r="D2093" s="44" t="s">
        <v>11346</v>
      </c>
      <c r="E2093" s="45">
        <v>6</v>
      </c>
      <c r="F2093" s="44" t="s">
        <v>10199</v>
      </c>
      <c r="G2093" s="44" t="s">
        <v>10434</v>
      </c>
      <c r="H2093" s="44" t="s">
        <v>13615</v>
      </c>
      <c r="L2093" s="46">
        <v>450000000</v>
      </c>
      <c r="M2093" s="44" t="s">
        <v>11483</v>
      </c>
      <c r="N2093" s="44" t="s">
        <v>13616</v>
      </c>
      <c r="O2093" s="44" t="s">
        <v>13617</v>
      </c>
    </row>
    <row r="2094" spans="1:15" s="44" customFormat="1" ht="12" x14ac:dyDescent="0.2">
      <c r="A2094" s="44" t="s">
        <v>13588</v>
      </c>
      <c r="D2094" s="44" t="s">
        <v>11346</v>
      </c>
      <c r="E2094" s="45">
        <v>6</v>
      </c>
      <c r="F2094" s="44" t="s">
        <v>10199</v>
      </c>
      <c r="G2094" s="44" t="s">
        <v>10434</v>
      </c>
      <c r="H2094" s="44" t="s">
        <v>13619</v>
      </c>
      <c r="L2094" s="46">
        <v>30000000</v>
      </c>
      <c r="M2094" s="44" t="s">
        <v>11483</v>
      </c>
      <c r="N2094" s="44" t="s">
        <v>13620</v>
      </c>
      <c r="O2094" s="44" t="s">
        <v>13621</v>
      </c>
    </row>
    <row r="2095" spans="1:15" s="44" customFormat="1" ht="12" x14ac:dyDescent="0.2">
      <c r="A2095" s="44" t="s">
        <v>13590</v>
      </c>
      <c r="D2095" s="44" t="s">
        <v>11346</v>
      </c>
      <c r="E2095" s="45">
        <v>6</v>
      </c>
      <c r="F2095" s="44" t="s">
        <v>10199</v>
      </c>
      <c r="G2095" s="44" t="s">
        <v>10434</v>
      </c>
      <c r="H2095" s="44" t="s">
        <v>13623</v>
      </c>
      <c r="L2095" s="46">
        <v>44500000</v>
      </c>
      <c r="M2095" s="44" t="s">
        <v>11623</v>
      </c>
      <c r="N2095" s="44" t="s">
        <v>13624</v>
      </c>
      <c r="O2095" s="44" t="s">
        <v>13625</v>
      </c>
    </row>
    <row r="2096" spans="1:15" s="44" customFormat="1" ht="12" x14ac:dyDescent="0.2">
      <c r="A2096" s="44" t="s">
        <v>13592</v>
      </c>
      <c r="D2096" s="44" t="s">
        <v>11346</v>
      </c>
      <c r="E2096" s="45">
        <v>6</v>
      </c>
      <c r="F2096" s="44" t="s">
        <v>10199</v>
      </c>
      <c r="G2096" s="44" t="s">
        <v>10434</v>
      </c>
      <c r="H2096" s="44" t="s">
        <v>13627</v>
      </c>
      <c r="L2096" s="46">
        <v>150000000</v>
      </c>
      <c r="M2096" s="44" t="s">
        <v>11623</v>
      </c>
      <c r="N2096" s="44" t="s">
        <v>13628</v>
      </c>
      <c r="O2096" s="44" t="s">
        <v>13629</v>
      </c>
    </row>
    <row r="2097" spans="1:15" s="44" customFormat="1" ht="12" x14ac:dyDescent="0.2">
      <c r="A2097" s="44" t="s">
        <v>13594</v>
      </c>
      <c r="D2097" s="44" t="s">
        <v>11346</v>
      </c>
      <c r="E2097" s="45">
        <v>6</v>
      </c>
      <c r="F2097" s="44" t="s">
        <v>10199</v>
      </c>
      <c r="G2097" s="44" t="s">
        <v>10434</v>
      </c>
      <c r="H2097" s="44" t="s">
        <v>13631</v>
      </c>
      <c r="L2097" s="46">
        <v>247036608</v>
      </c>
      <c r="M2097" s="44" t="s">
        <v>11623</v>
      </c>
      <c r="N2097" s="44" t="s">
        <v>13632</v>
      </c>
      <c r="O2097" s="44" t="s">
        <v>13633</v>
      </c>
    </row>
    <row r="2098" spans="1:15" s="44" customFormat="1" ht="12" x14ac:dyDescent="0.2">
      <c r="A2098" s="44" t="s">
        <v>13598</v>
      </c>
      <c r="D2098" s="44" t="s">
        <v>11346</v>
      </c>
      <c r="E2098" s="45">
        <v>6</v>
      </c>
      <c r="F2098" s="44" t="s">
        <v>10199</v>
      </c>
      <c r="G2098" s="44" t="s">
        <v>10434</v>
      </c>
      <c r="H2098" s="44" t="s">
        <v>13635</v>
      </c>
      <c r="L2098" s="46">
        <v>30000000</v>
      </c>
      <c r="M2098" s="44" t="s">
        <v>11623</v>
      </c>
      <c r="N2098" s="44" t="s">
        <v>13636</v>
      </c>
      <c r="O2098" s="44" t="s">
        <v>13637</v>
      </c>
    </row>
    <row r="2099" spans="1:15" s="44" customFormat="1" ht="12" x14ac:dyDescent="0.2">
      <c r="A2099" s="44" t="s">
        <v>13602</v>
      </c>
      <c r="D2099" s="44" t="s">
        <v>11346</v>
      </c>
      <c r="E2099" s="45">
        <v>6</v>
      </c>
      <c r="F2099" s="44" t="s">
        <v>10199</v>
      </c>
      <c r="G2099" s="44" t="s">
        <v>10434</v>
      </c>
      <c r="H2099" s="44" t="s">
        <v>13639</v>
      </c>
      <c r="L2099" s="46">
        <v>154172922</v>
      </c>
      <c r="M2099" s="44" t="s">
        <v>11670</v>
      </c>
      <c r="N2099" s="44" t="s">
        <v>13640</v>
      </c>
      <c r="O2099" s="44" t="s">
        <v>13641</v>
      </c>
    </row>
    <row r="2100" spans="1:15" s="44" customFormat="1" ht="12" x14ac:dyDescent="0.2">
      <c r="A2100" s="44" t="s">
        <v>13604</v>
      </c>
      <c r="D2100" s="44" t="s">
        <v>11346</v>
      </c>
      <c r="E2100" s="45">
        <v>6</v>
      </c>
      <c r="F2100" s="44" t="s">
        <v>10199</v>
      </c>
      <c r="G2100" s="44" t="s">
        <v>10434</v>
      </c>
      <c r="H2100" s="44" t="s">
        <v>13643</v>
      </c>
      <c r="L2100" s="46">
        <v>150000000</v>
      </c>
      <c r="M2100" s="44" t="s">
        <v>11713</v>
      </c>
      <c r="N2100" s="44" t="s">
        <v>13644</v>
      </c>
      <c r="O2100" s="44" t="s">
        <v>13645</v>
      </c>
    </row>
    <row r="2101" spans="1:15" s="44" customFormat="1" ht="12" x14ac:dyDescent="0.2">
      <c r="A2101" s="44" t="s">
        <v>13606</v>
      </c>
      <c r="D2101" s="44" t="s">
        <v>11346</v>
      </c>
      <c r="E2101" s="45">
        <v>6</v>
      </c>
      <c r="F2101" s="44" t="s">
        <v>10199</v>
      </c>
      <c r="G2101" s="44" t="s">
        <v>10434</v>
      </c>
      <c r="H2101" s="44" t="s">
        <v>13647</v>
      </c>
      <c r="L2101" s="46">
        <v>90000000</v>
      </c>
      <c r="M2101" s="44" t="s">
        <v>11713</v>
      </c>
      <c r="N2101" s="44" t="s">
        <v>13429</v>
      </c>
      <c r="O2101" s="44" t="s">
        <v>13430</v>
      </c>
    </row>
    <row r="2102" spans="1:15" s="44" customFormat="1" ht="12" x14ac:dyDescent="0.2">
      <c r="A2102" s="44" t="s">
        <v>13608</v>
      </c>
      <c r="D2102" s="44" t="s">
        <v>11346</v>
      </c>
      <c r="E2102" s="45">
        <v>6</v>
      </c>
      <c r="F2102" s="44" t="s">
        <v>10199</v>
      </c>
      <c r="G2102" s="44" t="s">
        <v>10434</v>
      </c>
      <c r="H2102" s="44" t="s">
        <v>13649</v>
      </c>
      <c r="L2102" s="46">
        <v>47000000</v>
      </c>
      <c r="M2102" s="44" t="s">
        <v>11713</v>
      </c>
      <c r="N2102" s="44" t="s">
        <v>13429</v>
      </c>
      <c r="O2102" s="44" t="s">
        <v>13430</v>
      </c>
    </row>
    <row r="2103" spans="1:15" s="44" customFormat="1" ht="12" x14ac:dyDescent="0.2">
      <c r="A2103" s="44" t="s">
        <v>13610</v>
      </c>
      <c r="D2103" s="44" t="s">
        <v>11346</v>
      </c>
      <c r="E2103" s="45">
        <v>6</v>
      </c>
      <c r="F2103" s="44" t="s">
        <v>10199</v>
      </c>
      <c r="G2103" s="44" t="s">
        <v>10434</v>
      </c>
      <c r="H2103" s="44" t="s">
        <v>13651</v>
      </c>
      <c r="L2103" s="46">
        <v>100000000</v>
      </c>
      <c r="M2103" s="44" t="s">
        <v>11713</v>
      </c>
      <c r="N2103" s="44" t="s">
        <v>13652</v>
      </c>
      <c r="O2103" s="44" t="s">
        <v>13653</v>
      </c>
    </row>
    <row r="2104" spans="1:15" s="44" customFormat="1" ht="12" x14ac:dyDescent="0.2">
      <c r="A2104" s="44" t="s">
        <v>13612</v>
      </c>
      <c r="D2104" s="44" t="s">
        <v>11346</v>
      </c>
      <c r="E2104" s="45">
        <v>6</v>
      </c>
      <c r="F2104" s="44" t="s">
        <v>10199</v>
      </c>
      <c r="G2104" s="44" t="s">
        <v>10434</v>
      </c>
      <c r="H2104" s="44" t="s">
        <v>13655</v>
      </c>
      <c r="L2104" s="46">
        <v>67491000</v>
      </c>
      <c r="M2104" s="44" t="s">
        <v>11754</v>
      </c>
      <c r="N2104" s="44" t="s">
        <v>13656</v>
      </c>
      <c r="O2104" s="44" t="s">
        <v>13657</v>
      </c>
    </row>
    <row r="2105" spans="1:15" s="44" customFormat="1" ht="12" x14ac:dyDescent="0.2">
      <c r="A2105" s="44" t="s">
        <v>13614</v>
      </c>
      <c r="D2105" s="44" t="s">
        <v>11346</v>
      </c>
      <c r="E2105" s="45">
        <v>6</v>
      </c>
      <c r="F2105" s="44" t="s">
        <v>10199</v>
      </c>
      <c r="G2105" s="44" t="s">
        <v>10434</v>
      </c>
      <c r="H2105" s="44" t="s">
        <v>13659</v>
      </c>
      <c r="L2105" s="46">
        <v>145496000</v>
      </c>
      <c r="M2105" s="44" t="s">
        <v>11754</v>
      </c>
      <c r="N2105" s="44" t="s">
        <v>12936</v>
      </c>
      <c r="O2105" s="44" t="s">
        <v>12937</v>
      </c>
    </row>
    <row r="2106" spans="1:15" s="44" customFormat="1" ht="12" x14ac:dyDescent="0.2">
      <c r="A2106" s="44" t="s">
        <v>13618</v>
      </c>
      <c r="D2106" s="44" t="s">
        <v>11346</v>
      </c>
      <c r="E2106" s="45">
        <v>6</v>
      </c>
      <c r="F2106" s="44" t="s">
        <v>10199</v>
      </c>
      <c r="G2106" s="44" t="s">
        <v>10434</v>
      </c>
      <c r="H2106" s="44" t="s">
        <v>13661</v>
      </c>
      <c r="L2106" s="46">
        <v>59558000</v>
      </c>
      <c r="M2106" s="44" t="s">
        <v>11754</v>
      </c>
      <c r="N2106" s="44" t="s">
        <v>13656</v>
      </c>
      <c r="O2106" s="44" t="s">
        <v>13657</v>
      </c>
    </row>
    <row r="2107" spans="1:15" s="44" customFormat="1" ht="12" x14ac:dyDescent="0.2">
      <c r="A2107" s="44" t="s">
        <v>13622</v>
      </c>
      <c r="D2107" s="44" t="s">
        <v>11346</v>
      </c>
      <c r="E2107" s="45">
        <v>6</v>
      </c>
      <c r="F2107" s="44" t="s">
        <v>10199</v>
      </c>
      <c r="G2107" s="44" t="s">
        <v>10434</v>
      </c>
      <c r="H2107" s="44" t="s">
        <v>13663</v>
      </c>
      <c r="L2107" s="46">
        <v>151146000</v>
      </c>
      <c r="M2107" s="44" t="s">
        <v>11754</v>
      </c>
      <c r="N2107" s="44" t="s">
        <v>13664</v>
      </c>
      <c r="O2107" s="44" t="s">
        <v>13665</v>
      </c>
    </row>
    <row r="2108" spans="1:15" s="44" customFormat="1" ht="12" x14ac:dyDescent="0.2">
      <c r="A2108" s="44" t="s">
        <v>13626</v>
      </c>
      <c r="D2108" s="44" t="s">
        <v>11346</v>
      </c>
      <c r="E2108" s="45">
        <v>6</v>
      </c>
      <c r="F2108" s="44" t="s">
        <v>10199</v>
      </c>
      <c r="G2108" s="44" t="s">
        <v>10434</v>
      </c>
      <c r="H2108" s="44" t="s">
        <v>13667</v>
      </c>
      <c r="L2108" s="46">
        <v>96350000</v>
      </c>
      <c r="M2108" s="44" t="s">
        <v>11754</v>
      </c>
      <c r="N2108" s="44" t="s">
        <v>13664</v>
      </c>
      <c r="O2108" s="44" t="s">
        <v>13665</v>
      </c>
    </row>
    <row r="2109" spans="1:15" s="44" customFormat="1" ht="12" x14ac:dyDescent="0.2">
      <c r="A2109" s="44" t="s">
        <v>13630</v>
      </c>
      <c r="D2109" s="44" t="s">
        <v>11346</v>
      </c>
      <c r="E2109" s="45">
        <v>6</v>
      </c>
      <c r="F2109" s="44" t="s">
        <v>10199</v>
      </c>
      <c r="G2109" s="44" t="s">
        <v>10434</v>
      </c>
      <c r="H2109" s="44" t="s">
        <v>13669</v>
      </c>
      <c r="L2109" s="46">
        <v>147901000</v>
      </c>
      <c r="M2109" s="44" t="s">
        <v>11754</v>
      </c>
      <c r="N2109" s="44" t="s">
        <v>12929</v>
      </c>
      <c r="O2109" s="44" t="s">
        <v>12930</v>
      </c>
    </row>
    <row r="2110" spans="1:15" s="44" customFormat="1" ht="12" x14ac:dyDescent="0.2">
      <c r="A2110" s="44" t="s">
        <v>13634</v>
      </c>
      <c r="D2110" s="44" t="s">
        <v>11346</v>
      </c>
      <c r="E2110" s="45">
        <v>6</v>
      </c>
      <c r="F2110" s="44" t="s">
        <v>10199</v>
      </c>
      <c r="G2110" s="44" t="s">
        <v>10434</v>
      </c>
      <c r="H2110" s="44" t="s">
        <v>13671</v>
      </c>
      <c r="L2110" s="46">
        <v>400000000</v>
      </c>
      <c r="M2110" s="44" t="s">
        <v>11754</v>
      </c>
      <c r="N2110" s="44" t="s">
        <v>13672</v>
      </c>
      <c r="O2110" s="44" t="s">
        <v>13673</v>
      </c>
    </row>
    <row r="2111" spans="1:15" s="44" customFormat="1" ht="12" x14ac:dyDescent="0.2">
      <c r="A2111" s="44" t="s">
        <v>13638</v>
      </c>
      <c r="D2111" s="44" t="s">
        <v>11346</v>
      </c>
      <c r="E2111" s="45">
        <v>6</v>
      </c>
      <c r="F2111" s="44" t="s">
        <v>10199</v>
      </c>
      <c r="G2111" s="44" t="s">
        <v>10434</v>
      </c>
      <c r="H2111" s="44" t="s">
        <v>13675</v>
      </c>
      <c r="L2111" s="46">
        <f>(1690*0.6*230000)+(1690*0.4*335000)</f>
        <v>459680000</v>
      </c>
      <c r="M2111" s="44" t="s">
        <v>11754</v>
      </c>
      <c r="N2111" s="44" t="s">
        <v>13445</v>
      </c>
      <c r="O2111" s="44" t="s">
        <v>13446</v>
      </c>
    </row>
    <row r="2112" spans="1:15" s="44" customFormat="1" ht="12" x14ac:dyDescent="0.2">
      <c r="A2112" s="44" t="s">
        <v>13642</v>
      </c>
      <c r="D2112" s="44" t="s">
        <v>11346</v>
      </c>
      <c r="E2112" s="45">
        <v>6</v>
      </c>
      <c r="F2112" s="44" t="s">
        <v>10199</v>
      </c>
      <c r="G2112" s="44" t="s">
        <v>10434</v>
      </c>
      <c r="H2112" s="44" t="s">
        <v>13677</v>
      </c>
      <c r="L2112" s="46">
        <v>13100000</v>
      </c>
      <c r="M2112" s="44" t="s">
        <v>11787</v>
      </c>
      <c r="N2112" s="44" t="s">
        <v>11823</v>
      </c>
      <c r="O2112" s="44" t="s">
        <v>11824</v>
      </c>
    </row>
    <row r="2113" spans="1:15" s="44" customFormat="1" ht="12" x14ac:dyDescent="0.2">
      <c r="A2113" s="44" t="s">
        <v>13646</v>
      </c>
      <c r="D2113" s="44" t="s">
        <v>11346</v>
      </c>
      <c r="E2113" s="45">
        <v>6</v>
      </c>
      <c r="F2113" s="44" t="s">
        <v>10199</v>
      </c>
      <c r="G2113" s="44" t="s">
        <v>10434</v>
      </c>
      <c r="H2113" s="44" t="s">
        <v>13679</v>
      </c>
      <c r="L2113" s="46">
        <v>40000000</v>
      </c>
      <c r="M2113" s="44" t="s">
        <v>11845</v>
      </c>
      <c r="N2113" s="44" t="s">
        <v>13680</v>
      </c>
      <c r="O2113" s="44" t="s">
        <v>13681</v>
      </c>
    </row>
    <row r="2114" spans="1:15" s="44" customFormat="1" ht="12" x14ac:dyDescent="0.2">
      <c r="A2114" s="44" t="s">
        <v>13648</v>
      </c>
      <c r="D2114" s="44" t="s">
        <v>11346</v>
      </c>
      <c r="E2114" s="45">
        <v>6</v>
      </c>
      <c r="F2114" s="44" t="s">
        <v>10199</v>
      </c>
      <c r="G2114" s="44" t="s">
        <v>10434</v>
      </c>
      <c r="H2114" s="44" t="s">
        <v>13683</v>
      </c>
      <c r="L2114" s="46">
        <v>250000000</v>
      </c>
      <c r="M2114" s="44" t="s">
        <v>11919</v>
      </c>
      <c r="N2114" s="44" t="s">
        <v>13684</v>
      </c>
      <c r="O2114" s="44" t="s">
        <v>13685</v>
      </c>
    </row>
    <row r="2115" spans="1:15" s="44" customFormat="1" ht="12" x14ac:dyDescent="0.2">
      <c r="A2115" s="44" t="s">
        <v>13650</v>
      </c>
      <c r="D2115" s="44" t="s">
        <v>11346</v>
      </c>
      <c r="E2115" s="45">
        <v>6</v>
      </c>
      <c r="F2115" s="44" t="s">
        <v>10199</v>
      </c>
      <c r="G2115" s="44" t="s">
        <v>10434</v>
      </c>
      <c r="H2115" s="44" t="s">
        <v>13687</v>
      </c>
      <c r="L2115" s="46">
        <v>60000000</v>
      </c>
      <c r="M2115" s="44" t="s">
        <v>11956</v>
      </c>
      <c r="N2115" s="44" t="s">
        <v>13688</v>
      </c>
      <c r="O2115" s="44" t="s">
        <v>13689</v>
      </c>
    </row>
    <row r="2116" spans="1:15" s="44" customFormat="1" ht="12" x14ac:dyDescent="0.2">
      <c r="A2116" s="44" t="s">
        <v>13654</v>
      </c>
      <c r="D2116" s="44" t="s">
        <v>11346</v>
      </c>
      <c r="E2116" s="45">
        <v>6</v>
      </c>
      <c r="F2116" s="44" t="s">
        <v>10199</v>
      </c>
      <c r="G2116" s="44" t="s">
        <v>10463</v>
      </c>
      <c r="H2116" s="44" t="s">
        <v>13691</v>
      </c>
      <c r="L2116" s="46">
        <v>90000000</v>
      </c>
      <c r="M2116" s="44" t="s">
        <v>11956</v>
      </c>
      <c r="N2116" s="44" t="s">
        <v>13692</v>
      </c>
      <c r="O2116" s="44" t="s">
        <v>13693</v>
      </c>
    </row>
    <row r="2117" spans="1:15" s="44" customFormat="1" ht="12" x14ac:dyDescent="0.2">
      <c r="A2117" s="44" t="s">
        <v>13658</v>
      </c>
      <c r="D2117" s="44" t="s">
        <v>11346</v>
      </c>
      <c r="E2117" s="45">
        <v>6</v>
      </c>
      <c r="F2117" s="44" t="s">
        <v>10199</v>
      </c>
      <c r="G2117" s="44" t="s">
        <v>10434</v>
      </c>
      <c r="H2117" s="44" t="s">
        <v>13695</v>
      </c>
      <c r="L2117" s="46">
        <v>120000000</v>
      </c>
      <c r="M2117" s="44" t="s">
        <v>11956</v>
      </c>
      <c r="N2117" s="44" t="s">
        <v>13696</v>
      </c>
      <c r="O2117" s="44" t="s">
        <v>13697</v>
      </c>
    </row>
    <row r="2118" spans="1:15" s="44" customFormat="1" ht="12" x14ac:dyDescent="0.2">
      <c r="A2118" s="44" t="s">
        <v>13660</v>
      </c>
      <c r="D2118" s="44" t="s">
        <v>11346</v>
      </c>
      <c r="E2118" s="45">
        <v>6</v>
      </c>
      <c r="F2118" s="44" t="s">
        <v>10199</v>
      </c>
      <c r="G2118" s="44" t="s">
        <v>10434</v>
      </c>
      <c r="H2118" s="44" t="s">
        <v>13699</v>
      </c>
      <c r="L2118" s="46">
        <v>35960610</v>
      </c>
      <c r="M2118" s="44" t="s">
        <v>11956</v>
      </c>
      <c r="N2118" s="44" t="s">
        <v>13700</v>
      </c>
      <c r="O2118" s="44" t="s">
        <v>13701</v>
      </c>
    </row>
    <row r="2119" spans="1:15" s="44" customFormat="1" ht="12" x14ac:dyDescent="0.2">
      <c r="A2119" s="44" t="s">
        <v>13662</v>
      </c>
      <c r="D2119" s="44" t="s">
        <v>11346</v>
      </c>
      <c r="E2119" s="45">
        <v>6</v>
      </c>
      <c r="F2119" s="44" t="s">
        <v>10199</v>
      </c>
      <c r="G2119" s="44" t="s">
        <v>10463</v>
      </c>
      <c r="H2119" s="44" t="s">
        <v>13703</v>
      </c>
      <c r="L2119" s="46">
        <v>93000000</v>
      </c>
      <c r="M2119" s="44" t="s">
        <v>11956</v>
      </c>
      <c r="N2119" s="44" t="s">
        <v>13704</v>
      </c>
      <c r="O2119" s="44" t="s">
        <v>13705</v>
      </c>
    </row>
    <row r="2120" spans="1:15" s="44" customFormat="1" ht="12" x14ac:dyDescent="0.2">
      <c r="A2120" s="44" t="s">
        <v>13666</v>
      </c>
      <c r="D2120" s="44" t="s">
        <v>11346</v>
      </c>
      <c r="E2120" s="45">
        <v>6</v>
      </c>
      <c r="F2120" s="44" t="s">
        <v>10199</v>
      </c>
      <c r="G2120" s="44" t="s">
        <v>10434</v>
      </c>
      <c r="H2120" s="44" t="s">
        <v>13707</v>
      </c>
      <c r="L2120" s="46">
        <v>44000000</v>
      </c>
      <c r="M2120" s="44" t="s">
        <v>11956</v>
      </c>
      <c r="N2120" s="44" t="s">
        <v>13708</v>
      </c>
      <c r="O2120" s="44" t="s">
        <v>13709</v>
      </c>
    </row>
    <row r="2121" spans="1:15" s="44" customFormat="1" ht="12" x14ac:dyDescent="0.2">
      <c r="A2121" s="44" t="s">
        <v>13668</v>
      </c>
      <c r="D2121" s="44" t="s">
        <v>11346</v>
      </c>
      <c r="E2121" s="45">
        <v>6</v>
      </c>
      <c r="F2121" s="44" t="s">
        <v>10199</v>
      </c>
      <c r="G2121" s="44" t="s">
        <v>10434</v>
      </c>
      <c r="H2121" s="44" t="s">
        <v>13711</v>
      </c>
      <c r="L2121" s="46">
        <v>40162000</v>
      </c>
      <c r="M2121" s="44" t="s">
        <v>12031</v>
      </c>
      <c r="N2121" s="44" t="s">
        <v>13712</v>
      </c>
      <c r="O2121" s="44" t="s">
        <v>13713</v>
      </c>
    </row>
    <row r="2122" spans="1:15" s="44" customFormat="1" ht="12" x14ac:dyDescent="0.2">
      <c r="A2122" s="44" t="s">
        <v>13670</v>
      </c>
      <c r="D2122" s="44" t="s">
        <v>11346</v>
      </c>
      <c r="E2122" s="45">
        <v>6</v>
      </c>
      <c r="F2122" s="44" t="s">
        <v>10199</v>
      </c>
      <c r="G2122" s="44" t="s">
        <v>10434</v>
      </c>
      <c r="H2122" s="44" t="s">
        <v>13715</v>
      </c>
      <c r="L2122" s="46">
        <v>70000000</v>
      </c>
      <c r="M2122" s="44" t="s">
        <v>12031</v>
      </c>
      <c r="N2122" s="44" t="s">
        <v>13716</v>
      </c>
      <c r="O2122" s="44" t="s">
        <v>13717</v>
      </c>
    </row>
    <row r="2123" spans="1:15" s="44" customFormat="1" ht="12" x14ac:dyDescent="0.2">
      <c r="A2123" s="44" t="s">
        <v>13674</v>
      </c>
      <c r="D2123" s="44" t="s">
        <v>11346</v>
      </c>
      <c r="E2123" s="45">
        <v>6</v>
      </c>
      <c r="F2123" s="44" t="s">
        <v>10199</v>
      </c>
      <c r="G2123" s="44" t="s">
        <v>10434</v>
      </c>
      <c r="H2123" s="44" t="s">
        <v>13719</v>
      </c>
      <c r="L2123" s="46">
        <v>86000000</v>
      </c>
      <c r="M2123" s="44" t="s">
        <v>12031</v>
      </c>
      <c r="N2123" s="44" t="s">
        <v>13720</v>
      </c>
      <c r="O2123" s="44" t="s">
        <v>13721</v>
      </c>
    </row>
    <row r="2124" spans="1:15" s="44" customFormat="1" ht="12" x14ac:dyDescent="0.2">
      <c r="A2124" s="44" t="s">
        <v>13676</v>
      </c>
      <c r="D2124" s="44" t="s">
        <v>11346</v>
      </c>
      <c r="E2124" s="45">
        <v>6</v>
      </c>
      <c r="F2124" s="44" t="s">
        <v>10199</v>
      </c>
      <c r="G2124" s="44" t="s">
        <v>10434</v>
      </c>
      <c r="H2124" s="44" t="s">
        <v>13723</v>
      </c>
      <c r="L2124" s="46">
        <v>120000000</v>
      </c>
      <c r="M2124" s="44" t="s">
        <v>12031</v>
      </c>
      <c r="N2124" s="44" t="s">
        <v>13724</v>
      </c>
      <c r="O2124" s="44" t="s">
        <v>13725</v>
      </c>
    </row>
    <row r="2125" spans="1:15" s="44" customFormat="1" ht="12" x14ac:dyDescent="0.2">
      <c r="A2125" s="44" t="s">
        <v>13678</v>
      </c>
      <c r="D2125" s="44" t="s">
        <v>11346</v>
      </c>
      <c r="E2125" s="45">
        <v>6</v>
      </c>
      <c r="F2125" s="44" t="s">
        <v>10199</v>
      </c>
      <c r="G2125" s="44" t="s">
        <v>10434</v>
      </c>
      <c r="H2125" s="44" t="s">
        <v>13727</v>
      </c>
      <c r="L2125" s="46">
        <v>10000000</v>
      </c>
      <c r="M2125" s="44" t="s">
        <v>12031</v>
      </c>
      <c r="N2125" s="44" t="s">
        <v>13728</v>
      </c>
      <c r="O2125" s="44" t="s">
        <v>13729</v>
      </c>
    </row>
    <row r="2126" spans="1:15" s="44" customFormat="1" ht="12" x14ac:dyDescent="0.2">
      <c r="A2126" s="44" t="s">
        <v>13682</v>
      </c>
      <c r="D2126" s="44" t="s">
        <v>11346</v>
      </c>
      <c r="E2126" s="45">
        <v>6</v>
      </c>
      <c r="F2126" s="44" t="s">
        <v>10199</v>
      </c>
      <c r="G2126" s="44" t="s">
        <v>10434</v>
      </c>
      <c r="H2126" s="44" t="s">
        <v>13731</v>
      </c>
      <c r="L2126" s="46">
        <v>250000000</v>
      </c>
      <c r="M2126" s="44" t="s">
        <v>12050</v>
      </c>
      <c r="N2126" s="44" t="s">
        <v>13340</v>
      </c>
      <c r="O2126" s="44" t="s">
        <v>13341</v>
      </c>
    </row>
    <row r="2127" spans="1:15" s="44" customFormat="1" ht="12" x14ac:dyDescent="0.2">
      <c r="A2127" s="44" t="s">
        <v>13686</v>
      </c>
      <c r="D2127" s="44" t="s">
        <v>11346</v>
      </c>
      <c r="E2127" s="45">
        <v>6</v>
      </c>
      <c r="F2127" s="44" t="s">
        <v>10199</v>
      </c>
      <c r="G2127" s="44" t="s">
        <v>10434</v>
      </c>
      <c r="H2127" s="44" t="s">
        <v>13733</v>
      </c>
      <c r="L2127" s="46">
        <v>70000000</v>
      </c>
      <c r="M2127" s="44" t="s">
        <v>12050</v>
      </c>
      <c r="N2127" s="44" t="s">
        <v>11475</v>
      </c>
      <c r="O2127" s="44" t="s">
        <v>13122</v>
      </c>
    </row>
    <row r="2128" spans="1:15" s="44" customFormat="1" ht="12" x14ac:dyDescent="0.2">
      <c r="A2128" s="44" t="s">
        <v>13690</v>
      </c>
      <c r="D2128" s="44" t="s">
        <v>11346</v>
      </c>
      <c r="E2128" s="45">
        <v>6</v>
      </c>
      <c r="F2128" s="44" t="s">
        <v>10199</v>
      </c>
      <c r="G2128" s="44" t="s">
        <v>10434</v>
      </c>
      <c r="H2128" s="44" t="s">
        <v>13735</v>
      </c>
      <c r="L2128" s="46">
        <v>10000000</v>
      </c>
      <c r="M2128" s="44" t="s">
        <v>12050</v>
      </c>
      <c r="N2128" s="44" t="s">
        <v>12695</v>
      </c>
      <c r="O2128" s="44" t="s">
        <v>12696</v>
      </c>
    </row>
    <row r="2129" spans="1:15" s="44" customFormat="1" ht="12" x14ac:dyDescent="0.2">
      <c r="A2129" s="44" t="s">
        <v>13694</v>
      </c>
      <c r="D2129" s="44" t="s">
        <v>11346</v>
      </c>
      <c r="E2129" s="45">
        <v>6</v>
      </c>
      <c r="F2129" s="44" t="s">
        <v>10199</v>
      </c>
      <c r="G2129" s="44" t="s">
        <v>10434</v>
      </c>
      <c r="H2129" s="44" t="s">
        <v>13737</v>
      </c>
      <c r="L2129" s="46">
        <v>800000000</v>
      </c>
      <c r="M2129" s="44" t="s">
        <v>12050</v>
      </c>
      <c r="N2129" s="44" t="s">
        <v>13738</v>
      </c>
      <c r="O2129" s="44" t="s">
        <v>13739</v>
      </c>
    </row>
    <row r="2130" spans="1:15" s="44" customFormat="1" ht="12" x14ac:dyDescent="0.2">
      <c r="A2130" s="44" t="s">
        <v>13698</v>
      </c>
      <c r="D2130" s="44" t="s">
        <v>11346</v>
      </c>
      <c r="E2130" s="45">
        <v>6</v>
      </c>
      <c r="F2130" s="44" t="s">
        <v>10199</v>
      </c>
      <c r="G2130" s="44" t="s">
        <v>10434</v>
      </c>
      <c r="H2130" s="44" t="s">
        <v>13741</v>
      </c>
      <c r="L2130" s="46">
        <v>300000000</v>
      </c>
      <c r="M2130" s="44" t="s">
        <v>12050</v>
      </c>
      <c r="N2130" s="44" t="s">
        <v>13738</v>
      </c>
      <c r="O2130" s="44" t="s">
        <v>13739</v>
      </c>
    </row>
    <row r="2131" spans="1:15" s="44" customFormat="1" ht="12" x14ac:dyDescent="0.2">
      <c r="A2131" s="44" t="s">
        <v>13702</v>
      </c>
      <c r="D2131" s="44" t="s">
        <v>11346</v>
      </c>
      <c r="E2131" s="45">
        <v>6</v>
      </c>
      <c r="F2131" s="44" t="s">
        <v>10199</v>
      </c>
      <c r="G2131" s="44" t="s">
        <v>10434</v>
      </c>
      <c r="H2131" s="44" t="s">
        <v>13743</v>
      </c>
      <c r="L2131" s="46">
        <v>79271000</v>
      </c>
      <c r="M2131" s="44" t="s">
        <v>12142</v>
      </c>
      <c r="N2131" s="44" t="s">
        <v>13133</v>
      </c>
      <c r="O2131" s="44" t="s">
        <v>13134</v>
      </c>
    </row>
    <row r="2132" spans="1:15" s="44" customFormat="1" ht="12" x14ac:dyDescent="0.2">
      <c r="A2132" s="44" t="s">
        <v>13706</v>
      </c>
      <c r="D2132" s="44" t="s">
        <v>11346</v>
      </c>
      <c r="E2132" s="45">
        <v>6</v>
      </c>
      <c r="F2132" s="44" t="s">
        <v>10199</v>
      </c>
      <c r="G2132" s="44" t="s">
        <v>10434</v>
      </c>
      <c r="H2132" s="44" t="s">
        <v>13745</v>
      </c>
      <c r="L2132" s="46">
        <v>28175000</v>
      </c>
      <c r="M2132" s="44" t="s">
        <v>12142</v>
      </c>
      <c r="N2132" s="44" t="s">
        <v>13133</v>
      </c>
      <c r="O2132" s="44" t="s">
        <v>13134</v>
      </c>
    </row>
    <row r="2133" spans="1:15" s="44" customFormat="1" ht="12" x14ac:dyDescent="0.2">
      <c r="A2133" s="44" t="s">
        <v>13710</v>
      </c>
      <c r="D2133" s="44" t="s">
        <v>11346</v>
      </c>
      <c r="E2133" s="45">
        <v>6</v>
      </c>
      <c r="F2133" s="44" t="s">
        <v>10199</v>
      </c>
      <c r="G2133" s="44" t="s">
        <v>10434</v>
      </c>
      <c r="H2133" s="44" t="s">
        <v>13747</v>
      </c>
      <c r="L2133" s="46">
        <v>18242000</v>
      </c>
      <c r="M2133" s="44" t="s">
        <v>12142</v>
      </c>
      <c r="N2133" s="44" t="s">
        <v>13133</v>
      </c>
      <c r="O2133" s="44" t="s">
        <v>13134</v>
      </c>
    </row>
    <row r="2134" spans="1:15" s="44" customFormat="1" ht="12" x14ac:dyDescent="0.2">
      <c r="A2134" s="44" t="s">
        <v>13714</v>
      </c>
      <c r="D2134" s="44" t="s">
        <v>11346</v>
      </c>
      <c r="E2134" s="45">
        <v>6</v>
      </c>
      <c r="F2134" s="44" t="s">
        <v>10199</v>
      </c>
      <c r="G2134" s="44" t="s">
        <v>10463</v>
      </c>
      <c r="H2134" s="44" t="s">
        <v>13749</v>
      </c>
      <c r="L2134" s="46">
        <v>26177000</v>
      </c>
      <c r="M2134" s="44" t="s">
        <v>12142</v>
      </c>
      <c r="N2134" s="44" t="s">
        <v>13133</v>
      </c>
      <c r="O2134" s="44" t="s">
        <v>13134</v>
      </c>
    </row>
    <row r="2135" spans="1:15" s="44" customFormat="1" ht="12" x14ac:dyDescent="0.2">
      <c r="A2135" s="44" t="s">
        <v>13718</v>
      </c>
      <c r="D2135" s="44" t="s">
        <v>11346</v>
      </c>
      <c r="E2135" s="45">
        <v>6</v>
      </c>
      <c r="F2135" s="44" t="s">
        <v>10199</v>
      </c>
      <c r="G2135" s="44" t="s">
        <v>10434</v>
      </c>
      <c r="H2135" s="44" t="s">
        <v>13751</v>
      </c>
      <c r="L2135" s="46">
        <v>20000000</v>
      </c>
      <c r="M2135" s="44" t="s">
        <v>12142</v>
      </c>
      <c r="N2135" s="44" t="s">
        <v>13133</v>
      </c>
      <c r="O2135" s="44" t="s">
        <v>13134</v>
      </c>
    </row>
    <row r="2136" spans="1:15" s="44" customFormat="1" ht="12" x14ac:dyDescent="0.2">
      <c r="A2136" s="44" t="s">
        <v>13722</v>
      </c>
      <c r="D2136" s="44" t="s">
        <v>11346</v>
      </c>
      <c r="E2136" s="45">
        <v>6</v>
      </c>
      <c r="F2136" s="44" t="s">
        <v>10199</v>
      </c>
      <c r="G2136" s="44" t="s">
        <v>10434</v>
      </c>
      <c r="H2136" s="44" t="s">
        <v>13753</v>
      </c>
      <c r="L2136" s="46">
        <v>198263000</v>
      </c>
      <c r="M2136" s="44" t="s">
        <v>12142</v>
      </c>
      <c r="N2136" s="44" t="s">
        <v>13133</v>
      </c>
      <c r="O2136" s="44" t="s">
        <v>13134</v>
      </c>
    </row>
    <row r="2137" spans="1:15" s="44" customFormat="1" ht="12" x14ac:dyDescent="0.2">
      <c r="A2137" s="44" t="s">
        <v>13726</v>
      </c>
      <c r="D2137" s="44" t="s">
        <v>11346</v>
      </c>
      <c r="E2137" s="45">
        <v>6</v>
      </c>
      <c r="F2137" s="44" t="s">
        <v>10199</v>
      </c>
      <c r="G2137" s="44" t="s">
        <v>10434</v>
      </c>
      <c r="H2137" s="44" t="s">
        <v>13755</v>
      </c>
      <c r="L2137" s="46">
        <v>28522000</v>
      </c>
      <c r="M2137" s="44" t="s">
        <v>12142</v>
      </c>
      <c r="N2137" s="44" t="s">
        <v>13133</v>
      </c>
      <c r="O2137" s="44" t="s">
        <v>13134</v>
      </c>
    </row>
    <row r="2138" spans="1:15" s="44" customFormat="1" ht="12" x14ac:dyDescent="0.2">
      <c r="A2138" s="44" t="s">
        <v>13730</v>
      </c>
      <c r="D2138" s="44" t="s">
        <v>11346</v>
      </c>
      <c r="E2138" s="45">
        <v>6</v>
      </c>
      <c r="F2138" s="44" t="s">
        <v>10199</v>
      </c>
      <c r="G2138" s="44" t="s">
        <v>10434</v>
      </c>
      <c r="H2138" s="44" t="s">
        <v>13757</v>
      </c>
      <c r="L2138" s="46">
        <v>24946000</v>
      </c>
      <c r="M2138" s="44" t="s">
        <v>12142</v>
      </c>
      <c r="N2138" s="44" t="s">
        <v>13133</v>
      </c>
      <c r="O2138" s="44" t="s">
        <v>13134</v>
      </c>
    </row>
    <row r="2139" spans="1:15" s="44" customFormat="1" ht="12" x14ac:dyDescent="0.2">
      <c r="A2139" s="44" t="s">
        <v>13732</v>
      </c>
      <c r="D2139" s="44" t="s">
        <v>11346</v>
      </c>
      <c r="E2139" s="45">
        <v>6</v>
      </c>
      <c r="F2139" s="44" t="s">
        <v>10199</v>
      </c>
      <c r="G2139" s="44" t="s">
        <v>10463</v>
      </c>
      <c r="H2139" s="44" t="s">
        <v>13759</v>
      </c>
      <c r="L2139" s="46">
        <v>70145000</v>
      </c>
      <c r="M2139" s="44" t="s">
        <v>12142</v>
      </c>
      <c r="N2139" s="44" t="s">
        <v>13133</v>
      </c>
      <c r="O2139" s="44" t="s">
        <v>13134</v>
      </c>
    </row>
    <row r="2140" spans="1:15" s="44" customFormat="1" ht="12" x14ac:dyDescent="0.2">
      <c r="A2140" s="44" t="s">
        <v>13734</v>
      </c>
      <c r="D2140" s="44" t="s">
        <v>11346</v>
      </c>
      <c r="E2140" s="45">
        <v>6</v>
      </c>
      <c r="F2140" s="44" t="s">
        <v>10199</v>
      </c>
      <c r="G2140" s="44" t="s">
        <v>10434</v>
      </c>
      <c r="H2140" s="44" t="s">
        <v>13761</v>
      </c>
      <c r="L2140" s="46">
        <v>166501000</v>
      </c>
      <c r="M2140" s="44" t="s">
        <v>12142</v>
      </c>
      <c r="N2140" s="44" t="s">
        <v>13762</v>
      </c>
      <c r="O2140" s="44" t="s">
        <v>13763</v>
      </c>
    </row>
    <row r="2141" spans="1:15" s="44" customFormat="1" ht="12" x14ac:dyDescent="0.2">
      <c r="A2141" s="44" t="s">
        <v>13736</v>
      </c>
      <c r="D2141" s="44" t="s">
        <v>11346</v>
      </c>
      <c r="E2141" s="45">
        <v>6</v>
      </c>
      <c r="F2141" s="44" t="s">
        <v>10199</v>
      </c>
      <c r="G2141" s="44" t="s">
        <v>10434</v>
      </c>
      <c r="H2141" s="44" t="s">
        <v>13765</v>
      </c>
      <c r="L2141" s="46">
        <v>19001000</v>
      </c>
      <c r="M2141" s="44" t="s">
        <v>12142</v>
      </c>
      <c r="N2141" s="44" t="s">
        <v>13762</v>
      </c>
      <c r="O2141" s="44" t="s">
        <v>13763</v>
      </c>
    </row>
    <row r="2142" spans="1:15" s="44" customFormat="1" ht="12" x14ac:dyDescent="0.2">
      <c r="A2142" s="44" t="s">
        <v>13740</v>
      </c>
      <c r="D2142" s="44" t="s">
        <v>11346</v>
      </c>
      <c r="E2142" s="45">
        <v>6</v>
      </c>
      <c r="F2142" s="44" t="s">
        <v>10199</v>
      </c>
      <c r="G2142" s="44" t="s">
        <v>10434</v>
      </c>
      <c r="H2142" s="44" t="s">
        <v>13767</v>
      </c>
      <c r="L2142" s="46">
        <v>18710000</v>
      </c>
      <c r="M2142" s="44" t="s">
        <v>12142</v>
      </c>
      <c r="N2142" s="44" t="s">
        <v>13762</v>
      </c>
      <c r="O2142" s="44" t="s">
        <v>13763</v>
      </c>
    </row>
    <row r="2143" spans="1:15" s="44" customFormat="1" ht="12" x14ac:dyDescent="0.2">
      <c r="A2143" s="44" t="s">
        <v>13742</v>
      </c>
      <c r="D2143" s="44" t="s">
        <v>11346</v>
      </c>
      <c r="E2143" s="45">
        <v>7</v>
      </c>
      <c r="F2143" s="44" t="s">
        <v>10199</v>
      </c>
      <c r="G2143" s="44" t="s">
        <v>10434</v>
      </c>
      <c r="H2143" s="44" t="s">
        <v>13769</v>
      </c>
      <c r="L2143" s="46">
        <v>110000000</v>
      </c>
      <c r="M2143" s="44" t="s">
        <v>11348</v>
      </c>
      <c r="N2143" s="44" t="s">
        <v>13362</v>
      </c>
      <c r="O2143" s="44" t="s">
        <v>13363</v>
      </c>
    </row>
    <row r="2144" spans="1:15" s="44" customFormat="1" ht="12" x14ac:dyDescent="0.2">
      <c r="A2144" s="44" t="s">
        <v>13744</v>
      </c>
      <c r="D2144" s="44" t="s">
        <v>11346</v>
      </c>
      <c r="E2144" s="45">
        <v>7</v>
      </c>
      <c r="F2144" s="44" t="s">
        <v>10199</v>
      </c>
      <c r="G2144" s="44" t="s">
        <v>10434</v>
      </c>
      <c r="H2144" s="44" t="s">
        <v>13771</v>
      </c>
      <c r="L2144" s="46">
        <v>31000000</v>
      </c>
      <c r="M2144" s="44" t="s">
        <v>11348</v>
      </c>
      <c r="N2144" s="44" t="s">
        <v>12739</v>
      </c>
      <c r="O2144" s="44" t="s">
        <v>12740</v>
      </c>
    </row>
    <row r="2145" spans="1:15" s="44" customFormat="1" ht="12" x14ac:dyDescent="0.2">
      <c r="A2145" s="44" t="s">
        <v>13746</v>
      </c>
      <c r="D2145" s="44" t="s">
        <v>11346</v>
      </c>
      <c r="E2145" s="45">
        <v>7</v>
      </c>
      <c r="F2145" s="44" t="s">
        <v>10199</v>
      </c>
      <c r="G2145" s="44" t="s">
        <v>10434</v>
      </c>
      <c r="H2145" s="44" t="s">
        <v>13773</v>
      </c>
      <c r="L2145" s="46">
        <v>12000000</v>
      </c>
      <c r="M2145" s="44" t="s">
        <v>11348</v>
      </c>
      <c r="N2145" s="44" t="s">
        <v>13151</v>
      </c>
      <c r="O2145" s="44" t="s">
        <v>13152</v>
      </c>
    </row>
    <row r="2146" spans="1:15" s="44" customFormat="1" ht="12" x14ac:dyDescent="0.2">
      <c r="A2146" s="44" t="s">
        <v>13748</v>
      </c>
      <c r="D2146" s="44" t="s">
        <v>11346</v>
      </c>
      <c r="E2146" s="45">
        <v>7</v>
      </c>
      <c r="F2146" s="44" t="s">
        <v>10199</v>
      </c>
      <c r="G2146" s="44" t="s">
        <v>10434</v>
      </c>
      <c r="H2146" s="44" t="s">
        <v>13775</v>
      </c>
      <c r="L2146" s="46">
        <v>24000000</v>
      </c>
      <c r="M2146" s="44" t="s">
        <v>11348</v>
      </c>
      <c r="N2146" s="44" t="s">
        <v>12192</v>
      </c>
      <c r="O2146" s="44" t="s">
        <v>12193</v>
      </c>
    </row>
    <row r="2147" spans="1:15" s="44" customFormat="1" ht="12" x14ac:dyDescent="0.2">
      <c r="A2147" s="44" t="s">
        <v>13750</v>
      </c>
      <c r="D2147" s="44" t="s">
        <v>11346</v>
      </c>
      <c r="E2147" s="45">
        <v>7</v>
      </c>
      <c r="F2147" s="44" t="s">
        <v>10199</v>
      </c>
      <c r="G2147" s="44" t="s">
        <v>10434</v>
      </c>
      <c r="H2147" s="44" t="s">
        <v>13777</v>
      </c>
      <c r="L2147" s="46">
        <v>45000000</v>
      </c>
      <c r="M2147" s="44" t="s">
        <v>11348</v>
      </c>
      <c r="N2147" s="44" t="s">
        <v>12192</v>
      </c>
      <c r="O2147" s="44" t="s">
        <v>12193</v>
      </c>
    </row>
    <row r="2148" spans="1:15" s="44" customFormat="1" ht="12" x14ac:dyDescent="0.2">
      <c r="A2148" s="44" t="s">
        <v>13752</v>
      </c>
      <c r="D2148" s="44" t="s">
        <v>11346</v>
      </c>
      <c r="E2148" s="45">
        <v>7</v>
      </c>
      <c r="F2148" s="44" t="s">
        <v>10199</v>
      </c>
      <c r="G2148" s="44" t="s">
        <v>10434</v>
      </c>
      <c r="H2148" s="44" t="s">
        <v>13779</v>
      </c>
      <c r="L2148" s="46">
        <v>30000000</v>
      </c>
      <c r="M2148" s="44" t="s">
        <v>11379</v>
      </c>
      <c r="N2148" s="44" t="s">
        <v>11380</v>
      </c>
      <c r="O2148" s="44" t="s">
        <v>11381</v>
      </c>
    </row>
    <row r="2149" spans="1:15" s="44" customFormat="1" ht="12" x14ac:dyDescent="0.2">
      <c r="A2149" s="44" t="s">
        <v>13754</v>
      </c>
      <c r="D2149" s="44" t="s">
        <v>11346</v>
      </c>
      <c r="E2149" s="45">
        <v>7</v>
      </c>
      <c r="F2149" s="44" t="s">
        <v>10199</v>
      </c>
      <c r="G2149" s="44" t="s">
        <v>10434</v>
      </c>
      <c r="H2149" s="44" t="s">
        <v>13781</v>
      </c>
      <c r="L2149" s="46">
        <v>27250533</v>
      </c>
      <c r="M2149" s="44" t="s">
        <v>11379</v>
      </c>
      <c r="N2149" s="44" t="s">
        <v>13560</v>
      </c>
      <c r="O2149" s="44" t="s">
        <v>13561</v>
      </c>
    </row>
    <row r="2150" spans="1:15" s="44" customFormat="1" ht="12" x14ac:dyDescent="0.2">
      <c r="A2150" s="44" t="s">
        <v>13756</v>
      </c>
      <c r="D2150" s="44" t="s">
        <v>11346</v>
      </c>
      <c r="E2150" s="45">
        <v>7</v>
      </c>
      <c r="F2150" s="44" t="s">
        <v>10199</v>
      </c>
      <c r="G2150" s="44" t="s">
        <v>10434</v>
      </c>
      <c r="H2150" s="44" t="s">
        <v>13783</v>
      </c>
      <c r="L2150" s="46">
        <v>200000000</v>
      </c>
      <c r="M2150" s="44" t="s">
        <v>11379</v>
      </c>
      <c r="N2150" s="44" t="s">
        <v>13784</v>
      </c>
      <c r="O2150" s="44" t="s">
        <v>13785</v>
      </c>
    </row>
    <row r="2151" spans="1:15" s="44" customFormat="1" ht="12" x14ac:dyDescent="0.2">
      <c r="A2151" s="44" t="s">
        <v>13758</v>
      </c>
      <c r="D2151" s="44" t="s">
        <v>11346</v>
      </c>
      <c r="E2151" s="45">
        <v>7</v>
      </c>
      <c r="F2151" s="44" t="s">
        <v>10199</v>
      </c>
      <c r="G2151" s="44" t="s">
        <v>10434</v>
      </c>
      <c r="H2151" s="44" t="s">
        <v>13787</v>
      </c>
      <c r="L2151" s="46">
        <v>460000000</v>
      </c>
      <c r="M2151" s="44" t="s">
        <v>11400</v>
      </c>
      <c r="N2151" s="44" t="s">
        <v>13788</v>
      </c>
      <c r="O2151" s="44" t="s">
        <v>13789</v>
      </c>
    </row>
    <row r="2152" spans="1:15" s="44" customFormat="1" ht="12" x14ac:dyDescent="0.2">
      <c r="A2152" s="44" t="s">
        <v>13760</v>
      </c>
      <c r="D2152" s="44" t="s">
        <v>11346</v>
      </c>
      <c r="E2152" s="45">
        <v>7</v>
      </c>
      <c r="F2152" s="44" t="s">
        <v>10199</v>
      </c>
      <c r="G2152" s="44" t="s">
        <v>10434</v>
      </c>
      <c r="H2152" s="44" t="s">
        <v>13791</v>
      </c>
      <c r="L2152" s="46">
        <v>200000000</v>
      </c>
      <c r="M2152" s="44" t="s">
        <v>11400</v>
      </c>
      <c r="N2152" s="44" t="s">
        <v>13600</v>
      </c>
      <c r="O2152" s="44" t="s">
        <v>13601</v>
      </c>
    </row>
    <row r="2153" spans="1:15" s="44" customFormat="1" ht="12" x14ac:dyDescent="0.2">
      <c r="A2153" s="44" t="s">
        <v>13764</v>
      </c>
      <c r="D2153" s="44" t="s">
        <v>11346</v>
      </c>
      <c r="E2153" s="45">
        <v>7</v>
      </c>
      <c r="F2153" s="44" t="s">
        <v>10199</v>
      </c>
      <c r="G2153" s="44" t="s">
        <v>10434</v>
      </c>
      <c r="H2153" s="44" t="s">
        <v>13793</v>
      </c>
      <c r="L2153" s="46">
        <v>61600000</v>
      </c>
      <c r="M2153" s="44" t="s">
        <v>11400</v>
      </c>
      <c r="N2153" s="44" t="s">
        <v>13794</v>
      </c>
      <c r="O2153" s="44" t="s">
        <v>13795</v>
      </c>
    </row>
    <row r="2154" spans="1:15" s="44" customFormat="1" ht="12" x14ac:dyDescent="0.2">
      <c r="A2154" s="44" t="s">
        <v>13766</v>
      </c>
      <c r="D2154" s="44" t="s">
        <v>11346</v>
      </c>
      <c r="E2154" s="45">
        <v>7</v>
      </c>
      <c r="F2154" s="44" t="s">
        <v>10199</v>
      </c>
      <c r="G2154" s="44" t="s">
        <v>10434</v>
      </c>
      <c r="H2154" s="44" t="s">
        <v>13797</v>
      </c>
      <c r="L2154" s="46">
        <v>100000000</v>
      </c>
      <c r="M2154" s="44" t="s">
        <v>11400</v>
      </c>
      <c r="N2154" s="44" t="s">
        <v>13182</v>
      </c>
      <c r="O2154" s="44" t="s">
        <v>13183</v>
      </c>
    </row>
    <row r="2155" spans="1:15" s="44" customFormat="1" ht="12" x14ac:dyDescent="0.2">
      <c r="A2155" s="44" t="s">
        <v>13768</v>
      </c>
      <c r="D2155" s="44" t="s">
        <v>11346</v>
      </c>
      <c r="E2155" s="45">
        <v>7</v>
      </c>
      <c r="F2155" s="44" t="s">
        <v>10199</v>
      </c>
      <c r="G2155" s="44" t="s">
        <v>10434</v>
      </c>
      <c r="H2155" s="44" t="s">
        <v>13799</v>
      </c>
      <c r="L2155" s="46">
        <v>30000000</v>
      </c>
      <c r="M2155" s="44" t="s">
        <v>11400</v>
      </c>
      <c r="N2155" s="44" t="s">
        <v>12250</v>
      </c>
      <c r="O2155" s="44" t="s">
        <v>12251</v>
      </c>
    </row>
    <row r="2156" spans="1:15" s="44" customFormat="1" ht="12" x14ac:dyDescent="0.2">
      <c r="A2156" s="44" t="s">
        <v>13770</v>
      </c>
      <c r="D2156" s="44" t="s">
        <v>11346</v>
      </c>
      <c r="E2156" s="45">
        <v>7</v>
      </c>
      <c r="F2156" s="44" t="s">
        <v>10199</v>
      </c>
      <c r="G2156" s="44" t="s">
        <v>10434</v>
      </c>
      <c r="H2156" s="44" t="s">
        <v>13801</v>
      </c>
      <c r="L2156" s="46">
        <v>74000000</v>
      </c>
      <c r="M2156" s="44" t="s">
        <v>11483</v>
      </c>
      <c r="N2156" s="44" t="s">
        <v>13802</v>
      </c>
      <c r="O2156" s="44" t="s">
        <v>13803</v>
      </c>
    </row>
    <row r="2157" spans="1:15" s="44" customFormat="1" ht="12" x14ac:dyDescent="0.2">
      <c r="A2157" s="44" t="s">
        <v>13772</v>
      </c>
      <c r="D2157" s="44" t="s">
        <v>11346</v>
      </c>
      <c r="E2157" s="45">
        <v>7</v>
      </c>
      <c r="F2157" s="44" t="s">
        <v>10199</v>
      </c>
      <c r="G2157" s="44" t="s">
        <v>10434</v>
      </c>
      <c r="H2157" s="44" t="s">
        <v>13805</v>
      </c>
      <c r="L2157" s="46">
        <v>70235000</v>
      </c>
      <c r="M2157" s="44" t="s">
        <v>11483</v>
      </c>
      <c r="N2157" s="44" t="s">
        <v>13806</v>
      </c>
      <c r="O2157" s="44" t="s">
        <v>13807</v>
      </c>
    </row>
    <row r="2158" spans="1:15" s="44" customFormat="1" ht="12" x14ac:dyDescent="0.2">
      <c r="A2158" s="44" t="s">
        <v>13774</v>
      </c>
      <c r="D2158" s="44" t="s">
        <v>11346</v>
      </c>
      <c r="E2158" s="45">
        <v>7</v>
      </c>
      <c r="F2158" s="44" t="s">
        <v>10199</v>
      </c>
      <c r="G2158" s="44" t="s">
        <v>10434</v>
      </c>
      <c r="H2158" s="44" t="s">
        <v>13809</v>
      </c>
      <c r="L2158" s="46">
        <v>19000000</v>
      </c>
      <c r="M2158" s="44" t="s">
        <v>11483</v>
      </c>
      <c r="N2158" s="44" t="s">
        <v>11601</v>
      </c>
      <c r="O2158" s="44" t="s">
        <v>11602</v>
      </c>
    </row>
    <row r="2159" spans="1:15" s="44" customFormat="1" ht="12" x14ac:dyDescent="0.2">
      <c r="A2159" s="44" t="s">
        <v>13776</v>
      </c>
      <c r="D2159" s="44" t="s">
        <v>11346</v>
      </c>
      <c r="E2159" s="45">
        <v>7</v>
      </c>
      <c r="F2159" s="44" t="s">
        <v>10199</v>
      </c>
      <c r="G2159" s="44" t="s">
        <v>10434</v>
      </c>
      <c r="H2159" s="44" t="s">
        <v>13811</v>
      </c>
      <c r="L2159" s="46">
        <v>22000000</v>
      </c>
      <c r="M2159" s="44" t="s">
        <v>11483</v>
      </c>
      <c r="N2159" s="44" t="s">
        <v>11619</v>
      </c>
      <c r="O2159" s="44" t="s">
        <v>11620</v>
      </c>
    </row>
    <row r="2160" spans="1:15" s="44" customFormat="1" ht="12" x14ac:dyDescent="0.2">
      <c r="A2160" s="44" t="s">
        <v>13778</v>
      </c>
      <c r="D2160" s="44" t="s">
        <v>11346</v>
      </c>
      <c r="E2160" s="45">
        <v>7</v>
      </c>
      <c r="F2160" s="44" t="s">
        <v>10199</v>
      </c>
      <c r="G2160" s="44" t="s">
        <v>10434</v>
      </c>
      <c r="H2160" s="44" t="s">
        <v>13813</v>
      </c>
      <c r="L2160" s="46">
        <v>88130772</v>
      </c>
      <c r="M2160" s="44" t="s">
        <v>11623</v>
      </c>
      <c r="N2160" s="44" t="s">
        <v>13814</v>
      </c>
      <c r="O2160" s="44" t="s">
        <v>13815</v>
      </c>
    </row>
    <row r="2161" spans="1:15" s="44" customFormat="1" ht="12" x14ac:dyDescent="0.2">
      <c r="A2161" s="44" t="s">
        <v>13780</v>
      </c>
      <c r="D2161" s="44" t="s">
        <v>11346</v>
      </c>
      <c r="E2161" s="45">
        <v>7</v>
      </c>
      <c r="F2161" s="44" t="s">
        <v>10199</v>
      </c>
      <c r="G2161" s="44" t="s">
        <v>10434</v>
      </c>
      <c r="H2161" s="44" t="s">
        <v>13817</v>
      </c>
      <c r="L2161" s="46">
        <v>271921000</v>
      </c>
      <c r="M2161" s="44" t="s">
        <v>11670</v>
      </c>
      <c r="N2161" s="44" t="s">
        <v>13818</v>
      </c>
      <c r="O2161" s="44" t="s">
        <v>13819</v>
      </c>
    </row>
    <row r="2162" spans="1:15" s="44" customFormat="1" ht="12" x14ac:dyDescent="0.2">
      <c r="A2162" s="44" t="s">
        <v>13782</v>
      </c>
      <c r="D2162" s="44" t="s">
        <v>11346</v>
      </c>
      <c r="E2162" s="45">
        <v>7</v>
      </c>
      <c r="F2162" s="44" t="s">
        <v>10199</v>
      </c>
      <c r="G2162" s="44" t="s">
        <v>10434</v>
      </c>
      <c r="H2162" s="44" t="s">
        <v>13821</v>
      </c>
      <c r="L2162" s="46">
        <v>40000000</v>
      </c>
      <c r="M2162" s="44" t="s">
        <v>11670</v>
      </c>
      <c r="N2162" s="44" t="s">
        <v>13822</v>
      </c>
      <c r="O2162" s="44" t="s">
        <v>13823</v>
      </c>
    </row>
    <row r="2163" spans="1:15" s="44" customFormat="1" ht="12" x14ac:dyDescent="0.2">
      <c r="A2163" s="44" t="s">
        <v>13786</v>
      </c>
      <c r="D2163" s="44" t="s">
        <v>11346</v>
      </c>
      <c r="E2163" s="45">
        <v>7</v>
      </c>
      <c r="F2163" s="44" t="s">
        <v>10199</v>
      </c>
      <c r="G2163" s="44" t="s">
        <v>10434</v>
      </c>
      <c r="H2163" s="44" t="s">
        <v>13825</v>
      </c>
      <c r="L2163" s="46">
        <v>45000000</v>
      </c>
      <c r="M2163" s="44" t="s">
        <v>11670</v>
      </c>
      <c r="N2163" s="44" t="s">
        <v>13826</v>
      </c>
      <c r="O2163" s="44" t="s">
        <v>13827</v>
      </c>
    </row>
    <row r="2164" spans="1:15" s="44" customFormat="1" ht="12" x14ac:dyDescent="0.2">
      <c r="A2164" s="44" t="s">
        <v>13790</v>
      </c>
      <c r="D2164" s="44" t="s">
        <v>11346</v>
      </c>
      <c r="E2164" s="45">
        <v>7</v>
      </c>
      <c r="F2164" s="44" t="s">
        <v>10199</v>
      </c>
      <c r="G2164" s="44" t="s">
        <v>10434</v>
      </c>
      <c r="H2164" s="44" t="s">
        <v>13829</v>
      </c>
      <c r="L2164" s="46">
        <v>30000000</v>
      </c>
      <c r="M2164" s="44" t="s">
        <v>11670</v>
      </c>
      <c r="N2164" s="44" t="s">
        <v>13826</v>
      </c>
      <c r="O2164" s="44" t="s">
        <v>13827</v>
      </c>
    </row>
    <row r="2165" spans="1:15" s="44" customFormat="1" ht="12" x14ac:dyDescent="0.2">
      <c r="A2165" s="44" t="s">
        <v>13792</v>
      </c>
      <c r="D2165" s="44" t="s">
        <v>11346</v>
      </c>
      <c r="E2165" s="45">
        <v>7</v>
      </c>
      <c r="F2165" s="44" t="s">
        <v>10199</v>
      </c>
      <c r="G2165" s="44" t="s">
        <v>10434</v>
      </c>
      <c r="H2165" s="44" t="s">
        <v>13831</v>
      </c>
      <c r="L2165" s="46">
        <v>66000000</v>
      </c>
      <c r="M2165" s="44" t="s">
        <v>11670</v>
      </c>
      <c r="N2165" s="44" t="s">
        <v>13832</v>
      </c>
      <c r="O2165" s="44" t="s">
        <v>13833</v>
      </c>
    </row>
    <row r="2166" spans="1:15" s="44" customFormat="1" ht="12" x14ac:dyDescent="0.2">
      <c r="A2166" s="44" t="s">
        <v>13796</v>
      </c>
      <c r="D2166" s="44" t="s">
        <v>11346</v>
      </c>
      <c r="E2166" s="45">
        <v>7</v>
      </c>
      <c r="F2166" s="44" t="s">
        <v>10199</v>
      </c>
      <c r="G2166" s="44" t="s">
        <v>10434</v>
      </c>
      <c r="H2166" s="44" t="s">
        <v>13835</v>
      </c>
      <c r="L2166" s="46">
        <v>78138694</v>
      </c>
      <c r="M2166" s="44" t="s">
        <v>11713</v>
      </c>
      <c r="N2166" s="44" t="s">
        <v>11730</v>
      </c>
      <c r="O2166" s="44" t="s">
        <v>11731</v>
      </c>
    </row>
    <row r="2167" spans="1:15" s="44" customFormat="1" ht="12" x14ac:dyDescent="0.2">
      <c r="A2167" s="44" t="s">
        <v>13798</v>
      </c>
      <c r="D2167" s="44" t="s">
        <v>11346</v>
      </c>
      <c r="E2167" s="45">
        <v>7</v>
      </c>
      <c r="F2167" s="44" t="s">
        <v>10199</v>
      </c>
      <c r="G2167" s="44" t="s">
        <v>10434</v>
      </c>
      <c r="H2167" s="44" t="s">
        <v>13837</v>
      </c>
      <c r="L2167" s="46">
        <v>166202000</v>
      </c>
      <c r="M2167" s="44" t="s">
        <v>11713</v>
      </c>
      <c r="N2167" s="44" t="s">
        <v>12919</v>
      </c>
      <c r="O2167" s="44" t="s">
        <v>12920</v>
      </c>
    </row>
    <row r="2168" spans="1:15" s="44" customFormat="1" ht="12" x14ac:dyDescent="0.2">
      <c r="A2168" s="44" t="s">
        <v>13800</v>
      </c>
      <c r="D2168" s="44" t="s">
        <v>11346</v>
      </c>
      <c r="E2168" s="45">
        <v>7</v>
      </c>
      <c r="F2168" s="44" t="s">
        <v>10199</v>
      </c>
      <c r="G2168" s="44" t="s">
        <v>10434</v>
      </c>
      <c r="H2168" s="44" t="s">
        <v>13839</v>
      </c>
      <c r="L2168" s="46">
        <v>100000000</v>
      </c>
      <c r="M2168" s="44" t="s">
        <v>11713</v>
      </c>
      <c r="N2168" s="44" t="s">
        <v>13652</v>
      </c>
      <c r="O2168" s="44" t="s">
        <v>13653</v>
      </c>
    </row>
    <row r="2169" spans="1:15" s="44" customFormat="1" ht="12" x14ac:dyDescent="0.2">
      <c r="A2169" s="44" t="s">
        <v>13804</v>
      </c>
      <c r="D2169" s="44" t="s">
        <v>11346</v>
      </c>
      <c r="E2169" s="45">
        <v>7</v>
      </c>
      <c r="F2169" s="44" t="s">
        <v>10199</v>
      </c>
      <c r="G2169" s="44" t="s">
        <v>10434</v>
      </c>
      <c r="H2169" s="44" t="s">
        <v>13841</v>
      </c>
      <c r="L2169" s="46">
        <v>70000000</v>
      </c>
      <c r="M2169" s="44" t="s">
        <v>11754</v>
      </c>
      <c r="N2169" s="44" t="s">
        <v>13842</v>
      </c>
      <c r="O2169" s="44" t="s">
        <v>13843</v>
      </c>
    </row>
    <row r="2170" spans="1:15" s="44" customFormat="1" ht="12" x14ac:dyDescent="0.2">
      <c r="A2170" s="44" t="s">
        <v>13808</v>
      </c>
      <c r="D2170" s="44" t="s">
        <v>11346</v>
      </c>
      <c r="E2170" s="45">
        <v>7</v>
      </c>
      <c r="F2170" s="44" t="s">
        <v>10199</v>
      </c>
      <c r="G2170" s="44" t="s">
        <v>10434</v>
      </c>
      <c r="H2170" s="44" t="s">
        <v>13845</v>
      </c>
      <c r="L2170" s="46">
        <v>36000000</v>
      </c>
      <c r="M2170" s="44" t="s">
        <v>11754</v>
      </c>
      <c r="N2170" s="44" t="s">
        <v>13846</v>
      </c>
      <c r="O2170" s="44" t="s">
        <v>13847</v>
      </c>
    </row>
    <row r="2171" spans="1:15" s="44" customFormat="1" ht="12" x14ac:dyDescent="0.2">
      <c r="A2171" s="44" t="s">
        <v>13810</v>
      </c>
      <c r="D2171" s="44" t="s">
        <v>11346</v>
      </c>
      <c r="E2171" s="45">
        <v>7</v>
      </c>
      <c r="F2171" s="44" t="s">
        <v>10199</v>
      </c>
      <c r="G2171" s="44" t="s">
        <v>10434</v>
      </c>
      <c r="H2171" s="44" t="s">
        <v>13849</v>
      </c>
      <c r="L2171" s="46">
        <v>40000000</v>
      </c>
      <c r="M2171" s="44" t="s">
        <v>11787</v>
      </c>
      <c r="N2171" s="44" t="s">
        <v>13850</v>
      </c>
      <c r="O2171" s="44" t="s">
        <v>13851</v>
      </c>
    </row>
    <row r="2172" spans="1:15" s="44" customFormat="1" ht="12" x14ac:dyDescent="0.2">
      <c r="A2172" s="44" t="s">
        <v>13812</v>
      </c>
      <c r="D2172" s="44" t="s">
        <v>11346</v>
      </c>
      <c r="E2172" s="45">
        <v>7</v>
      </c>
      <c r="F2172" s="44" t="s">
        <v>10199</v>
      </c>
      <c r="G2172" s="44" t="s">
        <v>10434</v>
      </c>
      <c r="H2172" s="44" t="s">
        <v>13853</v>
      </c>
      <c r="L2172" s="46">
        <v>32000000</v>
      </c>
      <c r="M2172" s="44" t="s">
        <v>11845</v>
      </c>
      <c r="N2172" s="44" t="s">
        <v>13788</v>
      </c>
      <c r="O2172" s="44" t="s">
        <v>13854</v>
      </c>
    </row>
    <row r="2173" spans="1:15" s="44" customFormat="1" ht="12" x14ac:dyDescent="0.2">
      <c r="A2173" s="44" t="s">
        <v>13816</v>
      </c>
      <c r="D2173" s="44" t="s">
        <v>11346</v>
      </c>
      <c r="E2173" s="45">
        <v>7</v>
      </c>
      <c r="F2173" s="44" t="s">
        <v>10199</v>
      </c>
      <c r="G2173" s="44" t="s">
        <v>10434</v>
      </c>
      <c r="H2173" s="44" t="s">
        <v>13856</v>
      </c>
      <c r="L2173" s="46">
        <v>35000000</v>
      </c>
      <c r="M2173" s="44" t="s">
        <v>11845</v>
      </c>
      <c r="N2173" s="44" t="s">
        <v>13857</v>
      </c>
      <c r="O2173" s="44" t="s">
        <v>13858</v>
      </c>
    </row>
    <row r="2174" spans="1:15" s="44" customFormat="1" ht="12" x14ac:dyDescent="0.2">
      <c r="A2174" s="44" t="s">
        <v>13820</v>
      </c>
      <c r="D2174" s="44" t="s">
        <v>11346</v>
      </c>
      <c r="E2174" s="45">
        <v>7</v>
      </c>
      <c r="F2174" s="44" t="s">
        <v>10199</v>
      </c>
      <c r="G2174" s="44" t="s">
        <v>10434</v>
      </c>
      <c r="H2174" s="44" t="s">
        <v>13860</v>
      </c>
      <c r="L2174" s="46">
        <v>80000000</v>
      </c>
      <c r="M2174" s="44" t="s">
        <v>11919</v>
      </c>
      <c r="N2174" s="44" t="s">
        <v>13861</v>
      </c>
      <c r="O2174" s="44" t="s">
        <v>13862</v>
      </c>
    </row>
    <row r="2175" spans="1:15" s="44" customFormat="1" ht="12" x14ac:dyDescent="0.2">
      <c r="A2175" s="44" t="s">
        <v>13824</v>
      </c>
      <c r="D2175" s="44" t="s">
        <v>11346</v>
      </c>
      <c r="E2175" s="45">
        <v>7</v>
      </c>
      <c r="F2175" s="44" t="s">
        <v>10199</v>
      </c>
      <c r="G2175" s="44" t="s">
        <v>10434</v>
      </c>
      <c r="H2175" s="44" t="s">
        <v>13864</v>
      </c>
      <c r="L2175" s="46">
        <v>150000000</v>
      </c>
      <c r="M2175" s="44" t="s">
        <v>12050</v>
      </c>
      <c r="N2175" s="44" t="s">
        <v>13865</v>
      </c>
      <c r="O2175" s="44" t="s">
        <v>13866</v>
      </c>
    </row>
    <row r="2176" spans="1:15" s="44" customFormat="1" ht="12" x14ac:dyDescent="0.2">
      <c r="A2176" s="44" t="s">
        <v>13828</v>
      </c>
      <c r="D2176" s="44" t="s">
        <v>11346</v>
      </c>
      <c r="E2176" s="45">
        <v>7</v>
      </c>
      <c r="F2176" s="44" t="s">
        <v>10199</v>
      </c>
      <c r="G2176" s="44" t="s">
        <v>10434</v>
      </c>
      <c r="H2176" s="44" t="s">
        <v>13868</v>
      </c>
      <c r="L2176" s="46">
        <v>180000000</v>
      </c>
      <c r="M2176" s="44" t="s">
        <v>12050</v>
      </c>
      <c r="N2176" s="44" t="s">
        <v>13869</v>
      </c>
      <c r="O2176" s="44" t="s">
        <v>13870</v>
      </c>
    </row>
    <row r="2177" spans="1:15" s="44" customFormat="1" ht="12" x14ac:dyDescent="0.2">
      <c r="A2177" s="44" t="s">
        <v>13830</v>
      </c>
      <c r="D2177" s="44" t="s">
        <v>11346</v>
      </c>
      <c r="E2177" s="45">
        <v>7</v>
      </c>
      <c r="F2177" s="44" t="s">
        <v>10199</v>
      </c>
      <c r="G2177" s="44" t="s">
        <v>10434</v>
      </c>
      <c r="H2177" s="44" t="s">
        <v>13872</v>
      </c>
      <c r="L2177" s="46">
        <v>35000000</v>
      </c>
      <c r="M2177" s="44" t="s">
        <v>12050</v>
      </c>
      <c r="N2177" s="44" t="s">
        <v>12097</v>
      </c>
      <c r="O2177" s="44" t="s">
        <v>12098</v>
      </c>
    </row>
    <row r="2178" spans="1:15" s="44" customFormat="1" ht="12" x14ac:dyDescent="0.2">
      <c r="A2178" s="44" t="s">
        <v>13834</v>
      </c>
      <c r="D2178" s="44" t="s">
        <v>11346</v>
      </c>
      <c r="E2178" s="45">
        <v>7</v>
      </c>
      <c r="F2178" s="44" t="s">
        <v>10199</v>
      </c>
      <c r="G2178" s="44" t="s">
        <v>10434</v>
      </c>
      <c r="H2178" s="44" t="s">
        <v>13874</v>
      </c>
      <c r="L2178" s="46">
        <v>33000000</v>
      </c>
      <c r="M2178" s="44" t="s">
        <v>12050</v>
      </c>
      <c r="N2178" s="44" t="s">
        <v>12105</v>
      </c>
      <c r="O2178" s="44" t="s">
        <v>12106</v>
      </c>
    </row>
    <row r="2179" spans="1:15" s="44" customFormat="1" ht="12" x14ac:dyDescent="0.2">
      <c r="A2179" s="44" t="s">
        <v>13836</v>
      </c>
      <c r="D2179" s="44" t="s">
        <v>11346</v>
      </c>
      <c r="E2179" s="45">
        <v>7</v>
      </c>
      <c r="F2179" s="44" t="s">
        <v>10199</v>
      </c>
      <c r="G2179" s="44" t="s">
        <v>10434</v>
      </c>
      <c r="H2179" s="44" t="s">
        <v>13876</v>
      </c>
      <c r="L2179" s="46">
        <v>20000000</v>
      </c>
      <c r="M2179" s="44" t="s">
        <v>12142</v>
      </c>
      <c r="N2179" s="44" t="s">
        <v>13133</v>
      </c>
      <c r="O2179" s="44" t="s">
        <v>13134</v>
      </c>
    </row>
    <row r="2180" spans="1:15" s="44" customFormat="1" ht="12" x14ac:dyDescent="0.2">
      <c r="A2180" s="44" t="s">
        <v>13838</v>
      </c>
      <c r="D2180" s="44" t="s">
        <v>11346</v>
      </c>
      <c r="E2180" s="45">
        <v>7</v>
      </c>
      <c r="F2180" s="44" t="s">
        <v>10199</v>
      </c>
      <c r="G2180" s="44" t="s">
        <v>10434</v>
      </c>
      <c r="H2180" s="44" t="s">
        <v>13878</v>
      </c>
      <c r="L2180" s="46">
        <v>137925000</v>
      </c>
      <c r="M2180" s="44" t="s">
        <v>12142</v>
      </c>
      <c r="N2180" s="44" t="s">
        <v>13133</v>
      </c>
      <c r="O2180" s="44" t="s">
        <v>13134</v>
      </c>
    </row>
    <row r="2181" spans="1:15" s="44" customFormat="1" ht="12" x14ac:dyDescent="0.2">
      <c r="A2181" s="44" t="s">
        <v>13840</v>
      </c>
      <c r="D2181" s="44" t="s">
        <v>11346</v>
      </c>
      <c r="E2181" s="45">
        <v>7</v>
      </c>
      <c r="F2181" s="44" t="s">
        <v>10199</v>
      </c>
      <c r="G2181" s="44" t="s">
        <v>10434</v>
      </c>
      <c r="H2181" s="44" t="s">
        <v>13880</v>
      </c>
      <c r="L2181" s="46">
        <v>16744000</v>
      </c>
      <c r="M2181" s="44" t="s">
        <v>12142</v>
      </c>
      <c r="N2181" s="44" t="s">
        <v>13133</v>
      </c>
      <c r="O2181" s="44" t="s">
        <v>13134</v>
      </c>
    </row>
    <row r="2182" spans="1:15" s="44" customFormat="1" ht="12" x14ac:dyDescent="0.2">
      <c r="A2182" s="44" t="s">
        <v>13844</v>
      </c>
      <c r="D2182" s="44" t="s">
        <v>11346</v>
      </c>
      <c r="E2182" s="45">
        <v>7</v>
      </c>
      <c r="F2182" s="44" t="s">
        <v>10199</v>
      </c>
      <c r="G2182" s="44" t="s">
        <v>10434</v>
      </c>
      <c r="H2182" s="44" t="s">
        <v>13882</v>
      </c>
      <c r="L2182" s="46">
        <v>13500000</v>
      </c>
      <c r="M2182" s="44" t="s">
        <v>12142</v>
      </c>
      <c r="N2182" s="44" t="s">
        <v>13133</v>
      </c>
      <c r="O2182" s="44" t="s">
        <v>13134</v>
      </c>
    </row>
    <row r="2183" spans="1:15" s="44" customFormat="1" ht="12" x14ac:dyDescent="0.2">
      <c r="A2183" s="44" t="s">
        <v>13848</v>
      </c>
      <c r="D2183" s="44" t="s">
        <v>11346</v>
      </c>
      <c r="E2183" s="45">
        <v>7</v>
      </c>
      <c r="F2183" s="44" t="s">
        <v>10199</v>
      </c>
      <c r="G2183" s="44" t="s">
        <v>10463</v>
      </c>
      <c r="H2183" s="44" t="s">
        <v>13884</v>
      </c>
      <c r="L2183" s="46">
        <v>34894000</v>
      </c>
      <c r="M2183" s="44" t="s">
        <v>12142</v>
      </c>
      <c r="N2183" s="44" t="s">
        <v>13133</v>
      </c>
      <c r="O2183" s="44" t="s">
        <v>13134</v>
      </c>
    </row>
    <row r="2184" spans="1:15" s="44" customFormat="1" ht="12" x14ac:dyDescent="0.2">
      <c r="A2184" s="44" t="s">
        <v>13852</v>
      </c>
      <c r="D2184" s="44" t="s">
        <v>11346</v>
      </c>
      <c r="E2184" s="45">
        <v>8</v>
      </c>
      <c r="F2184" s="44" t="s">
        <v>10199</v>
      </c>
      <c r="G2184" s="44" t="s">
        <v>10434</v>
      </c>
      <c r="H2184" s="44" t="s">
        <v>13886</v>
      </c>
      <c r="L2184" s="46">
        <v>82988000</v>
      </c>
      <c r="M2184" s="44" t="s">
        <v>11348</v>
      </c>
      <c r="N2184" s="44" t="s">
        <v>12721</v>
      </c>
      <c r="O2184" s="44" t="s">
        <v>12722</v>
      </c>
    </row>
    <row r="2185" spans="1:15" s="44" customFormat="1" ht="12" x14ac:dyDescent="0.2">
      <c r="A2185" s="44" t="s">
        <v>13855</v>
      </c>
      <c r="D2185" s="44" t="s">
        <v>11346</v>
      </c>
      <c r="E2185" s="45">
        <v>8</v>
      </c>
      <c r="F2185" s="44" t="s">
        <v>10199</v>
      </c>
      <c r="G2185" s="44" t="s">
        <v>10434</v>
      </c>
      <c r="H2185" s="44" t="s">
        <v>13888</v>
      </c>
      <c r="L2185" s="46">
        <v>38000000</v>
      </c>
      <c r="M2185" s="44" t="s">
        <v>11348</v>
      </c>
      <c r="N2185" s="44" t="s">
        <v>13889</v>
      </c>
      <c r="O2185" s="44" t="s">
        <v>13890</v>
      </c>
    </row>
    <row r="2186" spans="1:15" s="44" customFormat="1" ht="12" x14ac:dyDescent="0.2">
      <c r="A2186" s="44" t="s">
        <v>13859</v>
      </c>
      <c r="D2186" s="44" t="s">
        <v>11346</v>
      </c>
      <c r="E2186" s="45">
        <v>8</v>
      </c>
      <c r="F2186" s="44" t="s">
        <v>10199</v>
      </c>
      <c r="G2186" s="44" t="s">
        <v>10434</v>
      </c>
      <c r="H2186" s="44" t="s">
        <v>13892</v>
      </c>
      <c r="L2186" s="46">
        <v>60000000</v>
      </c>
      <c r="M2186" s="44" t="s">
        <v>11348</v>
      </c>
      <c r="N2186" s="44" t="s">
        <v>12747</v>
      </c>
      <c r="O2186" s="44" t="s">
        <v>12748</v>
      </c>
    </row>
    <row r="2187" spans="1:15" s="44" customFormat="1" ht="12" x14ac:dyDescent="0.2">
      <c r="A2187" s="44" t="s">
        <v>13863</v>
      </c>
      <c r="D2187" s="44" t="s">
        <v>11346</v>
      </c>
      <c r="E2187" s="45">
        <v>8</v>
      </c>
      <c r="F2187" s="44" t="s">
        <v>10199</v>
      </c>
      <c r="G2187" s="44" t="s">
        <v>10434</v>
      </c>
      <c r="H2187" s="44" t="s">
        <v>13894</v>
      </c>
      <c r="L2187" s="46">
        <v>18966312</v>
      </c>
      <c r="M2187" s="44" t="s">
        <v>11379</v>
      </c>
      <c r="N2187" s="44" t="s">
        <v>13560</v>
      </c>
      <c r="O2187" s="44" t="s">
        <v>13561</v>
      </c>
    </row>
    <row r="2188" spans="1:15" s="44" customFormat="1" ht="12" x14ac:dyDescent="0.2">
      <c r="A2188" s="44" t="s">
        <v>13867</v>
      </c>
      <c r="D2188" s="44" t="s">
        <v>11346</v>
      </c>
      <c r="E2188" s="45">
        <v>8</v>
      </c>
      <c r="F2188" s="44" t="s">
        <v>10199</v>
      </c>
      <c r="G2188" s="44" t="s">
        <v>10434</v>
      </c>
      <c r="H2188" s="44" t="s">
        <v>13896</v>
      </c>
      <c r="L2188" s="46">
        <v>186878000</v>
      </c>
      <c r="M2188" s="44" t="s">
        <v>11400</v>
      </c>
      <c r="N2188" s="44" t="s">
        <v>13897</v>
      </c>
      <c r="O2188" s="44" t="s">
        <v>13898</v>
      </c>
    </row>
    <row r="2189" spans="1:15" s="44" customFormat="1" ht="12" x14ac:dyDescent="0.2">
      <c r="A2189" s="44" t="s">
        <v>13871</v>
      </c>
      <c r="D2189" s="44" t="s">
        <v>11346</v>
      </c>
      <c r="E2189" s="45">
        <v>8</v>
      </c>
      <c r="F2189" s="44" t="s">
        <v>10199</v>
      </c>
      <c r="G2189" s="44" t="s">
        <v>10434</v>
      </c>
      <c r="H2189" s="44" t="s">
        <v>13900</v>
      </c>
      <c r="L2189" s="46">
        <v>62292666</v>
      </c>
      <c r="M2189" s="44" t="s">
        <v>11400</v>
      </c>
      <c r="N2189" s="44" t="s">
        <v>13897</v>
      </c>
      <c r="O2189" s="44" t="s">
        <v>13898</v>
      </c>
    </row>
    <row r="2190" spans="1:15" s="44" customFormat="1" ht="12" x14ac:dyDescent="0.2">
      <c r="A2190" s="44" t="s">
        <v>13873</v>
      </c>
      <c r="D2190" s="44" t="s">
        <v>11346</v>
      </c>
      <c r="E2190" s="45">
        <v>8</v>
      </c>
      <c r="F2190" s="44" t="s">
        <v>10199</v>
      </c>
      <c r="G2190" s="44" t="s">
        <v>10434</v>
      </c>
      <c r="H2190" s="44" t="s">
        <v>13902</v>
      </c>
      <c r="L2190" s="46">
        <v>30054000</v>
      </c>
      <c r="M2190" s="44" t="s">
        <v>11400</v>
      </c>
      <c r="N2190" s="44" t="s">
        <v>13897</v>
      </c>
      <c r="O2190" s="44" t="s">
        <v>13898</v>
      </c>
    </row>
    <row r="2191" spans="1:15" s="44" customFormat="1" ht="12" x14ac:dyDescent="0.2">
      <c r="A2191" s="44" t="s">
        <v>13875</v>
      </c>
      <c r="D2191" s="44" t="s">
        <v>11346</v>
      </c>
      <c r="E2191" s="45">
        <v>8</v>
      </c>
      <c r="F2191" s="44" t="s">
        <v>10199</v>
      </c>
      <c r="G2191" s="44" t="s">
        <v>10434</v>
      </c>
      <c r="H2191" s="44" t="s">
        <v>13904</v>
      </c>
      <c r="L2191" s="46">
        <v>303611000</v>
      </c>
      <c r="M2191" s="44" t="s">
        <v>11400</v>
      </c>
      <c r="N2191" s="44" t="s">
        <v>13897</v>
      </c>
      <c r="O2191" s="44" t="s">
        <v>13898</v>
      </c>
    </row>
    <row r="2192" spans="1:15" s="44" customFormat="1" ht="12" x14ac:dyDescent="0.2">
      <c r="A2192" s="44" t="s">
        <v>13877</v>
      </c>
      <c r="D2192" s="44" t="s">
        <v>11346</v>
      </c>
      <c r="E2192" s="45">
        <v>8</v>
      </c>
      <c r="F2192" s="44" t="s">
        <v>10199</v>
      </c>
      <c r="G2192" s="44" t="s">
        <v>10434</v>
      </c>
      <c r="H2192" s="44" t="s">
        <v>13906</v>
      </c>
      <c r="L2192" s="46">
        <v>18875361</v>
      </c>
      <c r="M2192" s="44" t="s">
        <v>11400</v>
      </c>
      <c r="N2192" s="44" t="s">
        <v>13897</v>
      </c>
      <c r="O2192" s="44" t="s">
        <v>13898</v>
      </c>
    </row>
    <row r="2193" spans="1:15" s="44" customFormat="1" ht="12" x14ac:dyDescent="0.2">
      <c r="A2193" s="44" t="s">
        <v>13879</v>
      </c>
      <c r="D2193" s="44" t="s">
        <v>11346</v>
      </c>
      <c r="E2193" s="45">
        <v>8</v>
      </c>
      <c r="F2193" s="44" t="s">
        <v>10199</v>
      </c>
      <c r="G2193" s="44" t="s">
        <v>10434</v>
      </c>
      <c r="H2193" s="44" t="s">
        <v>13908</v>
      </c>
      <c r="L2193" s="46">
        <v>18009100</v>
      </c>
      <c r="M2193" s="44" t="s">
        <v>11400</v>
      </c>
      <c r="N2193" s="44" t="s">
        <v>13897</v>
      </c>
      <c r="O2193" s="44" t="s">
        <v>13898</v>
      </c>
    </row>
    <row r="2194" spans="1:15" s="44" customFormat="1" ht="12" x14ac:dyDescent="0.2">
      <c r="A2194" s="44" t="s">
        <v>13881</v>
      </c>
      <c r="D2194" s="44" t="s">
        <v>11346</v>
      </c>
      <c r="E2194" s="45">
        <v>8</v>
      </c>
      <c r="F2194" s="44" t="s">
        <v>10199</v>
      </c>
      <c r="G2194" s="44" t="s">
        <v>10434</v>
      </c>
      <c r="H2194" s="44" t="s">
        <v>13910</v>
      </c>
      <c r="L2194" s="46">
        <v>200000000</v>
      </c>
      <c r="M2194" s="44" t="s">
        <v>11670</v>
      </c>
      <c r="N2194" s="44" t="s">
        <v>13911</v>
      </c>
      <c r="O2194" s="44" t="s">
        <v>13912</v>
      </c>
    </row>
    <row r="2195" spans="1:15" s="44" customFormat="1" ht="12" x14ac:dyDescent="0.2">
      <c r="A2195" s="44" t="s">
        <v>13883</v>
      </c>
      <c r="D2195" s="44" t="s">
        <v>11346</v>
      </c>
      <c r="E2195" s="45">
        <v>8</v>
      </c>
      <c r="F2195" s="44" t="s">
        <v>10199</v>
      </c>
      <c r="G2195" s="44" t="s">
        <v>10434</v>
      </c>
      <c r="H2195" s="44" t="s">
        <v>13914</v>
      </c>
      <c r="L2195" s="46">
        <v>274000000</v>
      </c>
      <c r="M2195" s="44" t="s">
        <v>11670</v>
      </c>
      <c r="N2195" s="44" t="s">
        <v>13915</v>
      </c>
      <c r="O2195" s="44" t="s">
        <v>13916</v>
      </c>
    </row>
    <row r="2196" spans="1:15" s="44" customFormat="1" ht="12" x14ac:dyDescent="0.2">
      <c r="A2196" s="44" t="s">
        <v>13885</v>
      </c>
      <c r="D2196" s="44" t="s">
        <v>11346</v>
      </c>
      <c r="E2196" s="45">
        <v>8</v>
      </c>
      <c r="F2196" s="44" t="s">
        <v>10199</v>
      </c>
      <c r="G2196" s="44" t="s">
        <v>10434</v>
      </c>
      <c r="H2196" s="44" t="s">
        <v>13918</v>
      </c>
      <c r="L2196" s="46">
        <v>250000000</v>
      </c>
      <c r="M2196" s="44" t="s">
        <v>11713</v>
      </c>
      <c r="N2196" s="44" t="s">
        <v>13919</v>
      </c>
      <c r="O2196" s="44" t="s">
        <v>13920</v>
      </c>
    </row>
    <row r="2197" spans="1:15" s="44" customFormat="1" ht="12" x14ac:dyDescent="0.2">
      <c r="A2197" s="44" t="s">
        <v>13887</v>
      </c>
      <c r="D2197" s="44" t="s">
        <v>11346</v>
      </c>
      <c r="E2197" s="45">
        <v>8</v>
      </c>
      <c r="F2197" s="44" t="s">
        <v>10199</v>
      </c>
      <c r="G2197" s="44" t="s">
        <v>10434</v>
      </c>
      <c r="H2197" s="44" t="s">
        <v>13922</v>
      </c>
      <c r="L2197" s="46">
        <v>80000000</v>
      </c>
      <c r="M2197" s="44" t="s">
        <v>11713</v>
      </c>
      <c r="N2197" s="44" t="s">
        <v>13923</v>
      </c>
      <c r="O2197" s="44" t="s">
        <v>13924</v>
      </c>
    </row>
    <row r="2198" spans="1:15" s="44" customFormat="1" ht="12" x14ac:dyDescent="0.2">
      <c r="A2198" s="44" t="s">
        <v>13891</v>
      </c>
      <c r="D2198" s="44" t="s">
        <v>11346</v>
      </c>
      <c r="E2198" s="45">
        <v>8</v>
      </c>
      <c r="F2198" s="44" t="s">
        <v>10199</v>
      </c>
      <c r="G2198" s="44" t="s">
        <v>10434</v>
      </c>
      <c r="H2198" s="44" t="s">
        <v>13926</v>
      </c>
      <c r="L2198" s="46">
        <v>60238840</v>
      </c>
      <c r="M2198" s="44" t="s">
        <v>11754</v>
      </c>
      <c r="N2198" s="44" t="s">
        <v>13927</v>
      </c>
      <c r="O2198" s="44" t="s">
        <v>13928</v>
      </c>
    </row>
    <row r="2199" spans="1:15" s="44" customFormat="1" ht="12" x14ac:dyDescent="0.2">
      <c r="A2199" s="44" t="s">
        <v>13893</v>
      </c>
      <c r="D2199" s="44" t="s">
        <v>11346</v>
      </c>
      <c r="E2199" s="45">
        <v>8</v>
      </c>
      <c r="F2199" s="44" t="s">
        <v>10199</v>
      </c>
      <c r="G2199" s="44" t="s">
        <v>10434</v>
      </c>
      <c r="H2199" s="44" t="s">
        <v>13930</v>
      </c>
      <c r="L2199" s="46">
        <v>10000000</v>
      </c>
      <c r="M2199" s="44" t="s">
        <v>12031</v>
      </c>
      <c r="N2199" s="44" t="s">
        <v>13931</v>
      </c>
      <c r="O2199" s="44" t="s">
        <v>13932</v>
      </c>
    </row>
    <row r="2200" spans="1:15" s="44" customFormat="1" ht="12" x14ac:dyDescent="0.2">
      <c r="A2200" s="44" t="s">
        <v>13895</v>
      </c>
      <c r="D2200" s="44" t="s">
        <v>11346</v>
      </c>
      <c r="E2200" s="45">
        <v>8</v>
      </c>
      <c r="F2200" s="44" t="s">
        <v>10199</v>
      </c>
      <c r="G2200" s="44" t="s">
        <v>10434</v>
      </c>
      <c r="H2200" s="44" t="s">
        <v>13934</v>
      </c>
      <c r="L2200" s="46">
        <v>850000000</v>
      </c>
      <c r="M2200" s="44" t="s">
        <v>12050</v>
      </c>
      <c r="N2200" s="44" t="s">
        <v>13340</v>
      </c>
      <c r="O2200" s="44" t="s">
        <v>13341</v>
      </c>
    </row>
    <row r="2201" spans="1:15" s="44" customFormat="1" ht="12" x14ac:dyDescent="0.2">
      <c r="A2201" s="44" t="s">
        <v>13899</v>
      </c>
      <c r="D2201" s="44" t="s">
        <v>11346</v>
      </c>
      <c r="E2201" s="45">
        <v>8</v>
      </c>
      <c r="F2201" s="44" t="s">
        <v>10199</v>
      </c>
      <c r="G2201" s="44" t="s">
        <v>10434</v>
      </c>
      <c r="H2201" s="44" t="s">
        <v>13936</v>
      </c>
      <c r="L2201" s="46">
        <v>240000000</v>
      </c>
      <c r="M2201" s="44" t="s">
        <v>12050</v>
      </c>
      <c r="N2201" s="44" t="s">
        <v>13340</v>
      </c>
      <c r="O2201" s="44" t="s">
        <v>13341</v>
      </c>
    </row>
    <row r="2202" spans="1:15" s="44" customFormat="1" ht="12" x14ac:dyDescent="0.2">
      <c r="A2202" s="44" t="s">
        <v>13901</v>
      </c>
      <c r="D2202" s="44" t="s">
        <v>11346</v>
      </c>
      <c r="E2202" s="45">
        <v>8</v>
      </c>
      <c r="F2202" s="44" t="s">
        <v>10199</v>
      </c>
      <c r="G2202" s="44" t="s">
        <v>10434</v>
      </c>
      <c r="H2202" s="44" t="s">
        <v>13938</v>
      </c>
      <c r="L2202" s="46">
        <v>220000000</v>
      </c>
      <c r="M2202" s="44" t="s">
        <v>12050</v>
      </c>
      <c r="N2202" s="44" t="s">
        <v>12664</v>
      </c>
      <c r="O2202" s="44" t="s">
        <v>12665</v>
      </c>
    </row>
    <row r="2203" spans="1:15" s="44" customFormat="1" ht="12" x14ac:dyDescent="0.2">
      <c r="A2203" s="44" t="s">
        <v>13903</v>
      </c>
      <c r="D2203" s="44" t="s">
        <v>11346</v>
      </c>
      <c r="E2203" s="45">
        <v>8</v>
      </c>
      <c r="F2203" s="44" t="s">
        <v>10199</v>
      </c>
      <c r="G2203" s="44" t="s">
        <v>10434</v>
      </c>
      <c r="H2203" s="44" t="s">
        <v>13940</v>
      </c>
      <c r="L2203" s="46">
        <v>40000000</v>
      </c>
      <c r="M2203" s="44" t="s">
        <v>12050</v>
      </c>
      <c r="N2203" s="44" t="s">
        <v>12105</v>
      </c>
      <c r="O2203" s="44" t="s">
        <v>12106</v>
      </c>
    </row>
    <row r="2204" spans="1:15" s="44" customFormat="1" ht="12" x14ac:dyDescent="0.2">
      <c r="A2204" s="44" t="s">
        <v>13905</v>
      </c>
      <c r="D2204" s="44" t="s">
        <v>11346</v>
      </c>
      <c r="E2204" s="45">
        <v>8</v>
      </c>
      <c r="F2204" s="44" t="s">
        <v>10199</v>
      </c>
      <c r="G2204" s="44" t="s">
        <v>10434</v>
      </c>
      <c r="H2204" s="44" t="s">
        <v>13942</v>
      </c>
      <c r="L2204" s="46">
        <v>303403000</v>
      </c>
      <c r="M2204" s="44" t="s">
        <v>12142</v>
      </c>
      <c r="N2204" s="44" t="s">
        <v>13762</v>
      </c>
      <c r="O2204" s="44" t="s">
        <v>13763</v>
      </c>
    </row>
    <row r="2205" spans="1:15" s="44" customFormat="1" ht="12" x14ac:dyDescent="0.2">
      <c r="A2205" s="44" t="s">
        <v>13907</v>
      </c>
      <c r="D2205" s="44" t="s">
        <v>11346</v>
      </c>
      <c r="E2205" s="45">
        <v>8</v>
      </c>
      <c r="F2205" s="44" t="s">
        <v>10199</v>
      </c>
      <c r="G2205" s="44" t="s">
        <v>10434</v>
      </c>
      <c r="H2205" s="44" t="s">
        <v>13944</v>
      </c>
      <c r="L2205" s="46">
        <v>15247000</v>
      </c>
      <c r="M2205" s="44" t="s">
        <v>12142</v>
      </c>
      <c r="N2205" s="44" t="s">
        <v>13762</v>
      </c>
      <c r="O2205" s="44" t="s">
        <v>13763</v>
      </c>
    </row>
    <row r="2206" spans="1:15" s="44" customFormat="1" ht="12" x14ac:dyDescent="0.2">
      <c r="A2206" s="44" t="s">
        <v>13909</v>
      </c>
      <c r="D2206" s="44" t="s">
        <v>11346</v>
      </c>
      <c r="E2206" s="45">
        <v>8</v>
      </c>
      <c r="F2206" s="44" t="s">
        <v>10199</v>
      </c>
      <c r="G2206" s="44" t="s">
        <v>10434</v>
      </c>
      <c r="H2206" s="44" t="s">
        <v>13946</v>
      </c>
      <c r="L2206" s="46">
        <v>10557000</v>
      </c>
      <c r="M2206" s="44" t="s">
        <v>12142</v>
      </c>
      <c r="N2206" s="44" t="s">
        <v>13762</v>
      </c>
      <c r="O2206" s="44" t="s">
        <v>13763</v>
      </c>
    </row>
    <row r="2207" spans="1:15" s="44" customFormat="1" ht="12" x14ac:dyDescent="0.2">
      <c r="A2207" s="44" t="s">
        <v>13913</v>
      </c>
      <c r="D2207" s="44" t="s">
        <v>11346</v>
      </c>
      <c r="E2207" s="45">
        <v>9</v>
      </c>
      <c r="F2207" s="44" t="s">
        <v>10199</v>
      </c>
      <c r="G2207" s="44" t="s">
        <v>10434</v>
      </c>
      <c r="H2207" s="44" t="s">
        <v>13948</v>
      </c>
      <c r="L2207" s="46">
        <v>17000000</v>
      </c>
      <c r="M2207" s="44" t="s">
        <v>11348</v>
      </c>
      <c r="N2207" s="44" t="s">
        <v>11349</v>
      </c>
      <c r="O2207" s="44" t="s">
        <v>11350</v>
      </c>
    </row>
    <row r="2208" spans="1:15" s="44" customFormat="1" ht="12" x14ac:dyDescent="0.2">
      <c r="A2208" s="44" t="s">
        <v>13917</v>
      </c>
      <c r="D2208" s="44" t="s">
        <v>11346</v>
      </c>
      <c r="E2208" s="45">
        <v>9</v>
      </c>
      <c r="F2208" s="44" t="s">
        <v>10199</v>
      </c>
      <c r="G2208" s="44" t="s">
        <v>10434</v>
      </c>
      <c r="H2208" s="44" t="s">
        <v>13950</v>
      </c>
      <c r="L2208" s="46">
        <v>60000000</v>
      </c>
      <c r="M2208" s="44" t="s">
        <v>11379</v>
      </c>
      <c r="N2208" s="44" t="s">
        <v>13951</v>
      </c>
      <c r="O2208" s="44" t="s">
        <v>13952</v>
      </c>
    </row>
    <row r="2209" spans="1:15" s="44" customFormat="1" ht="12" x14ac:dyDescent="0.2">
      <c r="A2209" s="44" t="s">
        <v>13921</v>
      </c>
      <c r="D2209" s="44" t="s">
        <v>11346</v>
      </c>
      <c r="E2209" s="45">
        <v>9</v>
      </c>
      <c r="F2209" s="44" t="s">
        <v>10199</v>
      </c>
      <c r="G2209" s="44" t="s">
        <v>10434</v>
      </c>
      <c r="H2209" s="44" t="s">
        <v>13954</v>
      </c>
      <c r="L2209" s="46">
        <v>40000000</v>
      </c>
      <c r="M2209" s="44" t="s">
        <v>11400</v>
      </c>
      <c r="N2209" s="44" t="s">
        <v>12791</v>
      </c>
      <c r="O2209" s="44" t="s">
        <v>12792</v>
      </c>
    </row>
    <row r="2210" spans="1:15" s="44" customFormat="1" ht="12" x14ac:dyDescent="0.2">
      <c r="A2210" s="44" t="s">
        <v>13925</v>
      </c>
      <c r="D2210" s="44" t="s">
        <v>11346</v>
      </c>
      <c r="E2210" s="45">
        <v>9</v>
      </c>
      <c r="F2210" s="44" t="s">
        <v>10199</v>
      </c>
      <c r="G2210" s="44" t="s">
        <v>10434</v>
      </c>
      <c r="H2210" s="44" t="s">
        <v>13956</v>
      </c>
      <c r="L2210" s="46">
        <v>70000000</v>
      </c>
      <c r="M2210" s="44" t="s">
        <v>11400</v>
      </c>
      <c r="N2210" s="44" t="s">
        <v>13182</v>
      </c>
      <c r="O2210" s="44" t="s">
        <v>13183</v>
      </c>
    </row>
    <row r="2211" spans="1:15" s="44" customFormat="1" ht="12" x14ac:dyDescent="0.2">
      <c r="A2211" s="44" t="s">
        <v>13929</v>
      </c>
      <c r="D2211" s="44" t="s">
        <v>11346</v>
      </c>
      <c r="E2211" s="45">
        <v>9</v>
      </c>
      <c r="F2211" s="44" t="s">
        <v>10199</v>
      </c>
      <c r="G2211" s="44" t="s">
        <v>10434</v>
      </c>
      <c r="H2211" s="44" t="s">
        <v>13958</v>
      </c>
      <c r="L2211" s="46">
        <v>90000000</v>
      </c>
      <c r="M2211" s="44" t="s">
        <v>11400</v>
      </c>
      <c r="N2211" s="44" t="s">
        <v>13959</v>
      </c>
      <c r="O2211" s="44" t="s">
        <v>13960</v>
      </c>
    </row>
    <row r="2212" spans="1:15" s="44" customFormat="1" ht="12" x14ac:dyDescent="0.2">
      <c r="A2212" s="44" t="s">
        <v>13933</v>
      </c>
      <c r="D2212" s="44" t="s">
        <v>11346</v>
      </c>
      <c r="E2212" s="45">
        <v>9</v>
      </c>
      <c r="F2212" s="44" t="s">
        <v>10199</v>
      </c>
      <c r="G2212" s="44" t="s">
        <v>10434</v>
      </c>
      <c r="H2212" s="44" t="s">
        <v>13962</v>
      </c>
      <c r="L2212" s="46">
        <v>325045234.48421049</v>
      </c>
      <c r="M2212" s="44" t="s">
        <v>11483</v>
      </c>
      <c r="N2212" s="44" t="s">
        <v>11565</v>
      </c>
      <c r="O2212" s="44" t="s">
        <v>11566</v>
      </c>
    </row>
    <row r="2213" spans="1:15" s="44" customFormat="1" ht="12" x14ac:dyDescent="0.2">
      <c r="A2213" s="44" t="s">
        <v>13935</v>
      </c>
      <c r="D2213" s="44" t="s">
        <v>11346</v>
      </c>
      <c r="E2213" s="45">
        <v>9</v>
      </c>
      <c r="F2213" s="44" t="s">
        <v>10199</v>
      </c>
      <c r="G2213" s="44" t="s">
        <v>10434</v>
      </c>
      <c r="H2213" s="44" t="s">
        <v>13964</v>
      </c>
      <c r="L2213" s="46">
        <v>261333522.55384615</v>
      </c>
      <c r="M2213" s="44" t="s">
        <v>11483</v>
      </c>
      <c r="N2213" s="44" t="s">
        <v>11565</v>
      </c>
      <c r="O2213" s="44" t="s">
        <v>11566</v>
      </c>
    </row>
    <row r="2214" spans="1:15" s="44" customFormat="1" ht="12" x14ac:dyDescent="0.2">
      <c r="A2214" s="44" t="s">
        <v>13937</v>
      </c>
      <c r="D2214" s="44" t="s">
        <v>11346</v>
      </c>
      <c r="E2214" s="45">
        <v>9</v>
      </c>
      <c r="F2214" s="44" t="s">
        <v>10199</v>
      </c>
      <c r="G2214" s="44" t="s">
        <v>10434</v>
      </c>
      <c r="H2214" s="44" t="s">
        <v>13966</v>
      </c>
      <c r="L2214" s="46">
        <v>3348017.5384615385</v>
      </c>
      <c r="M2214" s="44" t="s">
        <v>11483</v>
      </c>
      <c r="N2214" s="44" t="s">
        <v>11565</v>
      </c>
      <c r="O2214" s="44" t="s">
        <v>11566</v>
      </c>
    </row>
    <row r="2215" spans="1:15" s="44" customFormat="1" ht="12" x14ac:dyDescent="0.2">
      <c r="A2215" s="44" t="s">
        <v>13939</v>
      </c>
      <c r="D2215" s="44" t="s">
        <v>11346</v>
      </c>
      <c r="E2215" s="45">
        <v>9</v>
      </c>
      <c r="F2215" s="44" t="s">
        <v>10199</v>
      </c>
      <c r="G2215" s="44" t="s">
        <v>10434</v>
      </c>
      <c r="H2215" s="44" t="s">
        <v>13968</v>
      </c>
      <c r="L2215" s="46">
        <v>230000000</v>
      </c>
      <c r="M2215" s="44" t="s">
        <v>11483</v>
      </c>
      <c r="N2215" s="44" t="s">
        <v>11565</v>
      </c>
      <c r="O2215" s="44" t="s">
        <v>11566</v>
      </c>
    </row>
    <row r="2216" spans="1:15" s="44" customFormat="1" ht="12" x14ac:dyDescent="0.2">
      <c r="A2216" s="44" t="s">
        <v>13941</v>
      </c>
      <c r="D2216" s="44" t="s">
        <v>11346</v>
      </c>
      <c r="E2216" s="45">
        <v>9</v>
      </c>
      <c r="F2216" s="44" t="s">
        <v>10199</v>
      </c>
      <c r="G2216" s="44" t="s">
        <v>10434</v>
      </c>
      <c r="H2216" s="44" t="s">
        <v>13970</v>
      </c>
      <c r="L2216" s="46">
        <v>141555658.05000001</v>
      </c>
      <c r="M2216" s="44" t="s">
        <v>11483</v>
      </c>
      <c r="N2216" s="44" t="s">
        <v>11565</v>
      </c>
      <c r="O2216" s="44" t="s">
        <v>11566</v>
      </c>
    </row>
    <row r="2217" spans="1:15" s="44" customFormat="1" ht="12" x14ac:dyDescent="0.2">
      <c r="A2217" s="44" t="s">
        <v>13943</v>
      </c>
      <c r="D2217" s="44" t="s">
        <v>11346</v>
      </c>
      <c r="E2217" s="45">
        <v>9</v>
      </c>
      <c r="F2217" s="44" t="s">
        <v>10199</v>
      </c>
      <c r="G2217" s="44" t="s">
        <v>10434</v>
      </c>
      <c r="H2217" s="44" t="s">
        <v>13972</v>
      </c>
      <c r="L2217" s="46">
        <v>1813509.5000000002</v>
      </c>
      <c r="M2217" s="44" t="s">
        <v>11483</v>
      </c>
      <c r="N2217" s="44" t="s">
        <v>11565</v>
      </c>
      <c r="O2217" s="44" t="s">
        <v>11566</v>
      </c>
    </row>
    <row r="2218" spans="1:15" s="44" customFormat="1" ht="12" x14ac:dyDescent="0.2">
      <c r="A2218" s="44" t="s">
        <v>13945</v>
      </c>
      <c r="D2218" s="44" t="s">
        <v>11346</v>
      </c>
      <c r="E2218" s="45">
        <v>9</v>
      </c>
      <c r="F2218" s="44" t="s">
        <v>10199</v>
      </c>
      <c r="G2218" s="44" t="s">
        <v>10434</v>
      </c>
      <c r="H2218" s="44" t="s">
        <v>13974</v>
      </c>
      <c r="L2218" s="46">
        <v>270000000</v>
      </c>
      <c r="M2218" s="44" t="s">
        <v>11483</v>
      </c>
      <c r="N2218" s="44" t="s">
        <v>11565</v>
      </c>
      <c r="O2218" s="44" t="s">
        <v>11566</v>
      </c>
    </row>
    <row r="2219" spans="1:15" s="44" customFormat="1" ht="12" x14ac:dyDescent="0.2">
      <c r="A2219" s="44" t="s">
        <v>13947</v>
      </c>
      <c r="D2219" s="44" t="s">
        <v>11346</v>
      </c>
      <c r="E2219" s="45">
        <v>9</v>
      </c>
      <c r="F2219" s="44" t="s">
        <v>10199</v>
      </c>
      <c r="G2219" s="44" t="s">
        <v>10434</v>
      </c>
      <c r="H2219" s="44" t="s">
        <v>13976</v>
      </c>
      <c r="L2219" s="46">
        <v>148088996.11384615</v>
      </c>
      <c r="M2219" s="44" t="s">
        <v>11483</v>
      </c>
      <c r="N2219" s="44" t="s">
        <v>11565</v>
      </c>
      <c r="O2219" s="44" t="s">
        <v>11566</v>
      </c>
    </row>
    <row r="2220" spans="1:15" s="44" customFormat="1" ht="12" x14ac:dyDescent="0.2">
      <c r="A2220" s="44" t="s">
        <v>13949</v>
      </c>
      <c r="D2220" s="44" t="s">
        <v>11346</v>
      </c>
      <c r="E2220" s="45">
        <v>9</v>
      </c>
      <c r="F2220" s="44" t="s">
        <v>10199</v>
      </c>
      <c r="G2220" s="44" t="s">
        <v>10434</v>
      </c>
      <c r="H2220" s="44" t="s">
        <v>13978</v>
      </c>
      <c r="L2220" s="46">
        <v>1897209.9384615386</v>
      </c>
      <c r="M2220" s="44" t="s">
        <v>11483</v>
      </c>
      <c r="N2220" s="44" t="s">
        <v>11565</v>
      </c>
      <c r="O2220" s="44" t="s">
        <v>11566</v>
      </c>
    </row>
    <row r="2221" spans="1:15" s="44" customFormat="1" ht="12" x14ac:dyDescent="0.2">
      <c r="A2221" s="44" t="s">
        <v>13953</v>
      </c>
      <c r="D2221" s="44" t="s">
        <v>11346</v>
      </c>
      <c r="E2221" s="45">
        <v>9</v>
      </c>
      <c r="F2221" s="44" t="s">
        <v>10199</v>
      </c>
      <c r="G2221" s="44" t="s">
        <v>10434</v>
      </c>
      <c r="H2221" s="44" t="s">
        <v>13980</v>
      </c>
      <c r="L2221" s="46">
        <v>250000000</v>
      </c>
      <c r="M2221" s="44" t="s">
        <v>11483</v>
      </c>
      <c r="N2221" s="44" t="s">
        <v>11565</v>
      </c>
      <c r="O2221" s="44" t="s">
        <v>11566</v>
      </c>
    </row>
    <row r="2222" spans="1:15" s="44" customFormat="1" ht="12" x14ac:dyDescent="0.2">
      <c r="A2222" s="44" t="s">
        <v>13955</v>
      </c>
      <c r="D2222" s="44" t="s">
        <v>11346</v>
      </c>
      <c r="E2222" s="45">
        <v>9</v>
      </c>
      <c r="F2222" s="44" t="s">
        <v>10199</v>
      </c>
      <c r="G2222" s="44" t="s">
        <v>10434</v>
      </c>
      <c r="H2222" s="44" t="s">
        <v>13982</v>
      </c>
      <c r="L2222" s="46">
        <v>137200099.34076923</v>
      </c>
      <c r="M2222" s="44" t="s">
        <v>11483</v>
      </c>
      <c r="N2222" s="44" t="s">
        <v>11565</v>
      </c>
      <c r="O2222" s="44" t="s">
        <v>11566</v>
      </c>
    </row>
    <row r="2223" spans="1:15" s="44" customFormat="1" ht="12" x14ac:dyDescent="0.2">
      <c r="A2223" s="44" t="s">
        <v>13957</v>
      </c>
      <c r="D2223" s="44" t="s">
        <v>11346</v>
      </c>
      <c r="E2223" s="45">
        <v>9</v>
      </c>
      <c r="F2223" s="44" t="s">
        <v>10199</v>
      </c>
      <c r="G2223" s="44" t="s">
        <v>10434</v>
      </c>
      <c r="H2223" s="44" t="s">
        <v>13984</v>
      </c>
      <c r="L2223" s="46">
        <v>1757709.2076923079</v>
      </c>
      <c r="M2223" s="44" t="s">
        <v>11483</v>
      </c>
      <c r="N2223" s="44" t="s">
        <v>11565</v>
      </c>
      <c r="O2223" s="44" t="s">
        <v>11566</v>
      </c>
    </row>
    <row r="2224" spans="1:15" s="44" customFormat="1" ht="12" x14ac:dyDescent="0.2">
      <c r="A2224" s="44" t="s">
        <v>13961</v>
      </c>
      <c r="D2224" s="44" t="s">
        <v>11346</v>
      </c>
      <c r="E2224" s="45">
        <v>9</v>
      </c>
      <c r="F2224" s="44" t="s">
        <v>10199</v>
      </c>
      <c r="G2224" s="44" t="s">
        <v>10434</v>
      </c>
      <c r="H2224" s="44" t="s">
        <v>13986</v>
      </c>
      <c r="L2224" s="46">
        <v>270000000</v>
      </c>
      <c r="M2224" s="44" t="s">
        <v>11483</v>
      </c>
      <c r="N2224" s="44" t="s">
        <v>11573</v>
      </c>
      <c r="O2224" s="44" t="s">
        <v>11574</v>
      </c>
    </row>
    <row r="2225" spans="1:15" s="44" customFormat="1" ht="12" x14ac:dyDescent="0.2">
      <c r="A2225" s="44" t="s">
        <v>13963</v>
      </c>
      <c r="D2225" s="44" t="s">
        <v>11346</v>
      </c>
      <c r="E2225" s="45">
        <v>9</v>
      </c>
      <c r="F2225" s="44" t="s">
        <v>10199</v>
      </c>
      <c r="G2225" s="44" t="s">
        <v>10434</v>
      </c>
      <c r="H2225" s="44" t="s">
        <v>13988</v>
      </c>
      <c r="L2225" s="46">
        <v>18000000</v>
      </c>
      <c r="M2225" s="44" t="s">
        <v>11483</v>
      </c>
      <c r="N2225" s="44" t="s">
        <v>11573</v>
      </c>
      <c r="O2225" s="44" t="s">
        <v>11574</v>
      </c>
    </row>
    <row r="2226" spans="1:15" s="44" customFormat="1" ht="12" x14ac:dyDescent="0.2">
      <c r="A2226" s="44" t="s">
        <v>13965</v>
      </c>
      <c r="D2226" s="44" t="s">
        <v>11346</v>
      </c>
      <c r="E2226" s="45">
        <v>9</v>
      </c>
      <c r="F2226" s="44" t="s">
        <v>10199</v>
      </c>
      <c r="G2226" s="44" t="s">
        <v>10434</v>
      </c>
      <c r="H2226" s="44" t="s">
        <v>13990</v>
      </c>
      <c r="L2226" s="46">
        <v>30000000</v>
      </c>
      <c r="M2226" s="44" t="s">
        <v>11483</v>
      </c>
      <c r="N2226" s="44" t="s">
        <v>11573</v>
      </c>
      <c r="O2226" s="44" t="s">
        <v>11574</v>
      </c>
    </row>
    <row r="2227" spans="1:15" s="44" customFormat="1" ht="12" x14ac:dyDescent="0.2">
      <c r="A2227" s="44" t="s">
        <v>13967</v>
      </c>
      <c r="D2227" s="44" t="s">
        <v>11346</v>
      </c>
      <c r="E2227" s="45">
        <v>9</v>
      </c>
      <c r="F2227" s="44" t="s">
        <v>10199</v>
      </c>
      <c r="G2227" s="44" t="s">
        <v>10434</v>
      </c>
      <c r="H2227" s="44" t="s">
        <v>13992</v>
      </c>
      <c r="L2227" s="46">
        <v>30000000</v>
      </c>
      <c r="M2227" s="44" t="s">
        <v>11483</v>
      </c>
      <c r="N2227" s="44" t="s">
        <v>11573</v>
      </c>
      <c r="O2227" s="44" t="s">
        <v>11574</v>
      </c>
    </row>
    <row r="2228" spans="1:15" s="44" customFormat="1" ht="12" x14ac:dyDescent="0.2">
      <c r="A2228" s="44" t="s">
        <v>13969</v>
      </c>
      <c r="D2228" s="44" t="s">
        <v>11346</v>
      </c>
      <c r="E2228" s="45">
        <v>9</v>
      </c>
      <c r="F2228" s="44" t="s">
        <v>10199</v>
      </c>
      <c r="G2228" s="44" t="s">
        <v>10434</v>
      </c>
      <c r="H2228" s="44" t="s">
        <v>13994</v>
      </c>
      <c r="L2228" s="46">
        <v>40000000</v>
      </c>
      <c r="M2228" s="44" t="s">
        <v>11623</v>
      </c>
      <c r="N2228" s="44" t="s">
        <v>13995</v>
      </c>
      <c r="O2228" s="44" t="s">
        <v>13996</v>
      </c>
    </row>
    <row r="2229" spans="1:15" s="44" customFormat="1" ht="12" x14ac:dyDescent="0.2">
      <c r="A2229" s="44" t="s">
        <v>13971</v>
      </c>
      <c r="D2229" s="44" t="s">
        <v>11346</v>
      </c>
      <c r="E2229" s="45">
        <v>9</v>
      </c>
      <c r="F2229" s="44" t="s">
        <v>10199</v>
      </c>
      <c r="G2229" s="44" t="s">
        <v>10434</v>
      </c>
      <c r="H2229" s="44" t="s">
        <v>13998</v>
      </c>
      <c r="L2229" s="46">
        <v>35000000</v>
      </c>
      <c r="M2229" s="44" t="s">
        <v>11670</v>
      </c>
      <c r="N2229" s="44" t="s">
        <v>13999</v>
      </c>
      <c r="O2229" s="44" t="s">
        <v>14000</v>
      </c>
    </row>
    <row r="2230" spans="1:15" s="44" customFormat="1" ht="12" x14ac:dyDescent="0.2">
      <c r="A2230" s="44" t="s">
        <v>13973</v>
      </c>
      <c r="D2230" s="44" t="s">
        <v>11346</v>
      </c>
      <c r="E2230" s="45">
        <v>9</v>
      </c>
      <c r="F2230" s="44" t="s">
        <v>10199</v>
      </c>
      <c r="G2230" s="44" t="s">
        <v>10434</v>
      </c>
      <c r="H2230" s="44" t="s">
        <v>14002</v>
      </c>
      <c r="L2230" s="46">
        <v>300000000</v>
      </c>
      <c r="M2230" s="44" t="s">
        <v>11713</v>
      </c>
      <c r="N2230" s="44" t="s">
        <v>13417</v>
      </c>
      <c r="O2230" s="44" t="s">
        <v>13418</v>
      </c>
    </row>
    <row r="2231" spans="1:15" s="44" customFormat="1" ht="12" x14ac:dyDescent="0.2">
      <c r="A2231" s="44" t="s">
        <v>13975</v>
      </c>
      <c r="D2231" s="44" t="s">
        <v>11346</v>
      </c>
      <c r="E2231" s="45">
        <v>9</v>
      </c>
      <c r="F2231" s="44" t="s">
        <v>10199</v>
      </c>
      <c r="G2231" s="44" t="s">
        <v>10434</v>
      </c>
      <c r="H2231" s="44" t="s">
        <v>14004</v>
      </c>
      <c r="L2231" s="46">
        <v>200000000</v>
      </c>
      <c r="M2231" s="44" t="s">
        <v>11713</v>
      </c>
      <c r="N2231" s="44" t="s">
        <v>13417</v>
      </c>
      <c r="O2231" s="44" t="s">
        <v>13418</v>
      </c>
    </row>
    <row r="2232" spans="1:15" s="44" customFormat="1" ht="12" x14ac:dyDescent="0.2">
      <c r="A2232" s="44" t="s">
        <v>13977</v>
      </c>
      <c r="D2232" s="44" t="s">
        <v>11346</v>
      </c>
      <c r="E2232" s="45">
        <v>9</v>
      </c>
      <c r="F2232" s="44" t="s">
        <v>10199</v>
      </c>
      <c r="G2232" s="44" t="s">
        <v>10434</v>
      </c>
      <c r="H2232" s="44" t="s">
        <v>14006</v>
      </c>
      <c r="L2232" s="46">
        <v>100000000</v>
      </c>
      <c r="M2232" s="44" t="s">
        <v>11713</v>
      </c>
      <c r="N2232" s="44" t="s">
        <v>13417</v>
      </c>
      <c r="O2232" s="44" t="s">
        <v>13418</v>
      </c>
    </row>
    <row r="2233" spans="1:15" s="44" customFormat="1" ht="12" x14ac:dyDescent="0.2">
      <c r="A2233" s="44" t="s">
        <v>13979</v>
      </c>
      <c r="D2233" s="44" t="s">
        <v>11346</v>
      </c>
      <c r="E2233" s="45">
        <v>9</v>
      </c>
      <c r="F2233" s="44" t="s">
        <v>10199</v>
      </c>
      <c r="G2233" s="44" t="s">
        <v>10434</v>
      </c>
      <c r="H2233" s="44" t="s">
        <v>14008</v>
      </c>
      <c r="L2233" s="46">
        <v>60000000</v>
      </c>
      <c r="M2233" s="44" t="s">
        <v>11845</v>
      </c>
      <c r="N2233" s="44" t="s">
        <v>14009</v>
      </c>
      <c r="O2233" s="44" t="s">
        <v>14010</v>
      </c>
    </row>
    <row r="2234" spans="1:15" s="44" customFormat="1" ht="12" x14ac:dyDescent="0.2">
      <c r="A2234" s="44" t="s">
        <v>13981</v>
      </c>
      <c r="D2234" s="44" t="s">
        <v>11346</v>
      </c>
      <c r="E2234" s="45">
        <v>9</v>
      </c>
      <c r="F2234" s="44" t="s">
        <v>10199</v>
      </c>
      <c r="G2234" s="44" t="s">
        <v>10434</v>
      </c>
      <c r="H2234" s="44" t="s">
        <v>14012</v>
      </c>
      <c r="L2234" s="46">
        <v>10000000</v>
      </c>
      <c r="M2234" s="44" t="s">
        <v>12050</v>
      </c>
      <c r="N2234" s="44" t="s">
        <v>12695</v>
      </c>
      <c r="O2234" s="44" t="s">
        <v>12696</v>
      </c>
    </row>
    <row r="2235" spans="1:15" s="44" customFormat="1" ht="12" x14ac:dyDescent="0.2">
      <c r="A2235" s="44" t="s">
        <v>13983</v>
      </c>
      <c r="D2235" s="44" t="s">
        <v>11346</v>
      </c>
      <c r="E2235" s="45">
        <v>9</v>
      </c>
      <c r="F2235" s="44" t="s">
        <v>10199</v>
      </c>
      <c r="G2235" s="44" t="s">
        <v>10434</v>
      </c>
      <c r="H2235" s="44" t="s">
        <v>14014</v>
      </c>
      <c r="L2235" s="46">
        <v>45000000</v>
      </c>
      <c r="M2235" s="44" t="s">
        <v>12050</v>
      </c>
      <c r="N2235" s="44" t="s">
        <v>12097</v>
      </c>
      <c r="O2235" s="44" t="s">
        <v>12098</v>
      </c>
    </row>
    <row r="2236" spans="1:15" s="44" customFormat="1" ht="12" x14ac:dyDescent="0.2">
      <c r="A2236" s="44" t="s">
        <v>13985</v>
      </c>
      <c r="D2236" s="44" t="s">
        <v>11346</v>
      </c>
      <c r="E2236" s="45">
        <v>9</v>
      </c>
      <c r="F2236" s="44" t="s">
        <v>10199</v>
      </c>
      <c r="G2236" s="44" t="s">
        <v>10434</v>
      </c>
      <c r="H2236" s="44" t="s">
        <v>14016</v>
      </c>
      <c r="L2236" s="46">
        <v>125647000</v>
      </c>
      <c r="M2236" s="44" t="s">
        <v>12142</v>
      </c>
      <c r="N2236" s="44" t="s">
        <v>14017</v>
      </c>
      <c r="O2236" s="44" t="s">
        <v>14018</v>
      </c>
    </row>
    <row r="2237" spans="1:15" s="44" customFormat="1" ht="12" x14ac:dyDescent="0.2">
      <c r="A2237" s="44" t="s">
        <v>13987</v>
      </c>
      <c r="D2237" s="44" t="s">
        <v>11346</v>
      </c>
      <c r="E2237" s="45">
        <v>9</v>
      </c>
      <c r="F2237" s="44" t="s">
        <v>10199</v>
      </c>
      <c r="G2237" s="44" t="s">
        <v>10434</v>
      </c>
      <c r="H2237" s="44" t="s">
        <v>14020</v>
      </c>
      <c r="L2237" s="46">
        <v>13691000</v>
      </c>
      <c r="M2237" s="44" t="s">
        <v>12142</v>
      </c>
      <c r="N2237" s="44" t="s">
        <v>14017</v>
      </c>
      <c r="O2237" s="44" t="s">
        <v>14018</v>
      </c>
    </row>
    <row r="2238" spans="1:15" s="44" customFormat="1" ht="12" x14ac:dyDescent="0.2">
      <c r="A2238" s="44" t="s">
        <v>13989</v>
      </c>
      <c r="D2238" s="44" t="s">
        <v>11346</v>
      </c>
      <c r="E2238" s="45">
        <v>9</v>
      </c>
      <c r="F2238" s="44" t="s">
        <v>10199</v>
      </c>
      <c r="G2238" s="44" t="s">
        <v>10434</v>
      </c>
      <c r="H2238" s="44" t="s">
        <v>14022</v>
      </c>
      <c r="L2238" s="46">
        <v>245139000</v>
      </c>
      <c r="M2238" s="44" t="s">
        <v>12142</v>
      </c>
      <c r="N2238" s="44" t="s">
        <v>14017</v>
      </c>
      <c r="O2238" s="44" t="s">
        <v>14018</v>
      </c>
    </row>
    <row r="2239" spans="1:15" s="44" customFormat="1" ht="12" x14ac:dyDescent="0.2">
      <c r="A2239" s="44" t="s">
        <v>13991</v>
      </c>
      <c r="D2239" s="44" t="s">
        <v>11346</v>
      </c>
      <c r="E2239" s="45">
        <v>9</v>
      </c>
      <c r="F2239" s="44" t="s">
        <v>10199</v>
      </c>
      <c r="G2239" s="44" t="s">
        <v>10434</v>
      </c>
      <c r="H2239" s="44" t="s">
        <v>14024</v>
      </c>
      <c r="L2239" s="46">
        <v>413111000</v>
      </c>
      <c r="M2239" s="44" t="s">
        <v>12142</v>
      </c>
      <c r="N2239" s="44" t="s">
        <v>14017</v>
      </c>
      <c r="O2239" s="44" t="s">
        <v>14018</v>
      </c>
    </row>
    <row r="2240" spans="1:15" s="44" customFormat="1" ht="12" x14ac:dyDescent="0.2">
      <c r="A2240" s="44" t="s">
        <v>13993</v>
      </c>
      <c r="D2240" s="44" t="s">
        <v>11346</v>
      </c>
      <c r="E2240" s="45">
        <v>9</v>
      </c>
      <c r="F2240" s="44" t="s">
        <v>10199</v>
      </c>
      <c r="G2240" s="44" t="s">
        <v>10434</v>
      </c>
      <c r="H2240" s="44" t="s">
        <v>14026</v>
      </c>
      <c r="L2240" s="46">
        <v>36934000</v>
      </c>
      <c r="M2240" s="44" t="s">
        <v>12142</v>
      </c>
      <c r="N2240" s="44" t="s">
        <v>14017</v>
      </c>
      <c r="O2240" s="44" t="s">
        <v>14018</v>
      </c>
    </row>
    <row r="2241" spans="1:15" s="44" customFormat="1" ht="12" x14ac:dyDescent="0.2">
      <c r="A2241" s="44" t="s">
        <v>13997</v>
      </c>
      <c r="D2241" s="44" t="s">
        <v>11346</v>
      </c>
      <c r="E2241" s="45">
        <v>9</v>
      </c>
      <c r="F2241" s="44" t="s">
        <v>10199</v>
      </c>
      <c r="G2241" s="44" t="s">
        <v>10434</v>
      </c>
      <c r="H2241" s="44" t="s">
        <v>14028</v>
      </c>
      <c r="L2241" s="46">
        <v>28522000</v>
      </c>
      <c r="M2241" s="44" t="s">
        <v>12142</v>
      </c>
      <c r="N2241" s="44" t="s">
        <v>14017</v>
      </c>
      <c r="O2241" s="44" t="s">
        <v>14018</v>
      </c>
    </row>
    <row r="2242" spans="1:15" s="44" customFormat="1" ht="12" x14ac:dyDescent="0.2">
      <c r="A2242" s="44" t="s">
        <v>14001</v>
      </c>
      <c r="D2242" s="44" t="s">
        <v>11346</v>
      </c>
      <c r="E2242" s="45">
        <v>9</v>
      </c>
      <c r="F2242" s="44" t="s">
        <v>10199</v>
      </c>
      <c r="G2242" s="44" t="s">
        <v>10434</v>
      </c>
      <c r="H2242" s="44" t="s">
        <v>14030</v>
      </c>
      <c r="L2242" s="46">
        <v>148742000</v>
      </c>
      <c r="M2242" s="44" t="s">
        <v>12142</v>
      </c>
      <c r="N2242" s="44" t="s">
        <v>14031</v>
      </c>
      <c r="O2242" s="44" t="s">
        <v>14032</v>
      </c>
    </row>
    <row r="2243" spans="1:15" s="44" customFormat="1" ht="12" x14ac:dyDescent="0.2">
      <c r="A2243" s="44" t="s">
        <v>14003</v>
      </c>
      <c r="D2243" s="44" t="s">
        <v>11346</v>
      </c>
      <c r="E2243" s="45">
        <v>9</v>
      </c>
      <c r="F2243" s="44" t="s">
        <v>10199</v>
      </c>
      <c r="G2243" s="44" t="s">
        <v>10434</v>
      </c>
      <c r="H2243" s="44" t="s">
        <v>14034</v>
      </c>
      <c r="L2243" s="46">
        <v>72179000</v>
      </c>
      <c r="M2243" s="44" t="s">
        <v>12142</v>
      </c>
      <c r="N2243" s="44" t="s">
        <v>14031</v>
      </c>
      <c r="O2243" s="44" t="s">
        <v>14032</v>
      </c>
    </row>
    <row r="2244" spans="1:15" s="44" customFormat="1" ht="12" x14ac:dyDescent="0.2">
      <c r="A2244" s="44" t="s">
        <v>14005</v>
      </c>
      <c r="D2244" s="44" t="s">
        <v>11346</v>
      </c>
      <c r="E2244" s="45">
        <v>9</v>
      </c>
      <c r="F2244" s="44" t="s">
        <v>10199</v>
      </c>
      <c r="G2244" s="44" t="s">
        <v>10434</v>
      </c>
      <c r="H2244" s="44" t="s">
        <v>14036</v>
      </c>
      <c r="L2244" s="46">
        <v>289731000</v>
      </c>
      <c r="M2244" s="44" t="s">
        <v>12142</v>
      </c>
      <c r="N2244" s="44" t="s">
        <v>14031</v>
      </c>
      <c r="O2244" s="44" t="s">
        <v>14032</v>
      </c>
    </row>
    <row r="2245" spans="1:15" s="44" customFormat="1" ht="12" x14ac:dyDescent="0.2">
      <c r="A2245" s="44" t="s">
        <v>14007</v>
      </c>
      <c r="D2245" s="44" t="s">
        <v>11346</v>
      </c>
      <c r="E2245" s="45">
        <v>9</v>
      </c>
      <c r="F2245" s="44" t="s">
        <v>10199</v>
      </c>
      <c r="G2245" s="44" t="s">
        <v>10434</v>
      </c>
      <c r="H2245" s="44" t="s">
        <v>14038</v>
      </c>
      <c r="L2245" s="46">
        <v>59952000</v>
      </c>
      <c r="M2245" s="44" t="s">
        <v>12142</v>
      </c>
      <c r="N2245" s="44" t="s">
        <v>14031</v>
      </c>
      <c r="O2245" s="44" t="s">
        <v>14032</v>
      </c>
    </row>
    <row r="2246" spans="1:15" s="44" customFormat="1" ht="12" x14ac:dyDescent="0.2">
      <c r="A2246" s="44" t="s">
        <v>14011</v>
      </c>
      <c r="D2246" s="44" t="s">
        <v>11346</v>
      </c>
      <c r="E2246" s="45">
        <v>9</v>
      </c>
      <c r="F2246" s="44" t="s">
        <v>10199</v>
      </c>
      <c r="G2246" s="44" t="s">
        <v>10434</v>
      </c>
      <c r="H2246" s="44" t="s">
        <v>14040</v>
      </c>
      <c r="L2246" s="46">
        <v>44515000</v>
      </c>
      <c r="M2246" s="44" t="s">
        <v>12142</v>
      </c>
      <c r="N2246" s="44" t="s">
        <v>14031</v>
      </c>
      <c r="O2246" s="44" t="s">
        <v>14032</v>
      </c>
    </row>
    <row r="2247" spans="1:15" s="44" customFormat="1" ht="12" x14ac:dyDescent="0.2">
      <c r="A2247" s="44" t="s">
        <v>14013</v>
      </c>
      <c r="D2247" s="44" t="s">
        <v>11346</v>
      </c>
      <c r="E2247" s="45">
        <v>9</v>
      </c>
      <c r="F2247" s="44" t="s">
        <v>10199</v>
      </c>
      <c r="G2247" s="44" t="s">
        <v>10434</v>
      </c>
      <c r="H2247" s="44" t="s">
        <v>14042</v>
      </c>
      <c r="L2247" s="46">
        <v>469008738</v>
      </c>
      <c r="M2247" s="44" t="s">
        <v>12142</v>
      </c>
      <c r="N2247" s="44" t="s">
        <v>14031</v>
      </c>
      <c r="O2247" s="44" t="s">
        <v>14032</v>
      </c>
    </row>
    <row r="2248" spans="1:15" s="44" customFormat="1" ht="12" x14ac:dyDescent="0.2">
      <c r="A2248" s="44" t="s">
        <v>14015</v>
      </c>
      <c r="D2248" s="44" t="s">
        <v>11346</v>
      </c>
      <c r="E2248" s="45">
        <v>9</v>
      </c>
      <c r="F2248" s="44" t="s">
        <v>10199</v>
      </c>
      <c r="G2248" s="44" t="s">
        <v>10434</v>
      </c>
      <c r="H2248" s="44" t="s">
        <v>14044</v>
      </c>
      <c r="L2248" s="46">
        <v>305434553</v>
      </c>
      <c r="M2248" s="44" t="s">
        <v>12142</v>
      </c>
      <c r="N2248" s="44" t="s">
        <v>14031</v>
      </c>
      <c r="O2248" s="44" t="s">
        <v>14032</v>
      </c>
    </row>
    <row r="2249" spans="1:15" s="44" customFormat="1" ht="12" x14ac:dyDescent="0.2">
      <c r="A2249" s="44" t="s">
        <v>14019</v>
      </c>
      <c r="D2249" s="44" t="s">
        <v>11346</v>
      </c>
      <c r="E2249" s="45">
        <v>9</v>
      </c>
      <c r="F2249" s="44" t="s">
        <v>10199</v>
      </c>
      <c r="G2249" s="44" t="s">
        <v>10434</v>
      </c>
      <c r="H2249" s="44" t="s">
        <v>14046</v>
      </c>
      <c r="L2249" s="46">
        <v>339809000</v>
      </c>
      <c r="M2249" s="44" t="s">
        <v>12142</v>
      </c>
      <c r="N2249" s="44" t="s">
        <v>13762</v>
      </c>
      <c r="O2249" s="44" t="s">
        <v>13763</v>
      </c>
    </row>
    <row r="2250" spans="1:15" s="44" customFormat="1" ht="12" x14ac:dyDescent="0.2">
      <c r="A2250" s="44" t="s">
        <v>14021</v>
      </c>
      <c r="D2250" s="44" t="s">
        <v>11346</v>
      </c>
      <c r="E2250" s="45">
        <v>9</v>
      </c>
      <c r="F2250" s="44" t="s">
        <v>10199</v>
      </c>
      <c r="G2250" s="44" t="s">
        <v>10434</v>
      </c>
      <c r="H2250" s="44" t="s">
        <v>14048</v>
      </c>
      <c r="L2250" s="46">
        <v>89658000</v>
      </c>
      <c r="M2250" s="44" t="s">
        <v>12142</v>
      </c>
      <c r="N2250" s="44" t="s">
        <v>13762</v>
      </c>
      <c r="O2250" s="44" t="s">
        <v>13763</v>
      </c>
    </row>
    <row r="2251" spans="1:15" s="44" customFormat="1" ht="12" x14ac:dyDescent="0.2">
      <c r="A2251" s="44" t="s">
        <v>14023</v>
      </c>
      <c r="D2251" s="44" t="s">
        <v>11346</v>
      </c>
      <c r="E2251" s="45">
        <v>9</v>
      </c>
      <c r="F2251" s="44" t="s">
        <v>10199</v>
      </c>
      <c r="G2251" s="44" t="s">
        <v>10434</v>
      </c>
      <c r="H2251" s="44" t="s">
        <v>14050</v>
      </c>
      <c r="L2251" s="46">
        <v>110800000</v>
      </c>
      <c r="M2251" s="44" t="s">
        <v>12142</v>
      </c>
      <c r="N2251" s="44" t="s">
        <v>13762</v>
      </c>
      <c r="O2251" s="44" t="s">
        <v>13763</v>
      </c>
    </row>
    <row r="2252" spans="1:15" s="44" customFormat="1" ht="12" x14ac:dyDescent="0.2">
      <c r="A2252" s="44" t="s">
        <v>14025</v>
      </c>
      <c r="D2252" s="44" t="s">
        <v>11346</v>
      </c>
      <c r="E2252" s="45">
        <v>10</v>
      </c>
      <c r="F2252" s="44" t="s">
        <v>10199</v>
      </c>
      <c r="G2252" s="44" t="s">
        <v>10434</v>
      </c>
      <c r="H2252" s="44" t="s">
        <v>14052</v>
      </c>
      <c r="L2252" s="46">
        <v>17000000</v>
      </c>
      <c r="M2252" s="44" t="s">
        <v>11348</v>
      </c>
      <c r="N2252" s="44" t="s">
        <v>11349</v>
      </c>
      <c r="O2252" s="44" t="s">
        <v>11350</v>
      </c>
    </row>
    <row r="2253" spans="1:15" s="44" customFormat="1" ht="12" x14ac:dyDescent="0.2">
      <c r="A2253" s="44" t="s">
        <v>14027</v>
      </c>
      <c r="D2253" s="44" t="s">
        <v>11346</v>
      </c>
      <c r="E2253" s="45">
        <v>10</v>
      </c>
      <c r="F2253" s="44" t="s">
        <v>10199</v>
      </c>
      <c r="G2253" s="44" t="s">
        <v>10434</v>
      </c>
      <c r="H2253" s="44" t="s">
        <v>14054</v>
      </c>
      <c r="L2253" s="46">
        <v>37999000</v>
      </c>
      <c r="M2253" s="44" t="s">
        <v>11400</v>
      </c>
      <c r="N2253" s="44" t="s">
        <v>13572</v>
      </c>
      <c r="O2253" s="44" t="s">
        <v>13573</v>
      </c>
    </row>
    <row r="2254" spans="1:15" s="44" customFormat="1" ht="12" x14ac:dyDescent="0.2">
      <c r="A2254" s="44" t="s">
        <v>14029</v>
      </c>
      <c r="D2254" s="44" t="s">
        <v>11346</v>
      </c>
      <c r="E2254" s="45">
        <v>10</v>
      </c>
      <c r="F2254" s="44" t="s">
        <v>10199</v>
      </c>
      <c r="G2254" s="44" t="s">
        <v>10434</v>
      </c>
      <c r="H2254" s="44" t="s">
        <v>14056</v>
      </c>
      <c r="L2254" s="46">
        <v>3045000</v>
      </c>
      <c r="M2254" s="44" t="s">
        <v>11400</v>
      </c>
      <c r="N2254" s="44" t="s">
        <v>13572</v>
      </c>
      <c r="O2254" s="44" t="s">
        <v>13573</v>
      </c>
    </row>
    <row r="2255" spans="1:15" s="44" customFormat="1" ht="12" x14ac:dyDescent="0.2">
      <c r="A2255" s="44" t="s">
        <v>14033</v>
      </c>
      <c r="D2255" s="44" t="s">
        <v>11346</v>
      </c>
      <c r="E2255" s="45">
        <v>10</v>
      </c>
      <c r="F2255" s="44" t="s">
        <v>10199</v>
      </c>
      <c r="G2255" s="44" t="s">
        <v>10434</v>
      </c>
      <c r="H2255" s="44" t="s">
        <v>14058</v>
      </c>
      <c r="L2255" s="46">
        <v>37661000</v>
      </c>
      <c r="M2255" s="44" t="s">
        <v>11400</v>
      </c>
      <c r="N2255" s="44" t="s">
        <v>13572</v>
      </c>
      <c r="O2255" s="44" t="s">
        <v>13573</v>
      </c>
    </row>
    <row r="2256" spans="1:15" s="44" customFormat="1" ht="12" x14ac:dyDescent="0.2">
      <c r="A2256" s="44" t="s">
        <v>14035</v>
      </c>
      <c r="D2256" s="44" t="s">
        <v>11346</v>
      </c>
      <c r="E2256" s="45">
        <v>10</v>
      </c>
      <c r="F2256" s="44" t="s">
        <v>10199</v>
      </c>
      <c r="G2256" s="44" t="s">
        <v>10434</v>
      </c>
      <c r="H2256" s="44" t="s">
        <v>14060</v>
      </c>
      <c r="L2256" s="46">
        <v>3845000</v>
      </c>
      <c r="M2256" s="44" t="s">
        <v>11400</v>
      </c>
      <c r="N2256" s="44" t="s">
        <v>13572</v>
      </c>
      <c r="O2256" s="44" t="s">
        <v>13573</v>
      </c>
    </row>
    <row r="2257" spans="1:15" s="44" customFormat="1" ht="12" x14ac:dyDescent="0.2">
      <c r="A2257" s="44" t="s">
        <v>14037</v>
      </c>
      <c r="D2257" s="44" t="s">
        <v>11346</v>
      </c>
      <c r="E2257" s="45">
        <v>10</v>
      </c>
      <c r="F2257" s="44" t="s">
        <v>10199</v>
      </c>
      <c r="G2257" s="44" t="s">
        <v>10434</v>
      </c>
      <c r="H2257" s="44" t="s">
        <v>14062</v>
      </c>
      <c r="L2257" s="46">
        <v>2468000</v>
      </c>
      <c r="M2257" s="44" t="s">
        <v>11400</v>
      </c>
      <c r="N2257" s="44" t="s">
        <v>13572</v>
      </c>
      <c r="O2257" s="44" t="s">
        <v>13573</v>
      </c>
    </row>
    <row r="2258" spans="1:15" s="44" customFormat="1" ht="12" x14ac:dyDescent="0.2">
      <c r="A2258" s="44" t="s">
        <v>14039</v>
      </c>
      <c r="D2258" s="44" t="s">
        <v>11346</v>
      </c>
      <c r="E2258" s="45">
        <v>10</v>
      </c>
      <c r="F2258" s="44" t="s">
        <v>10199</v>
      </c>
      <c r="G2258" s="44" t="s">
        <v>10434</v>
      </c>
      <c r="H2258" s="44" t="s">
        <v>11511</v>
      </c>
      <c r="L2258" s="46">
        <v>76743954</v>
      </c>
      <c r="M2258" s="44" t="s">
        <v>11483</v>
      </c>
      <c r="N2258" s="44" t="s">
        <v>11539</v>
      </c>
      <c r="O2258" s="44" t="s">
        <v>11540</v>
      </c>
    </row>
    <row r="2259" spans="1:15" s="44" customFormat="1" ht="12" x14ac:dyDescent="0.2">
      <c r="A2259" s="44" t="s">
        <v>14041</v>
      </c>
      <c r="D2259" s="44" t="s">
        <v>11346</v>
      </c>
      <c r="E2259" s="45">
        <v>10</v>
      </c>
      <c r="F2259" s="44" t="s">
        <v>10199</v>
      </c>
      <c r="G2259" s="44" t="s">
        <v>10434</v>
      </c>
      <c r="H2259" s="44" t="s">
        <v>14065</v>
      </c>
      <c r="L2259" s="46">
        <v>200000000</v>
      </c>
      <c r="M2259" s="44" t="s">
        <v>11483</v>
      </c>
      <c r="N2259" s="44" t="s">
        <v>11565</v>
      </c>
      <c r="O2259" s="44" t="s">
        <v>11566</v>
      </c>
    </row>
    <row r="2260" spans="1:15" s="44" customFormat="1" ht="12" x14ac:dyDescent="0.2">
      <c r="A2260" s="44" t="s">
        <v>14043</v>
      </c>
      <c r="D2260" s="44" t="s">
        <v>11346</v>
      </c>
      <c r="E2260" s="45">
        <v>10</v>
      </c>
      <c r="F2260" s="44" t="s">
        <v>10199</v>
      </c>
      <c r="G2260" s="44" t="s">
        <v>10434</v>
      </c>
      <c r="H2260" s="44" t="s">
        <v>14067</v>
      </c>
      <c r="L2260" s="46">
        <v>80000000</v>
      </c>
      <c r="M2260" s="44" t="s">
        <v>11483</v>
      </c>
      <c r="N2260" s="44" t="s">
        <v>11565</v>
      </c>
      <c r="O2260" s="44" t="s">
        <v>11566</v>
      </c>
    </row>
    <row r="2261" spans="1:15" s="44" customFormat="1" ht="12" x14ac:dyDescent="0.2">
      <c r="A2261" s="44" t="s">
        <v>14045</v>
      </c>
      <c r="D2261" s="44" t="s">
        <v>11346</v>
      </c>
      <c r="E2261" s="45">
        <v>10</v>
      </c>
      <c r="F2261" s="44" t="s">
        <v>10199</v>
      </c>
      <c r="G2261" s="44" t="s">
        <v>10434</v>
      </c>
      <c r="H2261" s="44" t="s">
        <v>14069</v>
      </c>
      <c r="L2261" s="46">
        <v>4000000</v>
      </c>
      <c r="M2261" s="44" t="s">
        <v>11483</v>
      </c>
      <c r="N2261" s="44" t="s">
        <v>11565</v>
      </c>
      <c r="O2261" s="44" t="s">
        <v>11566</v>
      </c>
    </row>
    <row r="2262" spans="1:15" s="44" customFormat="1" ht="12" x14ac:dyDescent="0.2">
      <c r="A2262" s="44" t="s">
        <v>14047</v>
      </c>
      <c r="D2262" s="44" t="s">
        <v>11346</v>
      </c>
      <c r="E2262" s="45">
        <v>10</v>
      </c>
      <c r="F2262" s="44" t="s">
        <v>10199</v>
      </c>
      <c r="G2262" s="44" t="s">
        <v>10434</v>
      </c>
      <c r="H2262" s="44" t="s">
        <v>14071</v>
      </c>
      <c r="L2262" s="46">
        <v>164035000</v>
      </c>
      <c r="M2262" s="44" t="s">
        <v>11713</v>
      </c>
      <c r="N2262" s="44" t="s">
        <v>12901</v>
      </c>
      <c r="O2262" s="44" t="s">
        <v>12902</v>
      </c>
    </row>
    <row r="2263" spans="1:15" s="44" customFormat="1" ht="12" x14ac:dyDescent="0.2">
      <c r="A2263" s="44" t="s">
        <v>14049</v>
      </c>
      <c r="D2263" s="44" t="s">
        <v>11346</v>
      </c>
      <c r="E2263" s="45">
        <v>10</v>
      </c>
      <c r="F2263" s="44" t="s">
        <v>10199</v>
      </c>
      <c r="G2263" s="44" t="s">
        <v>10434</v>
      </c>
      <c r="H2263" s="44" t="s">
        <v>14073</v>
      </c>
      <c r="L2263" s="46">
        <v>51946000</v>
      </c>
      <c r="M2263" s="44" t="s">
        <v>11713</v>
      </c>
      <c r="N2263" s="44" t="s">
        <v>12901</v>
      </c>
      <c r="O2263" s="44" t="s">
        <v>12902</v>
      </c>
    </row>
    <row r="2264" spans="1:15" s="44" customFormat="1" ht="12" x14ac:dyDescent="0.2">
      <c r="A2264" s="44" t="s">
        <v>14051</v>
      </c>
      <c r="D2264" s="44" t="s">
        <v>11346</v>
      </c>
      <c r="E2264" s="45">
        <v>10</v>
      </c>
      <c r="F2264" s="44" t="s">
        <v>10199</v>
      </c>
      <c r="G2264" s="44" t="s">
        <v>10434</v>
      </c>
      <c r="H2264" s="44" t="s">
        <v>14075</v>
      </c>
      <c r="L2264" s="46">
        <v>57744000</v>
      </c>
      <c r="M2264" s="44" t="s">
        <v>11713</v>
      </c>
      <c r="N2264" s="44" t="s">
        <v>12901</v>
      </c>
      <c r="O2264" s="44" t="s">
        <v>12902</v>
      </c>
    </row>
    <row r="2265" spans="1:15" s="44" customFormat="1" ht="12" x14ac:dyDescent="0.2">
      <c r="A2265" s="44" t="s">
        <v>14053</v>
      </c>
      <c r="D2265" s="44" t="s">
        <v>11346</v>
      </c>
      <c r="E2265" s="45">
        <v>10</v>
      </c>
      <c r="F2265" s="44" t="s">
        <v>10199</v>
      </c>
      <c r="G2265" s="44" t="s">
        <v>10434</v>
      </c>
      <c r="H2265" s="44" t="s">
        <v>14077</v>
      </c>
      <c r="L2265" s="46">
        <v>100000000</v>
      </c>
      <c r="M2265" s="44" t="s">
        <v>11713</v>
      </c>
      <c r="N2265" s="44" t="s">
        <v>11748</v>
      </c>
      <c r="O2265" s="44" t="s">
        <v>11749</v>
      </c>
    </row>
    <row r="2266" spans="1:15" s="44" customFormat="1" ht="12" x14ac:dyDescent="0.2">
      <c r="A2266" s="44" t="s">
        <v>14055</v>
      </c>
      <c r="D2266" s="44" t="s">
        <v>11346</v>
      </c>
      <c r="E2266" s="45">
        <v>10</v>
      </c>
      <c r="F2266" s="44" t="s">
        <v>10199</v>
      </c>
      <c r="G2266" s="44" t="s">
        <v>10434</v>
      </c>
      <c r="H2266" s="44" t="s">
        <v>14079</v>
      </c>
      <c r="L2266" s="46">
        <v>160000000</v>
      </c>
      <c r="M2266" s="44" t="s">
        <v>11713</v>
      </c>
      <c r="N2266" s="44" t="s">
        <v>12923</v>
      </c>
      <c r="O2266" s="44" t="s">
        <v>12924</v>
      </c>
    </row>
    <row r="2267" spans="1:15" s="44" customFormat="1" ht="12" x14ac:dyDescent="0.2">
      <c r="A2267" s="44" t="s">
        <v>14057</v>
      </c>
      <c r="D2267" s="44" t="s">
        <v>11346</v>
      </c>
      <c r="E2267" s="45">
        <v>10</v>
      </c>
      <c r="F2267" s="44" t="s">
        <v>10199</v>
      </c>
      <c r="G2267" s="44" t="s">
        <v>10434</v>
      </c>
      <c r="H2267" s="44" t="s">
        <v>14081</v>
      </c>
      <c r="L2267" s="46">
        <v>30000000</v>
      </c>
      <c r="M2267" s="44" t="s">
        <v>11754</v>
      </c>
      <c r="N2267" s="44" t="s">
        <v>14082</v>
      </c>
      <c r="O2267" s="44" t="s">
        <v>14083</v>
      </c>
    </row>
    <row r="2268" spans="1:15" s="44" customFormat="1" ht="12" x14ac:dyDescent="0.2">
      <c r="A2268" s="44" t="s">
        <v>14059</v>
      </c>
      <c r="D2268" s="44" t="s">
        <v>11346</v>
      </c>
      <c r="E2268" s="45">
        <v>10</v>
      </c>
      <c r="F2268" s="44" t="s">
        <v>10199</v>
      </c>
      <c r="G2268" s="44" t="s">
        <v>10434</v>
      </c>
      <c r="H2268" s="44" t="s">
        <v>14085</v>
      </c>
      <c r="L2268" s="46">
        <v>50000000</v>
      </c>
      <c r="M2268" s="44" t="s">
        <v>11754</v>
      </c>
      <c r="N2268" s="44" t="s">
        <v>14086</v>
      </c>
      <c r="O2268" s="44" t="s">
        <v>14087</v>
      </c>
    </row>
    <row r="2269" spans="1:15" s="44" customFormat="1" ht="12" x14ac:dyDescent="0.2">
      <c r="A2269" s="44" t="s">
        <v>14061</v>
      </c>
      <c r="D2269" s="44" t="s">
        <v>11346</v>
      </c>
      <c r="E2269" s="45">
        <v>10</v>
      </c>
      <c r="F2269" s="44" t="s">
        <v>10199</v>
      </c>
      <c r="G2269" s="44" t="s">
        <v>10434</v>
      </c>
      <c r="H2269" s="44" t="s">
        <v>14089</v>
      </c>
      <c r="L2269" s="46">
        <v>150000000</v>
      </c>
      <c r="M2269" s="44" t="s">
        <v>11754</v>
      </c>
      <c r="N2269" s="44" t="s">
        <v>14086</v>
      </c>
      <c r="O2269" s="44" t="s">
        <v>14087</v>
      </c>
    </row>
    <row r="2270" spans="1:15" s="44" customFormat="1" ht="12" x14ac:dyDescent="0.2">
      <c r="A2270" s="44" t="s">
        <v>14063</v>
      </c>
      <c r="D2270" s="44" t="s">
        <v>11346</v>
      </c>
      <c r="E2270" s="45">
        <v>10</v>
      </c>
      <c r="F2270" s="44" t="s">
        <v>10199</v>
      </c>
      <c r="G2270" s="44" t="s">
        <v>10434</v>
      </c>
      <c r="H2270" s="44" t="s">
        <v>14091</v>
      </c>
      <c r="L2270" s="46">
        <v>30000000</v>
      </c>
      <c r="M2270" s="44" t="s">
        <v>11754</v>
      </c>
      <c r="N2270" s="44" t="s">
        <v>14092</v>
      </c>
      <c r="O2270" s="44" t="s">
        <v>14093</v>
      </c>
    </row>
    <row r="2271" spans="1:15" s="44" customFormat="1" ht="12" x14ac:dyDescent="0.2">
      <c r="A2271" s="44" t="s">
        <v>14064</v>
      </c>
      <c r="D2271" s="44" t="s">
        <v>11346</v>
      </c>
      <c r="E2271" s="45">
        <v>10</v>
      </c>
      <c r="F2271" s="44" t="s">
        <v>10199</v>
      </c>
      <c r="G2271" s="44" t="s">
        <v>10463</v>
      </c>
      <c r="H2271" s="44" t="s">
        <v>14095</v>
      </c>
      <c r="L2271" s="46">
        <v>7000000</v>
      </c>
      <c r="M2271" s="44" t="s">
        <v>11845</v>
      </c>
      <c r="N2271" s="44" t="s">
        <v>13303</v>
      </c>
      <c r="O2271" s="44" t="s">
        <v>13304</v>
      </c>
    </row>
    <row r="2272" spans="1:15" s="44" customFormat="1" ht="12" x14ac:dyDescent="0.2">
      <c r="A2272" s="44" t="s">
        <v>14066</v>
      </c>
      <c r="D2272" s="44" t="s">
        <v>11346</v>
      </c>
      <c r="E2272" s="45">
        <v>10</v>
      </c>
      <c r="F2272" s="44" t="s">
        <v>10199</v>
      </c>
      <c r="G2272" s="44" t="s">
        <v>10434</v>
      </c>
      <c r="H2272" s="44" t="s">
        <v>14097</v>
      </c>
      <c r="L2272" s="46">
        <v>1360000000</v>
      </c>
      <c r="M2272" s="44" t="s">
        <v>11845</v>
      </c>
      <c r="N2272" s="44" t="s">
        <v>14098</v>
      </c>
      <c r="O2272" s="44" t="s">
        <v>14099</v>
      </c>
    </row>
    <row r="2273" spans="1:15" s="44" customFormat="1" ht="12" x14ac:dyDescent="0.2">
      <c r="A2273" s="44" t="s">
        <v>14068</v>
      </c>
      <c r="D2273" s="44" t="s">
        <v>11346</v>
      </c>
      <c r="E2273" s="45">
        <v>10</v>
      </c>
      <c r="F2273" s="44" t="s">
        <v>10199</v>
      </c>
      <c r="G2273" s="44" t="s">
        <v>10434</v>
      </c>
      <c r="H2273" s="44" t="s">
        <v>14101</v>
      </c>
      <c r="L2273" s="46">
        <v>1360000000</v>
      </c>
      <c r="M2273" s="44" t="s">
        <v>11845</v>
      </c>
      <c r="N2273" s="44" t="s">
        <v>14098</v>
      </c>
      <c r="O2273" s="44" t="s">
        <v>14102</v>
      </c>
    </row>
    <row r="2274" spans="1:15" s="44" customFormat="1" ht="12" x14ac:dyDescent="0.2">
      <c r="A2274" s="44" t="s">
        <v>14070</v>
      </c>
      <c r="D2274" s="44" t="s">
        <v>11346</v>
      </c>
      <c r="E2274" s="45">
        <v>10</v>
      </c>
      <c r="F2274" s="44" t="s">
        <v>10199</v>
      </c>
      <c r="G2274" s="44" t="s">
        <v>10434</v>
      </c>
      <c r="H2274" s="44" t="s">
        <v>14104</v>
      </c>
      <c r="L2274" s="46">
        <v>1360000000</v>
      </c>
      <c r="M2274" s="44" t="s">
        <v>11845</v>
      </c>
      <c r="N2274" s="44" t="s">
        <v>14098</v>
      </c>
      <c r="O2274" s="44" t="s">
        <v>14105</v>
      </c>
    </row>
    <row r="2275" spans="1:15" s="44" customFormat="1" ht="12" x14ac:dyDescent="0.2">
      <c r="A2275" s="44" t="s">
        <v>14072</v>
      </c>
      <c r="D2275" s="44" t="s">
        <v>11346</v>
      </c>
      <c r="E2275" s="45">
        <v>10</v>
      </c>
      <c r="F2275" s="44" t="s">
        <v>10199</v>
      </c>
      <c r="G2275" s="44" t="s">
        <v>10434</v>
      </c>
      <c r="H2275" s="44" t="s">
        <v>14107</v>
      </c>
      <c r="L2275" s="46">
        <v>1360000000</v>
      </c>
      <c r="M2275" s="44" t="s">
        <v>11845</v>
      </c>
      <c r="N2275" s="44" t="s">
        <v>14098</v>
      </c>
      <c r="O2275" s="44" t="s">
        <v>14108</v>
      </c>
    </row>
    <row r="2276" spans="1:15" s="44" customFormat="1" ht="12" x14ac:dyDescent="0.2">
      <c r="A2276" s="44" t="s">
        <v>14074</v>
      </c>
      <c r="D2276" s="44" t="s">
        <v>11346</v>
      </c>
      <c r="E2276" s="45">
        <v>10</v>
      </c>
      <c r="F2276" s="44" t="s">
        <v>10199</v>
      </c>
      <c r="G2276" s="44" t="s">
        <v>10434</v>
      </c>
      <c r="H2276" s="44" t="s">
        <v>14110</v>
      </c>
      <c r="L2276" s="46">
        <v>1360000000</v>
      </c>
      <c r="M2276" s="44" t="s">
        <v>11845</v>
      </c>
      <c r="N2276" s="44" t="s">
        <v>14098</v>
      </c>
      <c r="O2276" s="44" t="s">
        <v>14111</v>
      </c>
    </row>
    <row r="2277" spans="1:15" s="44" customFormat="1" ht="12" x14ac:dyDescent="0.2">
      <c r="A2277" s="44" t="s">
        <v>14076</v>
      </c>
      <c r="D2277" s="44" t="s">
        <v>11346</v>
      </c>
      <c r="E2277" s="45">
        <v>10</v>
      </c>
      <c r="F2277" s="44" t="s">
        <v>10199</v>
      </c>
      <c r="G2277" s="44" t="s">
        <v>10434</v>
      </c>
      <c r="H2277" s="44" t="s">
        <v>14113</v>
      </c>
      <c r="L2277" s="46">
        <v>1200000000</v>
      </c>
      <c r="M2277" s="44" t="s">
        <v>11845</v>
      </c>
      <c r="N2277" s="44" t="s">
        <v>14098</v>
      </c>
      <c r="O2277" s="44" t="s">
        <v>14114</v>
      </c>
    </row>
    <row r="2278" spans="1:15" s="44" customFormat="1" ht="12" x14ac:dyDescent="0.2">
      <c r="A2278" s="44" t="s">
        <v>14078</v>
      </c>
      <c r="D2278" s="44" t="s">
        <v>11346</v>
      </c>
      <c r="E2278" s="45">
        <v>10</v>
      </c>
      <c r="F2278" s="44" t="s">
        <v>10199</v>
      </c>
      <c r="G2278" s="44" t="s">
        <v>10434</v>
      </c>
      <c r="H2278" s="44" t="s">
        <v>14116</v>
      </c>
      <c r="L2278" s="46">
        <v>1200000000</v>
      </c>
      <c r="M2278" s="44" t="s">
        <v>11845</v>
      </c>
      <c r="N2278" s="44" t="s">
        <v>14098</v>
      </c>
      <c r="O2278" s="44" t="s">
        <v>14117</v>
      </c>
    </row>
    <row r="2279" spans="1:15" s="44" customFormat="1" ht="12" x14ac:dyDescent="0.2">
      <c r="A2279" s="44" t="s">
        <v>14080</v>
      </c>
      <c r="D2279" s="44" t="s">
        <v>11346</v>
      </c>
      <c r="E2279" s="45">
        <v>10</v>
      </c>
      <c r="F2279" s="44" t="s">
        <v>10199</v>
      </c>
      <c r="G2279" s="44" t="s">
        <v>10434</v>
      </c>
      <c r="H2279" s="44" t="s">
        <v>14119</v>
      </c>
      <c r="L2279" s="46">
        <v>1200000000</v>
      </c>
      <c r="M2279" s="44" t="s">
        <v>11845</v>
      </c>
      <c r="N2279" s="44" t="s">
        <v>14098</v>
      </c>
      <c r="O2279" s="44" t="s">
        <v>14120</v>
      </c>
    </row>
    <row r="2280" spans="1:15" s="44" customFormat="1" ht="12" x14ac:dyDescent="0.2">
      <c r="A2280" s="44" t="s">
        <v>14084</v>
      </c>
      <c r="D2280" s="44" t="s">
        <v>11346</v>
      </c>
      <c r="E2280" s="45">
        <v>10</v>
      </c>
      <c r="F2280" s="44" t="s">
        <v>10199</v>
      </c>
      <c r="G2280" s="44" t="s">
        <v>10434</v>
      </c>
      <c r="H2280" s="44" t="s">
        <v>14122</v>
      </c>
      <c r="L2280" s="46">
        <v>1200000000</v>
      </c>
      <c r="M2280" s="44" t="s">
        <v>11845</v>
      </c>
      <c r="N2280" s="44" t="s">
        <v>14098</v>
      </c>
      <c r="O2280" s="44" t="s">
        <v>14123</v>
      </c>
    </row>
    <row r="2281" spans="1:15" s="44" customFormat="1" ht="12" x14ac:dyDescent="0.2">
      <c r="A2281" s="44" t="s">
        <v>14088</v>
      </c>
      <c r="D2281" s="44" t="s">
        <v>11346</v>
      </c>
      <c r="E2281" s="45">
        <v>10</v>
      </c>
      <c r="F2281" s="44" t="s">
        <v>10199</v>
      </c>
      <c r="G2281" s="44" t="s">
        <v>10463</v>
      </c>
      <c r="H2281" s="44" t="s">
        <v>12573</v>
      </c>
      <c r="L2281" s="46">
        <v>9040879</v>
      </c>
      <c r="M2281" s="44" t="s">
        <v>11845</v>
      </c>
      <c r="N2281" s="44" t="s">
        <v>12574</v>
      </c>
      <c r="O2281" s="44" t="s">
        <v>12575</v>
      </c>
    </row>
    <row r="2282" spans="1:15" s="44" customFormat="1" ht="12" x14ac:dyDescent="0.2">
      <c r="A2282" s="44" t="s">
        <v>14090</v>
      </c>
      <c r="D2282" s="44" t="s">
        <v>11346</v>
      </c>
      <c r="E2282" s="45">
        <v>10</v>
      </c>
      <c r="F2282" s="44" t="s">
        <v>10199</v>
      </c>
      <c r="G2282" s="44" t="s">
        <v>10434</v>
      </c>
      <c r="H2282" s="44" t="s">
        <v>14126</v>
      </c>
      <c r="L2282" s="46">
        <v>50000000</v>
      </c>
      <c r="M2282" s="44" t="s">
        <v>11845</v>
      </c>
      <c r="N2282" s="44" t="s">
        <v>11896</v>
      </c>
      <c r="O2282" s="44" t="s">
        <v>11897</v>
      </c>
    </row>
    <row r="2283" spans="1:15" s="44" customFormat="1" ht="12" x14ac:dyDescent="0.2">
      <c r="A2283" s="44" t="s">
        <v>14094</v>
      </c>
      <c r="D2283" s="44" t="s">
        <v>11346</v>
      </c>
      <c r="E2283" s="45">
        <v>10</v>
      </c>
      <c r="F2283" s="44" t="s">
        <v>10199</v>
      </c>
      <c r="G2283" s="44" t="s">
        <v>10434</v>
      </c>
      <c r="H2283" s="44" t="s">
        <v>14128</v>
      </c>
      <c r="L2283" s="46">
        <v>36000000</v>
      </c>
      <c r="M2283" s="44" t="s">
        <v>11845</v>
      </c>
      <c r="N2283" s="44" t="s">
        <v>11900</v>
      </c>
      <c r="O2283" s="44" t="s">
        <v>11901</v>
      </c>
    </row>
    <row r="2284" spans="1:15" s="44" customFormat="1" ht="12" x14ac:dyDescent="0.2">
      <c r="A2284" s="44" t="s">
        <v>14096</v>
      </c>
      <c r="D2284" s="44" t="s">
        <v>11346</v>
      </c>
      <c r="E2284" s="45">
        <v>10</v>
      </c>
      <c r="F2284" s="44" t="s">
        <v>10199</v>
      </c>
      <c r="G2284" s="44" t="s">
        <v>10434</v>
      </c>
      <c r="H2284" s="44" t="s">
        <v>14130</v>
      </c>
      <c r="L2284" s="46">
        <v>50000000</v>
      </c>
      <c r="M2284" s="44" t="s">
        <v>11919</v>
      </c>
      <c r="N2284" s="44" t="s">
        <v>13042</v>
      </c>
      <c r="O2284" s="44" t="s">
        <v>13043</v>
      </c>
    </row>
    <row r="2285" spans="1:15" s="44" customFormat="1" ht="12" x14ac:dyDescent="0.2">
      <c r="A2285" s="44" t="s">
        <v>14100</v>
      </c>
      <c r="D2285" s="44" t="s">
        <v>11346</v>
      </c>
      <c r="E2285" s="45">
        <v>10</v>
      </c>
      <c r="F2285" s="44" t="s">
        <v>10199</v>
      </c>
      <c r="G2285" s="44" t="s">
        <v>10434</v>
      </c>
      <c r="H2285" s="44" t="s">
        <v>14132</v>
      </c>
      <c r="L2285" s="46">
        <v>31000000</v>
      </c>
      <c r="M2285" s="44" t="s">
        <v>11919</v>
      </c>
      <c r="N2285" s="44" t="s">
        <v>14133</v>
      </c>
      <c r="O2285" s="44" t="s">
        <v>14134</v>
      </c>
    </row>
    <row r="2286" spans="1:15" s="44" customFormat="1" ht="12" x14ac:dyDescent="0.2">
      <c r="A2286" s="44" t="s">
        <v>14103</v>
      </c>
      <c r="D2286" s="44" t="s">
        <v>11346</v>
      </c>
      <c r="E2286" s="45">
        <v>10</v>
      </c>
      <c r="F2286" s="44" t="s">
        <v>10199</v>
      </c>
      <c r="G2286" s="44" t="s">
        <v>10434</v>
      </c>
      <c r="H2286" s="44" t="s">
        <v>14136</v>
      </c>
      <c r="L2286" s="46">
        <v>106682000</v>
      </c>
      <c r="M2286" s="44" t="s">
        <v>12050</v>
      </c>
      <c r="N2286" s="44" t="s">
        <v>13485</v>
      </c>
      <c r="O2286" s="44" t="s">
        <v>13486</v>
      </c>
    </row>
    <row r="2287" spans="1:15" s="44" customFormat="1" ht="12" x14ac:dyDescent="0.2">
      <c r="A2287" s="44" t="s">
        <v>14106</v>
      </c>
      <c r="D2287" s="44" t="s">
        <v>11346</v>
      </c>
      <c r="E2287" s="45">
        <v>10</v>
      </c>
      <c r="F2287" s="44" t="s">
        <v>10199</v>
      </c>
      <c r="G2287" s="44" t="s">
        <v>10434</v>
      </c>
      <c r="H2287" s="44" t="s">
        <v>14138</v>
      </c>
      <c r="L2287" s="46">
        <v>109455000</v>
      </c>
      <c r="M2287" s="44" t="s">
        <v>12050</v>
      </c>
      <c r="N2287" s="44" t="s">
        <v>13485</v>
      </c>
      <c r="O2287" s="44" t="s">
        <v>13486</v>
      </c>
    </row>
    <row r="2288" spans="1:15" s="44" customFormat="1" ht="12" x14ac:dyDescent="0.2">
      <c r="A2288" s="44" t="s">
        <v>14109</v>
      </c>
      <c r="D2288" s="44" t="s">
        <v>11346</v>
      </c>
      <c r="E2288" s="45">
        <v>10</v>
      </c>
      <c r="F2288" s="44" t="s">
        <v>10199</v>
      </c>
      <c r="G2288" s="44" t="s">
        <v>10434</v>
      </c>
      <c r="H2288" s="44" t="s">
        <v>14140</v>
      </c>
      <c r="L2288" s="46">
        <v>240000000</v>
      </c>
      <c r="M2288" s="44" t="s">
        <v>12050</v>
      </c>
      <c r="N2288" s="44" t="s">
        <v>14141</v>
      </c>
      <c r="O2288" s="44" t="s">
        <v>14142</v>
      </c>
    </row>
    <row r="2289" spans="1:15" s="44" customFormat="1" ht="12" x14ac:dyDescent="0.2">
      <c r="A2289" s="44" t="s">
        <v>14112</v>
      </c>
      <c r="D2289" s="44" t="s">
        <v>11346</v>
      </c>
      <c r="E2289" s="45">
        <v>10</v>
      </c>
      <c r="F2289" s="44" t="s">
        <v>10199</v>
      </c>
      <c r="G2289" s="44" t="s">
        <v>10434</v>
      </c>
      <c r="H2289" s="44" t="s">
        <v>14144</v>
      </c>
      <c r="L2289" s="46">
        <v>210000000</v>
      </c>
      <c r="M2289" s="44" t="s">
        <v>12142</v>
      </c>
      <c r="N2289" s="44" t="s">
        <v>14145</v>
      </c>
      <c r="O2289" s="44" t="s">
        <v>14146</v>
      </c>
    </row>
    <row r="2290" spans="1:15" s="44" customFormat="1" ht="12" x14ac:dyDescent="0.2">
      <c r="A2290" s="44" t="s">
        <v>14115</v>
      </c>
      <c r="D2290" s="44" t="s">
        <v>11346</v>
      </c>
      <c r="E2290" s="45">
        <v>10</v>
      </c>
      <c r="F2290" s="44" t="s">
        <v>10199</v>
      </c>
      <c r="G2290" s="44" t="s">
        <v>10434</v>
      </c>
      <c r="H2290" s="44" t="s">
        <v>14148</v>
      </c>
      <c r="L2290" s="46">
        <v>20000000</v>
      </c>
      <c r="M2290" s="44" t="s">
        <v>12142</v>
      </c>
      <c r="N2290" s="44" t="s">
        <v>13133</v>
      </c>
      <c r="O2290" s="44" t="s">
        <v>13134</v>
      </c>
    </row>
    <row r="2291" spans="1:15" s="44" customFormat="1" ht="12" x14ac:dyDescent="0.2">
      <c r="A2291" s="44" t="s">
        <v>14118</v>
      </c>
      <c r="D2291" s="44" t="s">
        <v>11346</v>
      </c>
      <c r="E2291" s="45">
        <v>10</v>
      </c>
      <c r="F2291" s="44" t="s">
        <v>10199</v>
      </c>
      <c r="G2291" s="44" t="s">
        <v>10434</v>
      </c>
      <c r="H2291" s="44" t="s">
        <v>14150</v>
      </c>
      <c r="L2291" s="46">
        <v>11447000</v>
      </c>
      <c r="M2291" s="44" t="s">
        <v>12142</v>
      </c>
      <c r="N2291" s="44" t="s">
        <v>13133</v>
      </c>
      <c r="O2291" s="44" t="s">
        <v>13134</v>
      </c>
    </row>
    <row r="2292" spans="1:15" s="44" customFormat="1" ht="12" x14ac:dyDescent="0.2">
      <c r="A2292" s="44" t="s">
        <v>14121</v>
      </c>
      <c r="D2292" s="44" t="s">
        <v>11346</v>
      </c>
      <c r="E2292" s="45">
        <v>10</v>
      </c>
      <c r="F2292" s="44" t="s">
        <v>10199</v>
      </c>
      <c r="G2292" s="44" t="s">
        <v>10463</v>
      </c>
      <c r="H2292" s="44" t="s">
        <v>14152</v>
      </c>
      <c r="L2292" s="46">
        <v>23152000</v>
      </c>
      <c r="M2292" s="44" t="s">
        <v>12142</v>
      </c>
      <c r="N2292" s="44" t="s">
        <v>13133</v>
      </c>
      <c r="O2292" s="44" t="s">
        <v>13134</v>
      </c>
    </row>
    <row r="2293" spans="1:15" s="44" customFormat="1" ht="12" x14ac:dyDescent="0.2">
      <c r="A2293" s="44" t="s">
        <v>14124</v>
      </c>
      <c r="D2293" s="44" t="s">
        <v>11346</v>
      </c>
      <c r="E2293" s="45">
        <v>10</v>
      </c>
      <c r="F2293" s="44" t="s">
        <v>10199</v>
      </c>
      <c r="G2293" s="44" t="s">
        <v>10434</v>
      </c>
      <c r="H2293" s="44" t="s">
        <v>14154</v>
      </c>
      <c r="L2293" s="46">
        <v>252636000</v>
      </c>
      <c r="M2293" s="44" t="s">
        <v>12142</v>
      </c>
      <c r="N2293" s="44" t="s">
        <v>13762</v>
      </c>
      <c r="O2293" s="44" t="s">
        <v>13763</v>
      </c>
    </row>
    <row r="2294" spans="1:15" s="44" customFormat="1" ht="12" x14ac:dyDescent="0.2">
      <c r="A2294" s="44" t="s">
        <v>14125</v>
      </c>
      <c r="D2294" s="44" t="s">
        <v>11346</v>
      </c>
      <c r="E2294" s="45">
        <v>10</v>
      </c>
      <c r="F2294" s="44" t="s">
        <v>10199</v>
      </c>
      <c r="G2294" s="44" t="s">
        <v>10434</v>
      </c>
      <c r="H2294" s="44" t="s">
        <v>14156</v>
      </c>
      <c r="L2294" s="46">
        <v>25335000</v>
      </c>
      <c r="M2294" s="44" t="s">
        <v>12142</v>
      </c>
      <c r="N2294" s="44" t="s">
        <v>13762</v>
      </c>
      <c r="O2294" s="44" t="s">
        <v>13763</v>
      </c>
    </row>
    <row r="2295" spans="1:15" s="44" customFormat="1" ht="12" x14ac:dyDescent="0.2">
      <c r="A2295" s="44" t="s">
        <v>14127</v>
      </c>
      <c r="D2295" s="44" t="s">
        <v>11346</v>
      </c>
      <c r="E2295" s="45">
        <v>10</v>
      </c>
      <c r="F2295" s="44" t="s">
        <v>10199</v>
      </c>
      <c r="G2295" s="44" t="s">
        <v>10434</v>
      </c>
      <c r="H2295" s="44" t="s">
        <v>14158</v>
      </c>
      <c r="L2295" s="46">
        <v>29545000</v>
      </c>
      <c r="M2295" s="44" t="s">
        <v>12142</v>
      </c>
      <c r="N2295" s="44" t="s">
        <v>13762</v>
      </c>
      <c r="O2295" s="44" t="s">
        <v>13763</v>
      </c>
    </row>
    <row r="2296" spans="1:15" s="44" customFormat="1" ht="12" x14ac:dyDescent="0.2">
      <c r="A2296" s="44" t="s">
        <v>14129</v>
      </c>
      <c r="D2296" s="44" t="s">
        <v>11346</v>
      </c>
      <c r="E2296" s="45">
        <v>11</v>
      </c>
      <c r="F2296" s="44" t="s">
        <v>10199</v>
      </c>
      <c r="G2296" s="44" t="s">
        <v>10434</v>
      </c>
      <c r="H2296" s="44" t="s">
        <v>14160</v>
      </c>
      <c r="L2296" s="46">
        <v>80000000</v>
      </c>
      <c r="M2296" s="44" t="s">
        <v>11348</v>
      </c>
      <c r="N2296" s="44" t="s">
        <v>14161</v>
      </c>
      <c r="O2296" s="44" t="s">
        <v>14162</v>
      </c>
    </row>
    <row r="2297" spans="1:15" s="44" customFormat="1" ht="12" x14ac:dyDescent="0.2">
      <c r="A2297" s="44" t="s">
        <v>14131</v>
      </c>
      <c r="D2297" s="44" t="s">
        <v>11346</v>
      </c>
      <c r="E2297" s="45">
        <v>11</v>
      </c>
      <c r="F2297" s="44" t="s">
        <v>10199</v>
      </c>
      <c r="G2297" s="44" t="s">
        <v>10434</v>
      </c>
      <c r="H2297" s="44" t="s">
        <v>14164</v>
      </c>
      <c r="L2297" s="46">
        <v>60000000</v>
      </c>
      <c r="M2297" s="44" t="s">
        <v>11623</v>
      </c>
      <c r="N2297" s="44" t="s">
        <v>11662</v>
      </c>
      <c r="O2297" s="44" t="s">
        <v>11663</v>
      </c>
    </row>
    <row r="2298" spans="1:15" s="44" customFormat="1" ht="12" x14ac:dyDescent="0.2">
      <c r="A2298" s="44" t="s">
        <v>14135</v>
      </c>
      <c r="D2298" s="44" t="s">
        <v>11346</v>
      </c>
      <c r="E2298" s="45">
        <v>11</v>
      </c>
      <c r="F2298" s="44" t="s">
        <v>10199</v>
      </c>
      <c r="G2298" s="44" t="s">
        <v>10434</v>
      </c>
      <c r="H2298" s="44" t="s">
        <v>14166</v>
      </c>
      <c r="L2298" s="46">
        <v>29000000</v>
      </c>
      <c r="M2298" s="44" t="s">
        <v>11845</v>
      </c>
      <c r="N2298" s="44" t="s">
        <v>14167</v>
      </c>
      <c r="O2298" s="44" t="s">
        <v>14168</v>
      </c>
    </row>
    <row r="2299" spans="1:15" s="44" customFormat="1" ht="12" x14ac:dyDescent="0.2">
      <c r="A2299" s="44" t="s">
        <v>14137</v>
      </c>
      <c r="D2299" s="44" t="s">
        <v>11346</v>
      </c>
      <c r="E2299" s="45">
        <v>11</v>
      </c>
      <c r="F2299" s="44" t="s">
        <v>10199</v>
      </c>
      <c r="G2299" s="44" t="s">
        <v>10434</v>
      </c>
      <c r="H2299" s="44" t="s">
        <v>14170</v>
      </c>
      <c r="L2299" s="46">
        <v>33000000</v>
      </c>
      <c r="M2299" s="44" t="s">
        <v>11845</v>
      </c>
      <c r="N2299" s="44" t="s">
        <v>14171</v>
      </c>
      <c r="O2299" s="44" t="s">
        <v>14172</v>
      </c>
    </row>
    <row r="2300" spans="1:15" s="44" customFormat="1" ht="12" x14ac:dyDescent="0.2">
      <c r="A2300" s="44" t="s">
        <v>14139</v>
      </c>
      <c r="D2300" s="44" t="s">
        <v>11346</v>
      </c>
      <c r="E2300" s="45">
        <v>11</v>
      </c>
      <c r="F2300" s="44" t="s">
        <v>10199</v>
      </c>
      <c r="G2300" s="44" t="s">
        <v>10434</v>
      </c>
      <c r="H2300" s="44" t="s">
        <v>14174</v>
      </c>
      <c r="L2300" s="46">
        <v>40000000</v>
      </c>
      <c r="M2300" s="44" t="s">
        <v>11845</v>
      </c>
      <c r="N2300" s="44" t="s">
        <v>14175</v>
      </c>
      <c r="O2300" s="44" t="s">
        <v>14176</v>
      </c>
    </row>
    <row r="2301" spans="1:15" s="44" customFormat="1" ht="12" x14ac:dyDescent="0.2">
      <c r="A2301" s="44" t="s">
        <v>14143</v>
      </c>
      <c r="D2301" s="44" t="s">
        <v>11346</v>
      </c>
      <c r="E2301" s="45">
        <v>11</v>
      </c>
      <c r="F2301" s="44" t="s">
        <v>10199</v>
      </c>
      <c r="G2301" s="44" t="s">
        <v>10463</v>
      </c>
      <c r="H2301" s="44" t="s">
        <v>14177</v>
      </c>
      <c r="L2301" s="46">
        <v>2000000000</v>
      </c>
      <c r="M2301" s="44" t="s">
        <v>11956</v>
      </c>
      <c r="N2301" s="44" t="s">
        <v>14178</v>
      </c>
      <c r="O2301" s="44" t="s">
        <v>14179</v>
      </c>
    </row>
    <row r="2302" spans="1:15" s="44" customFormat="1" ht="12" x14ac:dyDescent="0.2">
      <c r="A2302" s="44" t="s">
        <v>14147</v>
      </c>
      <c r="D2302" s="44" t="s">
        <v>11346</v>
      </c>
      <c r="E2302" s="45">
        <v>11</v>
      </c>
      <c r="F2302" s="44" t="s">
        <v>10199</v>
      </c>
      <c r="G2302" s="44" t="s">
        <v>10434</v>
      </c>
      <c r="H2302" s="44" t="s">
        <v>14181</v>
      </c>
      <c r="L2302" s="46">
        <v>46320000</v>
      </c>
      <c r="M2302" s="44" t="s">
        <v>12050</v>
      </c>
      <c r="N2302" s="44" t="s">
        <v>14182</v>
      </c>
      <c r="O2302" s="44" t="s">
        <v>14183</v>
      </c>
    </row>
    <row r="2303" spans="1:15" s="44" customFormat="1" ht="12" x14ac:dyDescent="0.2">
      <c r="A2303" s="44" t="s">
        <v>14149</v>
      </c>
      <c r="D2303" s="44" t="s">
        <v>11346</v>
      </c>
      <c r="E2303" s="45">
        <v>11</v>
      </c>
      <c r="F2303" s="44" t="s">
        <v>10199</v>
      </c>
      <c r="G2303" s="44" t="s">
        <v>10434</v>
      </c>
      <c r="H2303" s="44" t="s">
        <v>14185</v>
      </c>
      <c r="L2303" s="46">
        <v>10000000</v>
      </c>
      <c r="M2303" s="44" t="s">
        <v>12050</v>
      </c>
      <c r="N2303" s="44" t="s">
        <v>12695</v>
      </c>
      <c r="O2303" s="44" t="s">
        <v>12696</v>
      </c>
    </row>
    <row r="2304" spans="1:15" s="44" customFormat="1" ht="12" x14ac:dyDescent="0.2">
      <c r="A2304" s="44" t="s">
        <v>14151</v>
      </c>
      <c r="D2304" s="44" t="s">
        <v>11346</v>
      </c>
      <c r="E2304" s="45">
        <v>11</v>
      </c>
      <c r="F2304" s="44" t="s">
        <v>10199</v>
      </c>
      <c r="G2304" s="44" t="s">
        <v>10463</v>
      </c>
      <c r="H2304" s="44" t="s">
        <v>13508</v>
      </c>
      <c r="L2304" s="46">
        <v>4000000</v>
      </c>
      <c r="M2304" s="44" t="s">
        <v>12050</v>
      </c>
      <c r="N2304" s="44" t="s">
        <v>13509</v>
      </c>
      <c r="O2304" s="44" t="s">
        <v>13510</v>
      </c>
    </row>
    <row r="2305" spans="1:15" s="44" customFormat="1" ht="12" x14ac:dyDescent="0.2">
      <c r="A2305" s="44" t="s">
        <v>14153</v>
      </c>
      <c r="D2305" s="44" t="s">
        <v>11346</v>
      </c>
      <c r="E2305" s="45">
        <v>12</v>
      </c>
      <c r="F2305" s="44" t="s">
        <v>10199</v>
      </c>
      <c r="G2305" s="44" t="s">
        <v>10434</v>
      </c>
      <c r="H2305" s="44" t="s">
        <v>14188</v>
      </c>
      <c r="L2305" s="46">
        <v>47000000</v>
      </c>
      <c r="M2305" s="44" t="s">
        <v>11379</v>
      </c>
      <c r="N2305" s="44" t="s">
        <v>14189</v>
      </c>
      <c r="O2305" s="44" t="s">
        <v>14190</v>
      </c>
    </row>
    <row r="2306" spans="1:15" s="44" customFormat="1" ht="12" x14ac:dyDescent="0.2">
      <c r="A2306" s="44" t="s">
        <v>14155</v>
      </c>
      <c r="D2306" s="44" t="s">
        <v>11346</v>
      </c>
      <c r="E2306" s="45">
        <v>12</v>
      </c>
      <c r="F2306" s="44" t="s">
        <v>10199</v>
      </c>
      <c r="G2306" s="44" t="s">
        <v>10434</v>
      </c>
      <c r="H2306" s="44" t="s">
        <v>14192</v>
      </c>
      <c r="L2306" s="46">
        <v>50000000</v>
      </c>
      <c r="M2306" s="44" t="s">
        <v>11379</v>
      </c>
      <c r="N2306" s="44" t="s">
        <v>12887</v>
      </c>
      <c r="O2306" s="44" t="s">
        <v>14193</v>
      </c>
    </row>
    <row r="2307" spans="1:15" s="44" customFormat="1" ht="12" x14ac:dyDescent="0.2">
      <c r="A2307" s="44" t="s">
        <v>14157</v>
      </c>
      <c r="D2307" s="44" t="s">
        <v>11346</v>
      </c>
      <c r="E2307" s="45">
        <v>12</v>
      </c>
      <c r="F2307" s="44" t="s">
        <v>10199</v>
      </c>
      <c r="G2307" s="44" t="s">
        <v>10434</v>
      </c>
      <c r="H2307" s="44" t="s">
        <v>14195</v>
      </c>
      <c r="L2307" s="46">
        <v>50000000</v>
      </c>
      <c r="M2307" s="44" t="s">
        <v>11379</v>
      </c>
      <c r="N2307" s="44" t="s">
        <v>14196</v>
      </c>
      <c r="O2307" s="44" t="s">
        <v>14197</v>
      </c>
    </row>
    <row r="2308" spans="1:15" s="44" customFormat="1" ht="12" x14ac:dyDescent="0.2">
      <c r="A2308" s="44" t="s">
        <v>14159</v>
      </c>
      <c r="D2308" s="44" t="s">
        <v>11346</v>
      </c>
      <c r="E2308" s="45">
        <v>12</v>
      </c>
      <c r="F2308" s="44" t="s">
        <v>10199</v>
      </c>
      <c r="G2308" s="44" t="s">
        <v>10434</v>
      </c>
      <c r="H2308" s="44" t="s">
        <v>14199</v>
      </c>
      <c r="L2308" s="46">
        <v>76040000</v>
      </c>
      <c r="M2308" s="44" t="s">
        <v>11400</v>
      </c>
      <c r="N2308" s="44" t="s">
        <v>11401</v>
      </c>
      <c r="O2308" s="44" t="s">
        <v>11402</v>
      </c>
    </row>
    <row r="2309" spans="1:15" s="44" customFormat="1" ht="12" x14ac:dyDescent="0.2">
      <c r="A2309" s="44" t="s">
        <v>14163</v>
      </c>
      <c r="D2309" s="44" t="s">
        <v>11346</v>
      </c>
      <c r="E2309" s="45">
        <v>12</v>
      </c>
      <c r="F2309" s="44" t="s">
        <v>10199</v>
      </c>
      <c r="G2309" s="44" t="s">
        <v>10434</v>
      </c>
      <c r="H2309" s="44" t="s">
        <v>14201</v>
      </c>
      <c r="L2309" s="46">
        <v>539363000</v>
      </c>
      <c r="M2309" s="44" t="s">
        <v>11400</v>
      </c>
      <c r="N2309" s="44" t="s">
        <v>11401</v>
      </c>
      <c r="O2309" s="44" t="s">
        <v>11402</v>
      </c>
    </row>
    <row r="2310" spans="1:15" s="44" customFormat="1" ht="12" x14ac:dyDescent="0.2">
      <c r="A2310" s="44" t="s">
        <v>14165</v>
      </c>
      <c r="D2310" s="44" t="s">
        <v>11346</v>
      </c>
      <c r="E2310" s="45">
        <v>12</v>
      </c>
      <c r="F2310" s="44" t="s">
        <v>10199</v>
      </c>
      <c r="G2310" s="44" t="s">
        <v>10434</v>
      </c>
      <c r="H2310" s="44" t="s">
        <v>14203</v>
      </c>
      <c r="L2310" s="46">
        <v>49549000</v>
      </c>
      <c r="M2310" s="44" t="s">
        <v>11400</v>
      </c>
      <c r="N2310" s="44" t="s">
        <v>11401</v>
      </c>
      <c r="O2310" s="44" t="s">
        <v>11402</v>
      </c>
    </row>
    <row r="2311" spans="1:15" s="44" customFormat="1" ht="12" x14ac:dyDescent="0.2">
      <c r="A2311" s="44" t="s">
        <v>14169</v>
      </c>
      <c r="D2311" s="44" t="s">
        <v>11346</v>
      </c>
      <c r="E2311" s="45">
        <v>12</v>
      </c>
      <c r="F2311" s="44" t="s">
        <v>10199</v>
      </c>
      <c r="G2311" s="44" t="s">
        <v>10434</v>
      </c>
      <c r="H2311" s="44" t="s">
        <v>14204</v>
      </c>
      <c r="L2311" s="46">
        <v>30208000</v>
      </c>
      <c r="M2311" s="44" t="s">
        <v>11400</v>
      </c>
      <c r="N2311" s="44" t="s">
        <v>11401</v>
      </c>
      <c r="O2311" s="44" t="s">
        <v>11402</v>
      </c>
    </row>
    <row r="2312" spans="1:15" s="44" customFormat="1" ht="12" x14ac:dyDescent="0.2">
      <c r="A2312" s="44" t="s">
        <v>14173</v>
      </c>
      <c r="D2312" s="44" t="s">
        <v>11346</v>
      </c>
      <c r="E2312" s="45">
        <v>12</v>
      </c>
      <c r="F2312" s="44" t="s">
        <v>10199</v>
      </c>
      <c r="G2312" s="44" t="s">
        <v>10434</v>
      </c>
      <c r="H2312" s="44" t="s">
        <v>14206</v>
      </c>
      <c r="L2312" s="46">
        <v>66735000</v>
      </c>
      <c r="M2312" s="44" t="s">
        <v>11623</v>
      </c>
      <c r="N2312" s="44" t="s">
        <v>14207</v>
      </c>
      <c r="O2312" s="44" t="s">
        <v>14208</v>
      </c>
    </row>
    <row r="2313" spans="1:15" s="44" customFormat="1" ht="12" x14ac:dyDescent="0.2">
      <c r="A2313" s="44" t="s">
        <v>1031</v>
      </c>
      <c r="D2313" s="44" t="s">
        <v>11346</v>
      </c>
      <c r="E2313" s="45">
        <v>12</v>
      </c>
      <c r="F2313" s="44" t="s">
        <v>10199</v>
      </c>
      <c r="G2313" s="44" t="s">
        <v>10434</v>
      </c>
      <c r="H2313" s="44" t="s">
        <v>14210</v>
      </c>
      <c r="L2313" s="46">
        <v>50000000</v>
      </c>
      <c r="M2313" s="44" t="s">
        <v>11670</v>
      </c>
      <c r="N2313" s="44" t="s">
        <v>12417</v>
      </c>
      <c r="O2313" s="44" t="s">
        <v>12418</v>
      </c>
    </row>
    <row r="2314" spans="1:15" s="44" customFormat="1" ht="12" x14ac:dyDescent="0.2">
      <c r="A2314" s="44" t="s">
        <v>14180</v>
      </c>
      <c r="D2314" s="44" t="s">
        <v>11346</v>
      </c>
      <c r="E2314" s="45">
        <v>12</v>
      </c>
      <c r="F2314" s="44" t="s">
        <v>10199</v>
      </c>
      <c r="G2314" s="44" t="s">
        <v>10434</v>
      </c>
      <c r="H2314" s="44" t="s">
        <v>14212</v>
      </c>
      <c r="L2314" s="46">
        <v>49000000</v>
      </c>
      <c r="M2314" s="44" t="s">
        <v>11670</v>
      </c>
      <c r="N2314" s="44" t="s">
        <v>14213</v>
      </c>
      <c r="O2314" s="44" t="s">
        <v>14214</v>
      </c>
    </row>
    <row r="2315" spans="1:15" s="44" customFormat="1" ht="12" x14ac:dyDescent="0.2">
      <c r="A2315" s="44" t="s">
        <v>14184</v>
      </c>
      <c r="D2315" s="44" t="s">
        <v>11346</v>
      </c>
      <c r="E2315" s="45">
        <v>12</v>
      </c>
      <c r="F2315" s="44" t="s">
        <v>10199</v>
      </c>
      <c r="G2315" s="44" t="s">
        <v>10434</v>
      </c>
      <c r="H2315" s="44" t="s">
        <v>14216</v>
      </c>
      <c r="L2315" s="46">
        <v>13162000</v>
      </c>
      <c r="M2315" s="44" t="s">
        <v>11754</v>
      </c>
      <c r="N2315" s="44" t="s">
        <v>12936</v>
      </c>
      <c r="O2315" s="44" t="s">
        <v>12937</v>
      </c>
    </row>
    <row r="2316" spans="1:15" s="44" customFormat="1" ht="12" x14ac:dyDescent="0.2">
      <c r="A2316" s="44" t="s">
        <v>14186</v>
      </c>
      <c r="D2316" s="44" t="s">
        <v>11346</v>
      </c>
      <c r="E2316" s="45">
        <v>12</v>
      </c>
      <c r="F2316" s="44" t="s">
        <v>10199</v>
      </c>
      <c r="G2316" s="44" t="s">
        <v>10434</v>
      </c>
      <c r="H2316" s="44" t="s">
        <v>14218</v>
      </c>
      <c r="L2316" s="46">
        <v>70538000</v>
      </c>
      <c r="M2316" s="44" t="s">
        <v>11754</v>
      </c>
      <c r="N2316" s="44" t="s">
        <v>12929</v>
      </c>
      <c r="O2316" s="44" t="s">
        <v>12930</v>
      </c>
    </row>
    <row r="2317" spans="1:15" s="44" customFormat="1" ht="12" x14ac:dyDescent="0.2">
      <c r="A2317" s="44" t="s">
        <v>14187</v>
      </c>
      <c r="D2317" s="44" t="s">
        <v>11346</v>
      </c>
      <c r="E2317" s="45">
        <v>12</v>
      </c>
      <c r="F2317" s="44" t="s">
        <v>10199</v>
      </c>
      <c r="G2317" s="44" t="s">
        <v>10434</v>
      </c>
      <c r="H2317" s="44" t="s">
        <v>14220</v>
      </c>
      <c r="L2317" s="46">
        <v>145979000</v>
      </c>
      <c r="M2317" s="44" t="s">
        <v>11754</v>
      </c>
      <c r="N2317" s="44" t="s">
        <v>12727</v>
      </c>
      <c r="O2317" s="44" t="s">
        <v>12933</v>
      </c>
    </row>
    <row r="2318" spans="1:15" s="44" customFormat="1" ht="12" x14ac:dyDescent="0.2">
      <c r="A2318" s="44" t="s">
        <v>14191</v>
      </c>
      <c r="D2318" s="44" t="s">
        <v>11346</v>
      </c>
      <c r="E2318" s="45">
        <v>12</v>
      </c>
      <c r="F2318" s="44" t="s">
        <v>10199</v>
      </c>
      <c r="G2318" s="44" t="s">
        <v>10434</v>
      </c>
      <c r="H2318" s="44" t="s">
        <v>14222</v>
      </c>
      <c r="L2318" s="46">
        <v>100000000</v>
      </c>
      <c r="M2318" s="44" t="s">
        <v>11845</v>
      </c>
      <c r="N2318" s="44" t="s">
        <v>14223</v>
      </c>
      <c r="O2318" s="44" t="s">
        <v>14224</v>
      </c>
    </row>
    <row r="2319" spans="1:15" s="44" customFormat="1" ht="12" x14ac:dyDescent="0.2">
      <c r="A2319" s="44" t="s">
        <v>14194</v>
      </c>
      <c r="D2319" s="44" t="s">
        <v>11346</v>
      </c>
      <c r="E2319" s="45">
        <v>12</v>
      </c>
      <c r="F2319" s="44" t="s">
        <v>10199</v>
      </c>
      <c r="G2319" s="44" t="s">
        <v>10434</v>
      </c>
      <c r="H2319" s="44" t="s">
        <v>14226</v>
      </c>
      <c r="L2319" s="46">
        <v>50000000</v>
      </c>
      <c r="M2319" s="44" t="s">
        <v>11845</v>
      </c>
      <c r="N2319" s="44" t="s">
        <v>11915</v>
      </c>
      <c r="O2319" s="44" t="s">
        <v>11916</v>
      </c>
    </row>
    <row r="2320" spans="1:15" s="44" customFormat="1" ht="12" x14ac:dyDescent="0.2">
      <c r="A2320" s="44" t="s">
        <v>14198</v>
      </c>
      <c r="D2320" s="44" t="s">
        <v>11346</v>
      </c>
      <c r="E2320" s="45">
        <v>12</v>
      </c>
      <c r="F2320" s="44" t="s">
        <v>10199</v>
      </c>
      <c r="G2320" s="44" t="s">
        <v>10434</v>
      </c>
      <c r="H2320" s="44" t="s">
        <v>14228</v>
      </c>
      <c r="L2320" s="46">
        <v>20000000</v>
      </c>
      <c r="M2320" s="44" t="s">
        <v>11956</v>
      </c>
      <c r="N2320" s="44" t="s">
        <v>14229</v>
      </c>
      <c r="O2320" s="44" t="s">
        <v>14230</v>
      </c>
    </row>
    <row r="2321" spans="1:15" s="44" customFormat="1" ht="12" x14ac:dyDescent="0.2">
      <c r="A2321" s="44" t="s">
        <v>14200</v>
      </c>
      <c r="D2321" s="44" t="s">
        <v>11346</v>
      </c>
      <c r="E2321" s="45">
        <v>12</v>
      </c>
      <c r="F2321" s="44" t="s">
        <v>10199</v>
      </c>
      <c r="G2321" s="44" t="s">
        <v>10434</v>
      </c>
      <c r="H2321" s="44" t="s">
        <v>14231</v>
      </c>
      <c r="L2321" s="46">
        <v>11000000</v>
      </c>
      <c r="M2321" s="44" t="s">
        <v>12031</v>
      </c>
      <c r="N2321" s="44" t="s">
        <v>13931</v>
      </c>
      <c r="O2321" s="44" t="s">
        <v>13932</v>
      </c>
    </row>
    <row r="2322" spans="1:15" s="44" customFormat="1" ht="12" x14ac:dyDescent="0.2">
      <c r="A2322" s="44" t="s">
        <v>14202</v>
      </c>
      <c r="D2322" s="44" t="s">
        <v>11346</v>
      </c>
      <c r="E2322" s="45">
        <v>12</v>
      </c>
      <c r="F2322" s="44" t="s">
        <v>10199</v>
      </c>
      <c r="G2322" s="44" t="s">
        <v>10434</v>
      </c>
      <c r="H2322" s="44" t="s">
        <v>14233</v>
      </c>
      <c r="L2322" s="46">
        <v>11614800</v>
      </c>
      <c r="M2322" s="44" t="s">
        <v>12142</v>
      </c>
      <c r="N2322" s="44" t="s">
        <v>14234</v>
      </c>
      <c r="O2322" s="44" t="s">
        <v>14235</v>
      </c>
    </row>
    <row r="2323" spans="1:15" s="44" customFormat="1" ht="12" x14ac:dyDescent="0.2">
      <c r="A2323" s="44" t="s">
        <v>908</v>
      </c>
      <c r="D2323" s="44" t="s">
        <v>11346</v>
      </c>
      <c r="E2323" s="45">
        <v>1</v>
      </c>
      <c r="F2323" s="44" t="s">
        <v>10199</v>
      </c>
      <c r="G2323" s="44" t="s">
        <v>10434</v>
      </c>
      <c r="H2323" s="44" t="s">
        <v>14237</v>
      </c>
      <c r="L2323" s="46">
        <v>235650000</v>
      </c>
      <c r="M2323" s="44" t="s">
        <v>14238</v>
      </c>
      <c r="N2323" s="44" t="s">
        <v>14239</v>
      </c>
      <c r="O2323" s="44" t="s">
        <v>14240</v>
      </c>
    </row>
    <row r="2324" spans="1:15" s="44" customFormat="1" ht="12" x14ac:dyDescent="0.2">
      <c r="A2324" s="44" t="s">
        <v>14205</v>
      </c>
      <c r="D2324" s="44" t="s">
        <v>11346</v>
      </c>
      <c r="E2324" s="45">
        <v>1</v>
      </c>
      <c r="F2324" s="44" t="s">
        <v>10199</v>
      </c>
      <c r="G2324" s="44" t="s">
        <v>10434</v>
      </c>
      <c r="H2324" s="44" t="s">
        <v>14242</v>
      </c>
      <c r="L2324" s="46">
        <v>100000000</v>
      </c>
      <c r="M2324" s="44" t="s">
        <v>14238</v>
      </c>
      <c r="N2324" s="44" t="s">
        <v>14239</v>
      </c>
      <c r="O2324" s="44" t="s">
        <v>14240</v>
      </c>
    </row>
    <row r="2325" spans="1:15" s="44" customFormat="1" ht="12" x14ac:dyDescent="0.2">
      <c r="A2325" s="44" t="s">
        <v>14209</v>
      </c>
      <c r="D2325" s="44" t="s">
        <v>11346</v>
      </c>
      <c r="E2325" s="45">
        <v>1</v>
      </c>
      <c r="F2325" s="44" t="s">
        <v>10199</v>
      </c>
      <c r="G2325" s="44" t="s">
        <v>10434</v>
      </c>
      <c r="H2325" s="44" t="s">
        <v>14244</v>
      </c>
      <c r="L2325" s="46">
        <v>8000000</v>
      </c>
      <c r="M2325" s="44" t="s">
        <v>14238</v>
      </c>
      <c r="N2325" s="44" t="s">
        <v>14245</v>
      </c>
      <c r="O2325" s="44" t="s">
        <v>14246</v>
      </c>
    </row>
    <row r="2326" spans="1:15" s="44" customFormat="1" ht="12" x14ac:dyDescent="0.2">
      <c r="A2326" s="44" t="s">
        <v>14211</v>
      </c>
      <c r="D2326" s="44" t="s">
        <v>11346</v>
      </c>
      <c r="E2326" s="45">
        <v>1</v>
      </c>
      <c r="F2326" s="44" t="s">
        <v>10199</v>
      </c>
      <c r="G2326" s="44" t="s">
        <v>10434</v>
      </c>
      <c r="H2326" s="44" t="s">
        <v>14248</v>
      </c>
      <c r="L2326" s="46">
        <v>500000000</v>
      </c>
      <c r="M2326" s="44" t="s">
        <v>14249</v>
      </c>
      <c r="N2326" s="44" t="s">
        <v>14250</v>
      </c>
      <c r="O2326" s="44" t="s">
        <v>14251</v>
      </c>
    </row>
    <row r="2327" spans="1:15" s="44" customFormat="1" ht="12" x14ac:dyDescent="0.2">
      <c r="A2327" s="44" t="s">
        <v>14215</v>
      </c>
      <c r="D2327" s="44" t="s">
        <v>11346</v>
      </c>
      <c r="E2327" s="45">
        <v>1</v>
      </c>
      <c r="F2327" s="44" t="s">
        <v>10199</v>
      </c>
      <c r="G2327" s="44" t="s">
        <v>10434</v>
      </c>
      <c r="H2327" s="44" t="s">
        <v>14253</v>
      </c>
      <c r="L2327" s="46">
        <v>297760000</v>
      </c>
      <c r="M2327" s="44" t="s">
        <v>14254</v>
      </c>
      <c r="N2327" s="44" t="s">
        <v>14255</v>
      </c>
      <c r="O2327" s="44" t="s">
        <v>14256</v>
      </c>
    </row>
    <row r="2328" spans="1:15" s="44" customFormat="1" ht="12" x14ac:dyDescent="0.2">
      <c r="A2328" s="44" t="s">
        <v>14217</v>
      </c>
      <c r="D2328" s="44" t="s">
        <v>11346</v>
      </c>
      <c r="E2328" s="45">
        <v>1</v>
      </c>
      <c r="F2328" s="44" t="s">
        <v>10199</v>
      </c>
      <c r="G2328" s="44" t="s">
        <v>10434</v>
      </c>
      <c r="H2328" s="44" t="s">
        <v>14258</v>
      </c>
      <c r="L2328" s="46">
        <v>187800000</v>
      </c>
      <c r="M2328" s="44" t="s">
        <v>14254</v>
      </c>
      <c r="N2328" s="44" t="s">
        <v>14255</v>
      </c>
      <c r="O2328" s="44" t="s">
        <v>14256</v>
      </c>
    </row>
    <row r="2329" spans="1:15" s="44" customFormat="1" ht="12" x14ac:dyDescent="0.2">
      <c r="A2329" s="44" t="s">
        <v>14219</v>
      </c>
      <c r="D2329" s="44" t="s">
        <v>11346</v>
      </c>
      <c r="E2329" s="45">
        <v>1</v>
      </c>
      <c r="F2329" s="44" t="s">
        <v>10199</v>
      </c>
      <c r="G2329" s="44" t="s">
        <v>10434</v>
      </c>
      <c r="H2329" s="44" t="s">
        <v>14260</v>
      </c>
      <c r="L2329" s="46">
        <v>25000000</v>
      </c>
      <c r="M2329" s="44" t="s">
        <v>14254</v>
      </c>
      <c r="N2329" s="44" t="s">
        <v>13133</v>
      </c>
      <c r="O2329" s="44" t="s">
        <v>14261</v>
      </c>
    </row>
    <row r="2330" spans="1:15" s="44" customFormat="1" ht="12" x14ac:dyDescent="0.2">
      <c r="A2330" s="44" t="s">
        <v>14221</v>
      </c>
      <c r="D2330" s="44" t="s">
        <v>11346</v>
      </c>
      <c r="E2330" s="45">
        <v>1</v>
      </c>
      <c r="F2330" s="44" t="s">
        <v>10199</v>
      </c>
      <c r="G2330" s="44" t="s">
        <v>10434</v>
      </c>
      <c r="H2330" s="44" t="s">
        <v>14263</v>
      </c>
      <c r="L2330" s="46">
        <v>425300000</v>
      </c>
      <c r="M2330" s="44" t="s">
        <v>14254</v>
      </c>
      <c r="N2330" s="44" t="s">
        <v>14264</v>
      </c>
      <c r="O2330" s="44" t="s">
        <v>14265</v>
      </c>
    </row>
    <row r="2331" spans="1:15" s="44" customFormat="1" ht="12" x14ac:dyDescent="0.2">
      <c r="A2331" s="44" t="s">
        <v>14225</v>
      </c>
      <c r="D2331" s="44" t="s">
        <v>11346</v>
      </c>
      <c r="E2331" s="45">
        <v>2</v>
      </c>
      <c r="F2331" s="44" t="s">
        <v>10199</v>
      </c>
      <c r="G2331" s="44" t="s">
        <v>10434</v>
      </c>
      <c r="H2331" s="44" t="s">
        <v>14266</v>
      </c>
      <c r="L2331" s="46">
        <v>430000000</v>
      </c>
      <c r="M2331" s="44" t="s">
        <v>14238</v>
      </c>
      <c r="N2331" s="44" t="s">
        <v>14267</v>
      </c>
      <c r="O2331" s="44" t="s">
        <v>14268</v>
      </c>
    </row>
    <row r="2332" spans="1:15" s="44" customFormat="1" ht="12" x14ac:dyDescent="0.2">
      <c r="A2332" s="44" t="s">
        <v>14227</v>
      </c>
      <c r="D2332" s="44" t="s">
        <v>11346</v>
      </c>
      <c r="E2332" s="45">
        <v>2</v>
      </c>
      <c r="F2332" s="44" t="s">
        <v>10199</v>
      </c>
      <c r="G2332" s="44" t="s">
        <v>10434</v>
      </c>
      <c r="H2332" s="44" t="s">
        <v>14270</v>
      </c>
      <c r="L2332" s="46">
        <v>375000000</v>
      </c>
      <c r="M2332" s="44" t="s">
        <v>14238</v>
      </c>
      <c r="N2332" s="44" t="s">
        <v>14271</v>
      </c>
      <c r="O2332" s="44" t="s">
        <v>14272</v>
      </c>
    </row>
    <row r="2333" spans="1:15" s="44" customFormat="1" ht="12" x14ac:dyDescent="0.2">
      <c r="A2333" s="44" t="s">
        <v>2488</v>
      </c>
      <c r="D2333" s="44" t="s">
        <v>11346</v>
      </c>
      <c r="E2333" s="45">
        <v>2</v>
      </c>
      <c r="F2333" s="44" t="s">
        <v>10199</v>
      </c>
      <c r="G2333" s="44" t="s">
        <v>10434</v>
      </c>
      <c r="H2333" s="44" t="s">
        <v>14274</v>
      </c>
      <c r="L2333" s="46">
        <v>10000000</v>
      </c>
      <c r="M2333" s="44" t="s">
        <v>14238</v>
      </c>
      <c r="N2333" s="44" t="s">
        <v>14275</v>
      </c>
      <c r="O2333" s="44" t="s">
        <v>14276</v>
      </c>
    </row>
    <row r="2334" spans="1:15" s="44" customFormat="1" ht="12" x14ac:dyDescent="0.2">
      <c r="A2334" s="44" t="s">
        <v>14232</v>
      </c>
      <c r="D2334" s="44" t="s">
        <v>11346</v>
      </c>
      <c r="E2334" s="45">
        <v>2</v>
      </c>
      <c r="F2334" s="44" t="s">
        <v>10199</v>
      </c>
      <c r="G2334" s="44" t="s">
        <v>10434</v>
      </c>
      <c r="H2334" s="44" t="s">
        <v>14278</v>
      </c>
      <c r="L2334" s="46">
        <v>46140000</v>
      </c>
      <c r="M2334" s="44" t="s">
        <v>14238</v>
      </c>
      <c r="N2334" s="44" t="s">
        <v>14279</v>
      </c>
      <c r="O2334" s="44" t="s">
        <v>14280</v>
      </c>
    </row>
    <row r="2335" spans="1:15" s="44" customFormat="1" ht="12" x14ac:dyDescent="0.2">
      <c r="A2335" s="44" t="s">
        <v>14236</v>
      </c>
      <c r="D2335" s="44" t="s">
        <v>11346</v>
      </c>
      <c r="E2335" s="45">
        <v>2</v>
      </c>
      <c r="F2335" s="44" t="s">
        <v>10199</v>
      </c>
      <c r="G2335" s="44" t="s">
        <v>10434</v>
      </c>
      <c r="H2335" s="44" t="s">
        <v>14282</v>
      </c>
      <c r="L2335" s="46">
        <v>235000000</v>
      </c>
      <c r="M2335" s="44" t="s">
        <v>14238</v>
      </c>
      <c r="N2335" s="44" t="s">
        <v>14283</v>
      </c>
      <c r="O2335" s="44" t="s">
        <v>14284</v>
      </c>
    </row>
    <row r="2336" spans="1:15" s="44" customFormat="1" ht="12" x14ac:dyDescent="0.2">
      <c r="A2336" s="44" t="s">
        <v>14241</v>
      </c>
      <c r="D2336" s="44" t="s">
        <v>11346</v>
      </c>
      <c r="E2336" s="45">
        <v>2</v>
      </c>
      <c r="F2336" s="44" t="s">
        <v>10199</v>
      </c>
      <c r="G2336" s="44" t="s">
        <v>10434</v>
      </c>
      <c r="H2336" s="44" t="s">
        <v>14286</v>
      </c>
      <c r="L2336" s="46">
        <v>4264000000</v>
      </c>
      <c r="M2336" s="44" t="s">
        <v>14238</v>
      </c>
      <c r="N2336" s="44" t="s">
        <v>14287</v>
      </c>
      <c r="O2336" s="44" t="s">
        <v>14288</v>
      </c>
    </row>
    <row r="2337" spans="1:15" s="44" customFormat="1" ht="12" x14ac:dyDescent="0.2">
      <c r="A2337" s="44" t="s">
        <v>14243</v>
      </c>
      <c r="D2337" s="44" t="s">
        <v>11346</v>
      </c>
      <c r="E2337" s="45">
        <v>2</v>
      </c>
      <c r="F2337" s="44" t="s">
        <v>10199</v>
      </c>
      <c r="G2337" s="44" t="s">
        <v>10434</v>
      </c>
      <c r="H2337" s="44" t="s">
        <v>14290</v>
      </c>
      <c r="L2337" s="46">
        <v>1186000000</v>
      </c>
      <c r="M2337" s="44" t="s">
        <v>14238</v>
      </c>
      <c r="N2337" s="44" t="s">
        <v>14287</v>
      </c>
      <c r="O2337" s="44" t="s">
        <v>14288</v>
      </c>
    </row>
    <row r="2338" spans="1:15" s="44" customFormat="1" ht="12" x14ac:dyDescent="0.2">
      <c r="A2338" s="44" t="s">
        <v>14247</v>
      </c>
      <c r="D2338" s="44" t="s">
        <v>11346</v>
      </c>
      <c r="E2338" s="45">
        <v>2</v>
      </c>
      <c r="F2338" s="44" t="s">
        <v>10199</v>
      </c>
      <c r="G2338" s="44" t="s">
        <v>10434</v>
      </c>
      <c r="H2338" s="44" t="s">
        <v>14292</v>
      </c>
      <c r="L2338" s="46">
        <v>180000000</v>
      </c>
      <c r="M2338" s="44" t="s">
        <v>14238</v>
      </c>
      <c r="N2338" s="44" t="s">
        <v>12405</v>
      </c>
      <c r="O2338" s="44" t="s">
        <v>14293</v>
      </c>
    </row>
    <row r="2339" spans="1:15" s="44" customFormat="1" ht="12" x14ac:dyDescent="0.2">
      <c r="A2339" s="44" t="s">
        <v>14252</v>
      </c>
      <c r="D2339" s="44" t="s">
        <v>11346</v>
      </c>
      <c r="E2339" s="45">
        <v>2</v>
      </c>
      <c r="F2339" s="44" t="s">
        <v>10199</v>
      </c>
      <c r="G2339" s="44" t="s">
        <v>10434</v>
      </c>
      <c r="H2339" s="44" t="s">
        <v>14295</v>
      </c>
      <c r="L2339" s="46">
        <v>1958840000</v>
      </c>
      <c r="M2339" s="44" t="s">
        <v>14238</v>
      </c>
      <c r="N2339" s="44" t="s">
        <v>12638</v>
      </c>
      <c r="O2339" s="44" t="s">
        <v>14296</v>
      </c>
    </row>
    <row r="2340" spans="1:15" s="44" customFormat="1" ht="12" x14ac:dyDescent="0.2">
      <c r="A2340" s="44" t="s">
        <v>14257</v>
      </c>
      <c r="D2340" s="44" t="s">
        <v>11346</v>
      </c>
      <c r="E2340" s="45">
        <v>2</v>
      </c>
      <c r="F2340" s="44" t="s">
        <v>10199</v>
      </c>
      <c r="G2340" s="44" t="s">
        <v>10434</v>
      </c>
      <c r="H2340" s="44" t="s">
        <v>14298</v>
      </c>
      <c r="L2340" s="46">
        <v>1758320000</v>
      </c>
      <c r="M2340" s="44" t="s">
        <v>14238</v>
      </c>
      <c r="N2340" s="44" t="s">
        <v>12638</v>
      </c>
      <c r="O2340" s="44" t="s">
        <v>14296</v>
      </c>
    </row>
    <row r="2341" spans="1:15" s="44" customFormat="1" ht="12" x14ac:dyDescent="0.2">
      <c r="A2341" s="44" t="s">
        <v>14259</v>
      </c>
      <c r="D2341" s="44" t="s">
        <v>11346</v>
      </c>
      <c r="E2341" s="45">
        <v>2</v>
      </c>
      <c r="F2341" s="44" t="s">
        <v>10199</v>
      </c>
      <c r="G2341" s="44" t="s">
        <v>10434</v>
      </c>
      <c r="H2341" s="44" t="s">
        <v>14300</v>
      </c>
      <c r="L2341" s="46">
        <v>220000000</v>
      </c>
      <c r="M2341" s="44" t="s">
        <v>14249</v>
      </c>
      <c r="N2341" s="44" t="s">
        <v>14301</v>
      </c>
      <c r="O2341" s="44" t="s">
        <v>14302</v>
      </c>
    </row>
    <row r="2342" spans="1:15" s="44" customFormat="1" ht="12" x14ac:dyDescent="0.2">
      <c r="A2342" s="44" t="s">
        <v>14262</v>
      </c>
      <c r="D2342" s="44" t="s">
        <v>11346</v>
      </c>
      <c r="E2342" s="45">
        <v>2</v>
      </c>
      <c r="F2342" s="44" t="s">
        <v>10199</v>
      </c>
      <c r="G2342" s="44" t="s">
        <v>10434</v>
      </c>
      <c r="H2342" s="44" t="s">
        <v>14304</v>
      </c>
      <c r="L2342" s="46">
        <v>1035018000</v>
      </c>
      <c r="M2342" s="44" t="s">
        <v>14249</v>
      </c>
      <c r="N2342" s="44" t="s">
        <v>14305</v>
      </c>
      <c r="O2342" s="44" t="s">
        <v>14306</v>
      </c>
    </row>
    <row r="2343" spans="1:15" s="44" customFormat="1" ht="12" x14ac:dyDescent="0.2">
      <c r="A2343" s="44" t="s">
        <v>2099</v>
      </c>
      <c r="D2343" s="44" t="s">
        <v>11346</v>
      </c>
      <c r="E2343" s="45">
        <v>2</v>
      </c>
      <c r="F2343" s="44" t="s">
        <v>10199</v>
      </c>
      <c r="G2343" s="44" t="s">
        <v>10434</v>
      </c>
      <c r="H2343" s="44" t="s">
        <v>14308</v>
      </c>
      <c r="L2343" s="46">
        <v>1095594000</v>
      </c>
      <c r="M2343" s="44" t="s">
        <v>14249</v>
      </c>
      <c r="N2343" s="44" t="s">
        <v>14309</v>
      </c>
      <c r="O2343" s="44" t="s">
        <v>14310</v>
      </c>
    </row>
    <row r="2344" spans="1:15" s="44" customFormat="1" ht="12" x14ac:dyDescent="0.2">
      <c r="A2344" s="44" t="s">
        <v>14269</v>
      </c>
      <c r="D2344" s="44" t="s">
        <v>11346</v>
      </c>
      <c r="E2344" s="45">
        <v>2</v>
      </c>
      <c r="F2344" s="44" t="s">
        <v>10199</v>
      </c>
      <c r="G2344" s="44" t="s">
        <v>10434</v>
      </c>
      <c r="H2344" s="44" t="s">
        <v>14312</v>
      </c>
      <c r="L2344" s="46">
        <v>3000000000</v>
      </c>
      <c r="M2344" s="44" t="s">
        <v>14249</v>
      </c>
      <c r="N2344" s="44" t="s">
        <v>14313</v>
      </c>
      <c r="O2344" s="44" t="s">
        <v>14314</v>
      </c>
    </row>
    <row r="2345" spans="1:15" s="44" customFormat="1" ht="12" x14ac:dyDescent="0.2">
      <c r="A2345" s="44" t="s">
        <v>14273</v>
      </c>
      <c r="D2345" s="44" t="s">
        <v>11346</v>
      </c>
      <c r="E2345" s="45">
        <v>2</v>
      </c>
      <c r="F2345" s="44" t="s">
        <v>10199</v>
      </c>
      <c r="G2345" s="44" t="s">
        <v>10434</v>
      </c>
      <c r="H2345" s="44" t="s">
        <v>14316</v>
      </c>
      <c r="L2345" s="46">
        <v>630000000</v>
      </c>
      <c r="M2345" s="44" t="s">
        <v>14249</v>
      </c>
      <c r="N2345" s="44" t="s">
        <v>14317</v>
      </c>
      <c r="O2345" s="44" t="s">
        <v>14318</v>
      </c>
    </row>
    <row r="2346" spans="1:15" s="44" customFormat="1" ht="12" x14ac:dyDescent="0.2">
      <c r="A2346" s="44" t="s">
        <v>14277</v>
      </c>
      <c r="D2346" s="44" t="s">
        <v>11346</v>
      </c>
      <c r="E2346" s="45">
        <v>2</v>
      </c>
      <c r="F2346" s="44" t="s">
        <v>10199</v>
      </c>
      <c r="G2346" s="44" t="s">
        <v>10434</v>
      </c>
      <c r="H2346" s="44" t="s">
        <v>14320</v>
      </c>
      <c r="L2346" s="46">
        <v>736000000</v>
      </c>
      <c r="M2346" s="44" t="s">
        <v>14249</v>
      </c>
      <c r="N2346" s="44" t="s">
        <v>14321</v>
      </c>
      <c r="O2346" s="44" t="s">
        <v>14322</v>
      </c>
    </row>
    <row r="2347" spans="1:15" s="44" customFormat="1" ht="12" x14ac:dyDescent="0.2">
      <c r="A2347" s="44" t="s">
        <v>14281</v>
      </c>
      <c r="D2347" s="44" t="s">
        <v>11346</v>
      </c>
      <c r="E2347" s="45">
        <v>2</v>
      </c>
      <c r="F2347" s="44" t="s">
        <v>10199</v>
      </c>
      <c r="G2347" s="44" t="s">
        <v>10434</v>
      </c>
      <c r="H2347" s="44" t="s">
        <v>14324</v>
      </c>
      <c r="L2347" s="46">
        <v>70000000</v>
      </c>
      <c r="M2347" s="44" t="s">
        <v>14249</v>
      </c>
      <c r="N2347" s="44" t="s">
        <v>14321</v>
      </c>
      <c r="O2347" s="44" t="s">
        <v>14322</v>
      </c>
    </row>
    <row r="2348" spans="1:15" s="44" customFormat="1" ht="12" x14ac:dyDescent="0.2">
      <c r="A2348" s="44" t="s">
        <v>14285</v>
      </c>
      <c r="D2348" s="44" t="s">
        <v>11346</v>
      </c>
      <c r="E2348" s="45">
        <v>2</v>
      </c>
      <c r="F2348" s="44" t="s">
        <v>10199</v>
      </c>
      <c r="G2348" s="44" t="s">
        <v>10463</v>
      </c>
      <c r="H2348" s="44" t="s">
        <v>14326</v>
      </c>
      <c r="L2348" s="46">
        <v>9800000</v>
      </c>
      <c r="M2348" s="44" t="s">
        <v>14249</v>
      </c>
      <c r="N2348" s="44" t="s">
        <v>14327</v>
      </c>
      <c r="O2348" s="44" t="s">
        <v>14328</v>
      </c>
    </row>
    <row r="2349" spans="1:15" s="44" customFormat="1" ht="12" x14ac:dyDescent="0.2">
      <c r="A2349" s="44" t="s">
        <v>14289</v>
      </c>
      <c r="D2349" s="44" t="s">
        <v>11346</v>
      </c>
      <c r="E2349" s="45">
        <v>2</v>
      </c>
      <c r="F2349" s="44" t="s">
        <v>10199</v>
      </c>
      <c r="G2349" s="44" t="s">
        <v>10434</v>
      </c>
      <c r="H2349" s="44" t="s">
        <v>14330</v>
      </c>
      <c r="L2349" s="46">
        <v>650000000</v>
      </c>
      <c r="M2349" s="44" t="s">
        <v>14249</v>
      </c>
      <c r="N2349" s="44" t="s">
        <v>14331</v>
      </c>
      <c r="O2349" s="44" t="s">
        <v>14332</v>
      </c>
    </row>
    <row r="2350" spans="1:15" s="44" customFormat="1" ht="12" x14ac:dyDescent="0.2">
      <c r="A2350" s="44" t="s">
        <v>14291</v>
      </c>
      <c r="D2350" s="44" t="s">
        <v>11346</v>
      </c>
      <c r="E2350" s="45">
        <v>2</v>
      </c>
      <c r="F2350" s="44" t="s">
        <v>10199</v>
      </c>
      <c r="G2350" s="44" t="s">
        <v>10434</v>
      </c>
      <c r="H2350" s="44" t="s">
        <v>14334</v>
      </c>
      <c r="L2350" s="46">
        <v>150000000</v>
      </c>
      <c r="M2350" s="44" t="s">
        <v>14254</v>
      </c>
      <c r="N2350" s="44" t="s">
        <v>14335</v>
      </c>
      <c r="O2350" s="44" t="s">
        <v>14336</v>
      </c>
    </row>
    <row r="2351" spans="1:15" s="44" customFormat="1" ht="12" x14ac:dyDescent="0.2">
      <c r="A2351" s="44" t="s">
        <v>14294</v>
      </c>
      <c r="D2351" s="44" t="s">
        <v>11346</v>
      </c>
      <c r="E2351" s="45">
        <v>2</v>
      </c>
      <c r="F2351" s="44" t="s">
        <v>10199</v>
      </c>
      <c r="G2351" s="44" t="s">
        <v>10434</v>
      </c>
      <c r="H2351" s="44" t="s">
        <v>14338</v>
      </c>
      <c r="L2351" s="46">
        <v>700000000</v>
      </c>
      <c r="M2351" s="44" t="s">
        <v>14254</v>
      </c>
      <c r="N2351" s="44" t="s">
        <v>14339</v>
      </c>
      <c r="O2351" s="44" t="s">
        <v>14340</v>
      </c>
    </row>
    <row r="2352" spans="1:15" s="44" customFormat="1" ht="12" x14ac:dyDescent="0.2">
      <c r="A2352" s="44" t="s">
        <v>14297</v>
      </c>
      <c r="D2352" s="44" t="s">
        <v>11346</v>
      </c>
      <c r="E2352" s="45">
        <v>2</v>
      </c>
      <c r="F2352" s="44" t="s">
        <v>10199</v>
      </c>
      <c r="G2352" s="44" t="s">
        <v>10434</v>
      </c>
      <c r="H2352" s="44" t="s">
        <v>14342</v>
      </c>
      <c r="L2352" s="46">
        <v>290000000</v>
      </c>
      <c r="M2352" s="44" t="s">
        <v>14254</v>
      </c>
      <c r="N2352" s="44" t="s">
        <v>14339</v>
      </c>
      <c r="O2352" s="44" t="s">
        <v>14340</v>
      </c>
    </row>
    <row r="2353" spans="1:15" s="44" customFormat="1" ht="12" x14ac:dyDescent="0.2">
      <c r="A2353" s="44" t="s">
        <v>14299</v>
      </c>
      <c r="D2353" s="44" t="s">
        <v>11346</v>
      </c>
      <c r="E2353" s="45">
        <v>3</v>
      </c>
      <c r="F2353" s="44" t="s">
        <v>10199</v>
      </c>
      <c r="G2353" s="44" t="s">
        <v>10434</v>
      </c>
      <c r="H2353" s="44" t="s">
        <v>14344</v>
      </c>
      <c r="L2353" s="46">
        <v>4000000000</v>
      </c>
      <c r="M2353" s="44" t="s">
        <v>14238</v>
      </c>
      <c r="N2353" s="44" t="s">
        <v>14345</v>
      </c>
      <c r="O2353" s="44" t="s">
        <v>14346</v>
      </c>
    </row>
    <row r="2354" spans="1:15" s="44" customFormat="1" ht="12" x14ac:dyDescent="0.2">
      <c r="A2354" s="44" t="s">
        <v>14303</v>
      </c>
      <c r="D2354" s="44" t="s">
        <v>11346</v>
      </c>
      <c r="E2354" s="45">
        <v>3</v>
      </c>
      <c r="F2354" s="44" t="s">
        <v>10199</v>
      </c>
      <c r="G2354" s="44" t="s">
        <v>10434</v>
      </c>
      <c r="H2354" s="44" t="s">
        <v>14348</v>
      </c>
      <c r="L2354" s="46">
        <v>982783000</v>
      </c>
      <c r="M2354" s="44" t="s">
        <v>14238</v>
      </c>
      <c r="N2354" s="44" t="s">
        <v>14349</v>
      </c>
      <c r="O2354" s="44" t="s">
        <v>14350</v>
      </c>
    </row>
    <row r="2355" spans="1:15" s="44" customFormat="1" ht="12" x14ac:dyDescent="0.2">
      <c r="A2355" s="44" t="s">
        <v>14307</v>
      </c>
      <c r="D2355" s="44" t="s">
        <v>11346</v>
      </c>
      <c r="E2355" s="45">
        <v>3</v>
      </c>
      <c r="F2355" s="44" t="s">
        <v>10199</v>
      </c>
      <c r="G2355" s="44" t="s">
        <v>10434</v>
      </c>
      <c r="H2355" s="44" t="s">
        <v>14352</v>
      </c>
      <c r="L2355" s="46">
        <v>20000000</v>
      </c>
      <c r="M2355" s="44" t="s">
        <v>14238</v>
      </c>
      <c r="N2355" s="44" t="s">
        <v>14353</v>
      </c>
      <c r="O2355" s="44" t="s">
        <v>14354</v>
      </c>
    </row>
    <row r="2356" spans="1:15" s="44" customFormat="1" ht="12" x14ac:dyDescent="0.2">
      <c r="A2356" s="44" t="s">
        <v>14311</v>
      </c>
      <c r="D2356" s="44" t="s">
        <v>11346</v>
      </c>
      <c r="E2356" s="45">
        <v>3</v>
      </c>
      <c r="F2356" s="44" t="s">
        <v>10199</v>
      </c>
      <c r="G2356" s="44" t="s">
        <v>10434</v>
      </c>
      <c r="H2356" s="44" t="s">
        <v>14356</v>
      </c>
      <c r="L2356" s="46">
        <v>250000000</v>
      </c>
      <c r="M2356" s="44" t="s">
        <v>14249</v>
      </c>
      <c r="N2356" s="44" t="s">
        <v>14357</v>
      </c>
      <c r="O2356" s="44" t="s">
        <v>14358</v>
      </c>
    </row>
    <row r="2357" spans="1:15" s="44" customFormat="1" ht="12" x14ac:dyDescent="0.2">
      <c r="A2357" s="44" t="s">
        <v>14315</v>
      </c>
      <c r="D2357" s="44" t="s">
        <v>11346</v>
      </c>
      <c r="E2357" s="45">
        <v>3</v>
      </c>
      <c r="F2357" s="44" t="s">
        <v>10199</v>
      </c>
      <c r="G2357" s="44" t="s">
        <v>10434</v>
      </c>
      <c r="H2357" s="44" t="s">
        <v>14360</v>
      </c>
      <c r="L2357" s="46">
        <v>360000000</v>
      </c>
      <c r="M2357" s="44" t="s">
        <v>14249</v>
      </c>
      <c r="N2357" s="44" t="s">
        <v>14361</v>
      </c>
      <c r="O2357" s="44" t="s">
        <v>14362</v>
      </c>
    </row>
    <row r="2358" spans="1:15" s="44" customFormat="1" ht="12" x14ac:dyDescent="0.2">
      <c r="A2358" s="44" t="s">
        <v>14319</v>
      </c>
      <c r="D2358" s="44" t="s">
        <v>11346</v>
      </c>
      <c r="E2358" s="45">
        <v>3</v>
      </c>
      <c r="F2358" s="44" t="s">
        <v>10199</v>
      </c>
      <c r="G2358" s="44" t="s">
        <v>10434</v>
      </c>
      <c r="H2358" s="44" t="s">
        <v>14364</v>
      </c>
      <c r="L2358" s="46">
        <v>120000000</v>
      </c>
      <c r="M2358" s="44" t="s">
        <v>14249</v>
      </c>
      <c r="N2358" s="44" t="s">
        <v>14361</v>
      </c>
      <c r="O2358" s="44" t="s">
        <v>14362</v>
      </c>
    </row>
    <row r="2359" spans="1:15" s="44" customFormat="1" ht="12" x14ac:dyDescent="0.2">
      <c r="A2359" s="44" t="s">
        <v>14323</v>
      </c>
      <c r="D2359" s="44" t="s">
        <v>11346</v>
      </c>
      <c r="E2359" s="45">
        <v>3</v>
      </c>
      <c r="F2359" s="44" t="s">
        <v>10199</v>
      </c>
      <c r="G2359" s="44" t="s">
        <v>10434</v>
      </c>
      <c r="H2359" s="44" t="s">
        <v>14366</v>
      </c>
      <c r="L2359" s="46">
        <v>952655000</v>
      </c>
      <c r="M2359" s="44" t="s">
        <v>14249</v>
      </c>
      <c r="N2359" s="44" t="s">
        <v>12385</v>
      </c>
      <c r="O2359" s="44" t="s">
        <v>14367</v>
      </c>
    </row>
    <row r="2360" spans="1:15" s="44" customFormat="1" ht="12" x14ac:dyDescent="0.2">
      <c r="A2360" s="44" t="s">
        <v>14325</v>
      </c>
      <c r="D2360" s="44" t="s">
        <v>11346</v>
      </c>
      <c r="E2360" s="45">
        <v>3</v>
      </c>
      <c r="F2360" s="44" t="s">
        <v>10199</v>
      </c>
      <c r="G2360" s="44" t="s">
        <v>10434</v>
      </c>
      <c r="H2360" s="44" t="s">
        <v>14369</v>
      </c>
      <c r="L2360" s="46">
        <v>225000000</v>
      </c>
      <c r="M2360" s="44" t="s">
        <v>14249</v>
      </c>
      <c r="N2360" s="44" t="s">
        <v>14370</v>
      </c>
      <c r="O2360" s="44" t="s">
        <v>14371</v>
      </c>
    </row>
    <row r="2361" spans="1:15" s="44" customFormat="1" ht="12" x14ac:dyDescent="0.2">
      <c r="A2361" s="44" t="s">
        <v>14329</v>
      </c>
      <c r="D2361" s="44" t="s">
        <v>11346</v>
      </c>
      <c r="E2361" s="45">
        <v>3</v>
      </c>
      <c r="F2361" s="44" t="s">
        <v>10199</v>
      </c>
      <c r="G2361" s="44" t="s">
        <v>10434</v>
      </c>
      <c r="H2361" s="44" t="s">
        <v>14373</v>
      </c>
      <c r="L2361" s="46">
        <v>479508000</v>
      </c>
      <c r="M2361" s="44" t="s">
        <v>14254</v>
      </c>
      <c r="N2361" s="44" t="s">
        <v>14374</v>
      </c>
      <c r="O2361" s="44" t="s">
        <v>14375</v>
      </c>
    </row>
    <row r="2362" spans="1:15" s="44" customFormat="1" ht="12" x14ac:dyDescent="0.2">
      <c r="A2362" s="44" t="s">
        <v>14333</v>
      </c>
      <c r="D2362" s="44" t="s">
        <v>11346</v>
      </c>
      <c r="E2362" s="45">
        <v>3</v>
      </c>
      <c r="F2362" s="44" t="s">
        <v>10199</v>
      </c>
      <c r="G2362" s="44" t="s">
        <v>10434</v>
      </c>
      <c r="H2362" s="44" t="s">
        <v>14377</v>
      </c>
      <c r="L2362" s="46">
        <v>500000000</v>
      </c>
      <c r="M2362" s="44" t="s">
        <v>14254</v>
      </c>
      <c r="N2362" s="44" t="s">
        <v>14378</v>
      </c>
      <c r="O2362" s="44" t="s">
        <v>14379</v>
      </c>
    </row>
    <row r="2363" spans="1:15" s="44" customFormat="1" ht="12" x14ac:dyDescent="0.2">
      <c r="A2363" s="44" t="s">
        <v>14337</v>
      </c>
      <c r="D2363" s="44" t="s">
        <v>11346</v>
      </c>
      <c r="E2363" s="45">
        <v>3</v>
      </c>
      <c r="F2363" s="44" t="s">
        <v>10199</v>
      </c>
      <c r="G2363" s="44" t="s">
        <v>10434</v>
      </c>
      <c r="H2363" s="44" t="s">
        <v>14381</v>
      </c>
      <c r="L2363" s="46">
        <v>30000000</v>
      </c>
      <c r="M2363" s="44" t="s">
        <v>14254</v>
      </c>
      <c r="N2363" s="44" t="s">
        <v>14382</v>
      </c>
      <c r="O2363" s="44" t="s">
        <v>14383</v>
      </c>
    </row>
    <row r="2364" spans="1:15" s="44" customFormat="1" ht="12" x14ac:dyDescent="0.2">
      <c r="A2364" s="44" t="s">
        <v>14341</v>
      </c>
      <c r="D2364" s="44" t="s">
        <v>11346</v>
      </c>
      <c r="E2364" s="45">
        <v>3</v>
      </c>
      <c r="F2364" s="44" t="s">
        <v>10199</v>
      </c>
      <c r="G2364" s="44" t="s">
        <v>10434</v>
      </c>
      <c r="H2364" s="44" t="s">
        <v>14385</v>
      </c>
      <c r="L2364" s="46">
        <v>1000000000</v>
      </c>
      <c r="M2364" s="44" t="s">
        <v>14254</v>
      </c>
      <c r="N2364" s="44" t="s">
        <v>14386</v>
      </c>
      <c r="O2364" s="44" t="s">
        <v>14387</v>
      </c>
    </row>
    <row r="2365" spans="1:15" s="44" customFormat="1" ht="12" x14ac:dyDescent="0.2">
      <c r="A2365" s="44" t="s">
        <v>14343</v>
      </c>
      <c r="D2365" s="44" t="s">
        <v>11346</v>
      </c>
      <c r="E2365" s="45">
        <v>3</v>
      </c>
      <c r="F2365" s="44" t="s">
        <v>10199</v>
      </c>
      <c r="G2365" s="44" t="s">
        <v>10434</v>
      </c>
      <c r="H2365" s="44" t="s">
        <v>14389</v>
      </c>
      <c r="L2365" s="46">
        <v>147301000</v>
      </c>
      <c r="M2365" s="44" t="s">
        <v>14254</v>
      </c>
      <c r="N2365" s="44" t="s">
        <v>14390</v>
      </c>
      <c r="O2365" s="44" t="s">
        <v>14391</v>
      </c>
    </row>
    <row r="2366" spans="1:15" s="44" customFormat="1" ht="12" x14ac:dyDescent="0.2">
      <c r="A2366" s="44" t="s">
        <v>14347</v>
      </c>
      <c r="D2366" s="44" t="s">
        <v>11346</v>
      </c>
      <c r="E2366" s="45">
        <v>3</v>
      </c>
      <c r="F2366" s="44" t="s">
        <v>10199</v>
      </c>
      <c r="G2366" s="44" t="s">
        <v>10434</v>
      </c>
      <c r="H2366" s="44" t="s">
        <v>14393</v>
      </c>
      <c r="L2366" s="46">
        <v>50000000</v>
      </c>
      <c r="M2366" s="44" t="s">
        <v>14254</v>
      </c>
      <c r="N2366" s="44" t="s">
        <v>14390</v>
      </c>
      <c r="O2366" s="44" t="s">
        <v>14391</v>
      </c>
    </row>
    <row r="2367" spans="1:15" s="44" customFormat="1" ht="12" x14ac:dyDescent="0.2">
      <c r="A2367" s="44" t="s">
        <v>14351</v>
      </c>
      <c r="D2367" s="44" t="s">
        <v>11346</v>
      </c>
      <c r="E2367" s="45">
        <v>3</v>
      </c>
      <c r="F2367" s="44" t="s">
        <v>10199</v>
      </c>
      <c r="G2367" s="44" t="s">
        <v>10434</v>
      </c>
      <c r="H2367" s="44" t="s">
        <v>14395</v>
      </c>
      <c r="L2367" s="46">
        <v>25000000</v>
      </c>
      <c r="M2367" s="44" t="s">
        <v>14254</v>
      </c>
      <c r="N2367" s="44" t="s">
        <v>14335</v>
      </c>
      <c r="O2367" s="44" t="s">
        <v>14336</v>
      </c>
    </row>
    <row r="2368" spans="1:15" s="44" customFormat="1" ht="12" x14ac:dyDescent="0.2">
      <c r="A2368" s="44" t="s">
        <v>14355</v>
      </c>
      <c r="D2368" s="44" t="s">
        <v>11346</v>
      </c>
      <c r="E2368" s="45">
        <v>3</v>
      </c>
      <c r="F2368" s="44" t="s">
        <v>10199</v>
      </c>
      <c r="G2368" s="44" t="s">
        <v>10434</v>
      </c>
      <c r="H2368" s="44" t="s">
        <v>14397</v>
      </c>
      <c r="L2368" s="46">
        <v>25000000</v>
      </c>
      <c r="M2368" s="44" t="s">
        <v>14254</v>
      </c>
      <c r="N2368" s="44" t="s">
        <v>13133</v>
      </c>
      <c r="O2368" s="44" t="s">
        <v>14261</v>
      </c>
    </row>
    <row r="2369" spans="1:15" s="44" customFormat="1" ht="12" x14ac:dyDescent="0.2">
      <c r="A2369" s="44" t="s">
        <v>14359</v>
      </c>
      <c r="D2369" s="44" t="s">
        <v>11346</v>
      </c>
      <c r="E2369" s="45">
        <v>3</v>
      </c>
      <c r="F2369" s="44" t="s">
        <v>10199</v>
      </c>
      <c r="G2369" s="44" t="s">
        <v>10434</v>
      </c>
      <c r="H2369" s="44" t="s">
        <v>14399</v>
      </c>
      <c r="L2369" s="46">
        <v>600000000</v>
      </c>
      <c r="M2369" s="44" t="s">
        <v>14254</v>
      </c>
      <c r="N2369" s="44" t="s">
        <v>14400</v>
      </c>
      <c r="O2369" s="44" t="s">
        <v>14401</v>
      </c>
    </row>
    <row r="2370" spans="1:15" s="44" customFormat="1" ht="12" x14ac:dyDescent="0.2">
      <c r="A2370" s="44" t="s">
        <v>14363</v>
      </c>
      <c r="D2370" s="44" t="s">
        <v>11346</v>
      </c>
      <c r="E2370" s="45">
        <v>3</v>
      </c>
      <c r="F2370" s="44" t="s">
        <v>10199</v>
      </c>
      <c r="G2370" s="44" t="s">
        <v>10434</v>
      </c>
      <c r="H2370" s="44" t="s">
        <v>14403</v>
      </c>
      <c r="L2370" s="46">
        <v>30000000</v>
      </c>
      <c r="M2370" s="44" t="s">
        <v>14254</v>
      </c>
      <c r="N2370" s="44" t="s">
        <v>14400</v>
      </c>
      <c r="O2370" s="44" t="s">
        <v>14401</v>
      </c>
    </row>
    <row r="2371" spans="1:15" s="44" customFormat="1" ht="12" x14ac:dyDescent="0.2">
      <c r="A2371" s="44" t="s">
        <v>14365</v>
      </c>
      <c r="D2371" s="44" t="s">
        <v>11346</v>
      </c>
      <c r="E2371" s="45">
        <v>3</v>
      </c>
      <c r="F2371" s="44" t="s">
        <v>10199</v>
      </c>
      <c r="G2371" s="44" t="s">
        <v>10434</v>
      </c>
      <c r="H2371" s="44" t="s">
        <v>14405</v>
      </c>
      <c r="L2371" s="46">
        <v>50000000</v>
      </c>
      <c r="M2371" s="44" t="s">
        <v>14254</v>
      </c>
      <c r="N2371" s="44" t="s">
        <v>14406</v>
      </c>
      <c r="O2371" s="44" t="s">
        <v>14407</v>
      </c>
    </row>
    <row r="2372" spans="1:15" s="44" customFormat="1" ht="12" x14ac:dyDescent="0.2">
      <c r="A2372" s="44" t="s">
        <v>14368</v>
      </c>
      <c r="D2372" s="44" t="s">
        <v>11346</v>
      </c>
      <c r="E2372" s="45">
        <v>3</v>
      </c>
      <c r="F2372" s="44" t="s">
        <v>10199</v>
      </c>
      <c r="G2372" s="44" t="s">
        <v>10434</v>
      </c>
      <c r="H2372" s="44" t="s">
        <v>14409</v>
      </c>
      <c r="L2372" s="46">
        <v>50000000</v>
      </c>
      <c r="M2372" s="44" t="s">
        <v>14254</v>
      </c>
      <c r="N2372" s="44" t="s">
        <v>14406</v>
      </c>
      <c r="O2372" s="44" t="s">
        <v>14410</v>
      </c>
    </row>
    <row r="2373" spans="1:15" s="44" customFormat="1" ht="12" x14ac:dyDescent="0.2">
      <c r="A2373" s="44" t="s">
        <v>14372</v>
      </c>
      <c r="D2373" s="44" t="s">
        <v>11346</v>
      </c>
      <c r="E2373" s="45">
        <v>3</v>
      </c>
      <c r="F2373" s="44" t="s">
        <v>10199</v>
      </c>
      <c r="G2373" s="44" t="s">
        <v>10434</v>
      </c>
      <c r="H2373" s="44" t="s">
        <v>14412</v>
      </c>
      <c r="L2373" s="46">
        <f>2*9700000</f>
        <v>19400000</v>
      </c>
      <c r="M2373" s="44" t="s">
        <v>14254</v>
      </c>
      <c r="N2373" s="44" t="s">
        <v>14413</v>
      </c>
      <c r="O2373" s="44" t="s">
        <v>14414</v>
      </c>
    </row>
    <row r="2374" spans="1:15" s="44" customFormat="1" ht="12" x14ac:dyDescent="0.2">
      <c r="A2374" s="44" t="s">
        <v>14376</v>
      </c>
      <c r="D2374" s="44" t="s">
        <v>11346</v>
      </c>
      <c r="E2374" s="45">
        <v>3</v>
      </c>
      <c r="F2374" s="44" t="s">
        <v>10199</v>
      </c>
      <c r="G2374" s="44" t="s">
        <v>10434</v>
      </c>
      <c r="H2374" s="44" t="s">
        <v>14416</v>
      </c>
      <c r="L2374" s="46">
        <f>2*11000000</f>
        <v>22000000</v>
      </c>
      <c r="M2374" s="44" t="s">
        <v>14254</v>
      </c>
      <c r="N2374" s="44" t="s">
        <v>14413</v>
      </c>
      <c r="O2374" s="44" t="s">
        <v>14414</v>
      </c>
    </row>
    <row r="2375" spans="1:15" s="44" customFormat="1" ht="12" x14ac:dyDescent="0.2">
      <c r="A2375" s="44" t="s">
        <v>14380</v>
      </c>
      <c r="D2375" s="44" t="s">
        <v>11346</v>
      </c>
      <c r="E2375" s="45">
        <v>3</v>
      </c>
      <c r="F2375" s="44" t="s">
        <v>10199</v>
      </c>
      <c r="G2375" s="44" t="s">
        <v>10434</v>
      </c>
      <c r="H2375" s="44" t="s">
        <v>14418</v>
      </c>
      <c r="L2375" s="46">
        <f>2*11000000</f>
        <v>22000000</v>
      </c>
      <c r="M2375" s="44" t="s">
        <v>14254</v>
      </c>
      <c r="N2375" s="44" t="s">
        <v>14413</v>
      </c>
      <c r="O2375" s="44" t="s">
        <v>14414</v>
      </c>
    </row>
    <row r="2376" spans="1:15" s="44" customFormat="1" ht="12" x14ac:dyDescent="0.2">
      <c r="A2376" s="44" t="s">
        <v>14384</v>
      </c>
      <c r="D2376" s="44" t="s">
        <v>11346</v>
      </c>
      <c r="E2376" s="45">
        <v>3</v>
      </c>
      <c r="F2376" s="44" t="s">
        <v>10199</v>
      </c>
      <c r="G2376" s="44" t="s">
        <v>10434</v>
      </c>
      <c r="H2376" s="44" t="s">
        <v>14420</v>
      </c>
      <c r="L2376" s="46">
        <v>19400000</v>
      </c>
      <c r="M2376" s="44" t="s">
        <v>14254</v>
      </c>
      <c r="N2376" s="44" t="s">
        <v>14406</v>
      </c>
      <c r="O2376" s="44" t="s">
        <v>14421</v>
      </c>
    </row>
    <row r="2377" spans="1:15" s="44" customFormat="1" ht="12" x14ac:dyDescent="0.2">
      <c r="A2377" s="44" t="s">
        <v>14388</v>
      </c>
      <c r="D2377" s="44" t="s">
        <v>11346</v>
      </c>
      <c r="E2377" s="45">
        <v>3</v>
      </c>
      <c r="F2377" s="44" t="s">
        <v>10199</v>
      </c>
      <c r="G2377" s="44" t="s">
        <v>10434</v>
      </c>
      <c r="H2377" s="44" t="s">
        <v>14423</v>
      </c>
      <c r="L2377" s="46">
        <f>2*11000000</f>
        <v>22000000</v>
      </c>
      <c r="M2377" s="44" t="s">
        <v>14254</v>
      </c>
      <c r="N2377" s="44" t="s">
        <v>14406</v>
      </c>
      <c r="O2377" s="44" t="s">
        <v>14421</v>
      </c>
    </row>
    <row r="2378" spans="1:15" s="44" customFormat="1" ht="12" x14ac:dyDescent="0.2">
      <c r="A2378" s="44" t="s">
        <v>14392</v>
      </c>
      <c r="D2378" s="44" t="s">
        <v>11346</v>
      </c>
      <c r="E2378" s="45">
        <v>3</v>
      </c>
      <c r="F2378" s="44" t="s">
        <v>10199</v>
      </c>
      <c r="G2378" s="44" t="s">
        <v>10434</v>
      </c>
      <c r="H2378" s="44" t="s">
        <v>14425</v>
      </c>
      <c r="L2378" s="46">
        <f>2*11000000</f>
        <v>22000000</v>
      </c>
      <c r="M2378" s="44" t="s">
        <v>14254</v>
      </c>
      <c r="N2378" s="44" t="s">
        <v>14406</v>
      </c>
      <c r="O2378" s="44" t="s">
        <v>14421</v>
      </c>
    </row>
    <row r="2379" spans="1:15" s="44" customFormat="1" ht="12" x14ac:dyDescent="0.2">
      <c r="A2379" s="44" t="s">
        <v>14394</v>
      </c>
      <c r="D2379" s="44" t="s">
        <v>11346</v>
      </c>
      <c r="E2379" s="45">
        <v>3</v>
      </c>
      <c r="F2379" s="44" t="s">
        <v>10199</v>
      </c>
      <c r="G2379" s="44" t="s">
        <v>10434</v>
      </c>
      <c r="H2379" s="44" t="s">
        <v>14427</v>
      </c>
      <c r="L2379" s="46">
        <f>350000000</f>
        <v>350000000</v>
      </c>
      <c r="M2379" s="44" t="s">
        <v>14254</v>
      </c>
      <c r="N2379" s="44" t="s">
        <v>14428</v>
      </c>
      <c r="O2379" s="44" t="s">
        <v>14429</v>
      </c>
    </row>
    <row r="2380" spans="1:15" s="44" customFormat="1" ht="12" x14ac:dyDescent="0.2">
      <c r="A2380" s="44" t="s">
        <v>14396</v>
      </c>
      <c r="D2380" s="44" t="s">
        <v>11346</v>
      </c>
      <c r="E2380" s="45">
        <v>3</v>
      </c>
      <c r="F2380" s="44" t="s">
        <v>10199</v>
      </c>
      <c r="G2380" s="44" t="s">
        <v>10434</v>
      </c>
      <c r="H2380" s="44" t="s">
        <v>14431</v>
      </c>
      <c r="L2380" s="46">
        <f>170000000</f>
        <v>170000000</v>
      </c>
      <c r="M2380" s="44" t="s">
        <v>14254</v>
      </c>
      <c r="N2380" s="44" t="s">
        <v>14428</v>
      </c>
      <c r="O2380" s="44" t="s">
        <v>14429</v>
      </c>
    </row>
    <row r="2381" spans="1:15" s="44" customFormat="1" ht="12" x14ac:dyDescent="0.2">
      <c r="A2381" s="44" t="s">
        <v>14398</v>
      </c>
      <c r="D2381" s="44" t="s">
        <v>11346</v>
      </c>
      <c r="E2381" s="45">
        <v>3</v>
      </c>
      <c r="F2381" s="44" t="s">
        <v>10199</v>
      </c>
      <c r="G2381" s="44" t="s">
        <v>10434</v>
      </c>
      <c r="H2381" s="44" t="s">
        <v>14433</v>
      </c>
      <c r="L2381" s="46">
        <f>120000000</f>
        <v>120000000</v>
      </c>
      <c r="M2381" s="44" t="s">
        <v>14254</v>
      </c>
      <c r="N2381" s="44" t="s">
        <v>14428</v>
      </c>
      <c r="O2381" s="44" t="s">
        <v>14429</v>
      </c>
    </row>
    <row r="2382" spans="1:15" s="44" customFormat="1" ht="12" x14ac:dyDescent="0.2">
      <c r="A2382" s="44" t="s">
        <v>14402</v>
      </c>
      <c r="D2382" s="44" t="s">
        <v>11346</v>
      </c>
      <c r="E2382" s="45">
        <v>3</v>
      </c>
      <c r="F2382" s="44" t="s">
        <v>10199</v>
      </c>
      <c r="G2382" s="44" t="s">
        <v>10434</v>
      </c>
      <c r="H2382" s="44" t="s">
        <v>14435</v>
      </c>
      <c r="L2382" s="46">
        <f>10*9700000</f>
        <v>97000000</v>
      </c>
      <c r="M2382" s="44" t="s">
        <v>14254</v>
      </c>
      <c r="N2382" s="44" t="s">
        <v>14436</v>
      </c>
      <c r="O2382" s="44" t="s">
        <v>14437</v>
      </c>
    </row>
    <row r="2383" spans="1:15" s="44" customFormat="1" ht="12" x14ac:dyDescent="0.2">
      <c r="A2383" s="44" t="s">
        <v>14404</v>
      </c>
      <c r="D2383" s="44" t="s">
        <v>11346</v>
      </c>
      <c r="E2383" s="45">
        <v>3</v>
      </c>
      <c r="F2383" s="44" t="s">
        <v>10199</v>
      </c>
      <c r="G2383" s="44" t="s">
        <v>10434</v>
      </c>
      <c r="H2383" s="44" t="s">
        <v>14439</v>
      </c>
      <c r="L2383" s="46">
        <f>10*11000000</f>
        <v>110000000</v>
      </c>
      <c r="M2383" s="44" t="s">
        <v>14254</v>
      </c>
      <c r="N2383" s="44" t="s">
        <v>14436</v>
      </c>
      <c r="O2383" s="44" t="s">
        <v>14437</v>
      </c>
    </row>
    <row r="2384" spans="1:15" s="44" customFormat="1" ht="12" x14ac:dyDescent="0.2">
      <c r="A2384" s="44" t="s">
        <v>14408</v>
      </c>
      <c r="D2384" s="44" t="s">
        <v>11346</v>
      </c>
      <c r="E2384" s="45">
        <v>3</v>
      </c>
      <c r="F2384" s="44" t="s">
        <v>10199</v>
      </c>
      <c r="G2384" s="44" t="s">
        <v>10434</v>
      </c>
      <c r="H2384" s="44" t="s">
        <v>14441</v>
      </c>
      <c r="L2384" s="46">
        <f>10*11000000</f>
        <v>110000000</v>
      </c>
      <c r="M2384" s="44" t="s">
        <v>14254</v>
      </c>
      <c r="N2384" s="44" t="s">
        <v>14436</v>
      </c>
      <c r="O2384" s="44" t="s">
        <v>14437</v>
      </c>
    </row>
    <row r="2385" spans="1:15" s="44" customFormat="1" ht="12" x14ac:dyDescent="0.2">
      <c r="A2385" s="44" t="s">
        <v>14411</v>
      </c>
      <c r="D2385" s="44" t="s">
        <v>11346</v>
      </c>
      <c r="E2385" s="45">
        <v>3</v>
      </c>
      <c r="F2385" s="44" t="s">
        <v>10199</v>
      </c>
      <c r="G2385" s="44" t="s">
        <v>10434</v>
      </c>
      <c r="H2385" s="44" t="s">
        <v>14443</v>
      </c>
      <c r="L2385" s="46">
        <f>6*9700000</f>
        <v>58200000</v>
      </c>
      <c r="M2385" s="44" t="s">
        <v>14254</v>
      </c>
      <c r="N2385" s="44" t="s">
        <v>14444</v>
      </c>
      <c r="O2385" s="44" t="s">
        <v>14445</v>
      </c>
    </row>
    <row r="2386" spans="1:15" s="44" customFormat="1" ht="12" x14ac:dyDescent="0.2">
      <c r="A2386" s="44" t="s">
        <v>14415</v>
      </c>
      <c r="D2386" s="44" t="s">
        <v>11346</v>
      </c>
      <c r="E2386" s="45">
        <v>3</v>
      </c>
      <c r="F2386" s="44" t="s">
        <v>10199</v>
      </c>
      <c r="G2386" s="44" t="s">
        <v>10434</v>
      </c>
      <c r="H2386" s="44" t="s">
        <v>14447</v>
      </c>
      <c r="L2386" s="46">
        <f>6*11000000</f>
        <v>66000000</v>
      </c>
      <c r="M2386" s="44" t="s">
        <v>14254</v>
      </c>
      <c r="N2386" s="44" t="s">
        <v>14444</v>
      </c>
      <c r="O2386" s="44" t="s">
        <v>14445</v>
      </c>
    </row>
    <row r="2387" spans="1:15" s="44" customFormat="1" ht="12" x14ac:dyDescent="0.2">
      <c r="A2387" s="44" t="s">
        <v>14417</v>
      </c>
      <c r="D2387" s="44" t="s">
        <v>11346</v>
      </c>
      <c r="E2387" s="45">
        <v>3</v>
      </c>
      <c r="F2387" s="44" t="s">
        <v>10199</v>
      </c>
      <c r="G2387" s="44" t="s">
        <v>10434</v>
      </c>
      <c r="H2387" s="44" t="s">
        <v>14449</v>
      </c>
      <c r="L2387" s="46">
        <f>6*11000000</f>
        <v>66000000</v>
      </c>
      <c r="M2387" s="44" t="s">
        <v>14254</v>
      </c>
      <c r="N2387" s="44" t="s">
        <v>14444</v>
      </c>
      <c r="O2387" s="44" t="s">
        <v>14445</v>
      </c>
    </row>
    <row r="2388" spans="1:15" s="44" customFormat="1" ht="12" x14ac:dyDescent="0.2">
      <c r="A2388" s="44" t="s">
        <v>14419</v>
      </c>
      <c r="D2388" s="44" t="s">
        <v>11346</v>
      </c>
      <c r="E2388" s="45">
        <v>3</v>
      </c>
      <c r="F2388" s="44" t="s">
        <v>10199</v>
      </c>
      <c r="G2388" s="44" t="s">
        <v>10434</v>
      </c>
      <c r="H2388" s="44" t="s">
        <v>14451</v>
      </c>
      <c r="L2388" s="46">
        <f>2*9700000</f>
        <v>19400000</v>
      </c>
      <c r="M2388" s="44" t="s">
        <v>14254</v>
      </c>
      <c r="N2388" s="44" t="s">
        <v>14452</v>
      </c>
      <c r="O2388" s="44" t="s">
        <v>14453</v>
      </c>
    </row>
    <row r="2389" spans="1:15" s="44" customFormat="1" ht="12" x14ac:dyDescent="0.2">
      <c r="A2389" s="44" t="s">
        <v>14422</v>
      </c>
      <c r="D2389" s="44" t="s">
        <v>11346</v>
      </c>
      <c r="E2389" s="45">
        <v>3</v>
      </c>
      <c r="F2389" s="44" t="s">
        <v>10199</v>
      </c>
      <c r="G2389" s="44" t="s">
        <v>10434</v>
      </c>
      <c r="H2389" s="44" t="s">
        <v>14455</v>
      </c>
      <c r="L2389" s="46">
        <f>2*11000000</f>
        <v>22000000</v>
      </c>
      <c r="M2389" s="44" t="s">
        <v>14254</v>
      </c>
      <c r="N2389" s="44" t="s">
        <v>14452</v>
      </c>
      <c r="O2389" s="44" t="s">
        <v>14453</v>
      </c>
    </row>
    <row r="2390" spans="1:15" s="44" customFormat="1" ht="12" x14ac:dyDescent="0.2">
      <c r="A2390" s="44" t="s">
        <v>14424</v>
      </c>
      <c r="D2390" s="44" t="s">
        <v>11346</v>
      </c>
      <c r="E2390" s="45">
        <v>3</v>
      </c>
      <c r="F2390" s="44" t="s">
        <v>10199</v>
      </c>
      <c r="G2390" s="44" t="s">
        <v>10434</v>
      </c>
      <c r="H2390" s="44" t="s">
        <v>14457</v>
      </c>
      <c r="L2390" s="46">
        <f>2*11000000</f>
        <v>22000000</v>
      </c>
      <c r="M2390" s="44" t="s">
        <v>14254</v>
      </c>
      <c r="N2390" s="44" t="s">
        <v>14452</v>
      </c>
      <c r="O2390" s="44" t="s">
        <v>14453</v>
      </c>
    </row>
    <row r="2391" spans="1:15" s="44" customFormat="1" ht="12" x14ac:dyDescent="0.2">
      <c r="A2391" s="44" t="s">
        <v>14426</v>
      </c>
      <c r="D2391" s="44" t="s">
        <v>11346</v>
      </c>
      <c r="E2391" s="45">
        <v>3</v>
      </c>
      <c r="F2391" s="44" t="s">
        <v>10199</v>
      </c>
      <c r="G2391" s="44" t="s">
        <v>10434</v>
      </c>
      <c r="H2391" s="44" t="s">
        <v>14459</v>
      </c>
      <c r="L2391" s="46">
        <f>120000000</f>
        <v>120000000</v>
      </c>
      <c r="M2391" s="44" t="s">
        <v>14254</v>
      </c>
      <c r="N2391" s="44" t="s">
        <v>14400</v>
      </c>
      <c r="O2391" s="44" t="s">
        <v>14401</v>
      </c>
    </row>
    <row r="2392" spans="1:15" s="44" customFormat="1" ht="12" x14ac:dyDescent="0.2">
      <c r="A2392" s="44" t="s">
        <v>14430</v>
      </c>
      <c r="D2392" s="44" t="s">
        <v>11346</v>
      </c>
      <c r="E2392" s="45">
        <v>3</v>
      </c>
      <c r="F2392" s="44" t="s">
        <v>10199</v>
      </c>
      <c r="G2392" s="44" t="s">
        <v>10434</v>
      </c>
      <c r="H2392" s="44" t="s">
        <v>14461</v>
      </c>
      <c r="L2392" s="46">
        <f>80000000</f>
        <v>80000000</v>
      </c>
      <c r="M2392" s="44" t="s">
        <v>14254</v>
      </c>
      <c r="N2392" s="44" t="s">
        <v>14400</v>
      </c>
      <c r="O2392" s="44" t="s">
        <v>14401</v>
      </c>
    </row>
    <row r="2393" spans="1:15" s="44" customFormat="1" ht="12" x14ac:dyDescent="0.2">
      <c r="A2393" s="44" t="s">
        <v>14432</v>
      </c>
      <c r="D2393" s="44" t="s">
        <v>11346</v>
      </c>
      <c r="E2393" s="45">
        <v>3</v>
      </c>
      <c r="F2393" s="44" t="s">
        <v>10199</v>
      </c>
      <c r="G2393" s="44" t="s">
        <v>10434</v>
      </c>
      <c r="H2393" s="44" t="s">
        <v>14463</v>
      </c>
      <c r="L2393" s="46">
        <f>80000000</f>
        <v>80000000</v>
      </c>
      <c r="M2393" s="44" t="s">
        <v>14254</v>
      </c>
      <c r="N2393" s="44" t="s">
        <v>14400</v>
      </c>
      <c r="O2393" s="44" t="s">
        <v>14401</v>
      </c>
    </row>
    <row r="2394" spans="1:15" s="44" customFormat="1" ht="12" x14ac:dyDescent="0.2">
      <c r="A2394" s="44" t="s">
        <v>14434</v>
      </c>
      <c r="D2394" s="44" t="s">
        <v>11346</v>
      </c>
      <c r="E2394" s="45">
        <v>3</v>
      </c>
      <c r="F2394" s="44" t="s">
        <v>10199</v>
      </c>
      <c r="G2394" s="44" t="s">
        <v>10434</v>
      </c>
      <c r="H2394" s="44" t="s">
        <v>14465</v>
      </c>
      <c r="L2394" s="46">
        <f>12*9700000</f>
        <v>116400000</v>
      </c>
      <c r="M2394" s="44" t="s">
        <v>14254</v>
      </c>
      <c r="N2394" s="44" t="s">
        <v>14452</v>
      </c>
      <c r="O2394" s="44" t="s">
        <v>14453</v>
      </c>
    </row>
    <row r="2395" spans="1:15" s="44" customFormat="1" ht="12" x14ac:dyDescent="0.2">
      <c r="A2395" s="44" t="s">
        <v>14438</v>
      </c>
      <c r="D2395" s="44" t="s">
        <v>11346</v>
      </c>
      <c r="E2395" s="45">
        <v>3</v>
      </c>
      <c r="F2395" s="44" t="s">
        <v>10199</v>
      </c>
      <c r="G2395" s="44" t="s">
        <v>10434</v>
      </c>
      <c r="H2395" s="44" t="s">
        <v>14467</v>
      </c>
      <c r="L2395" s="46">
        <f>12*11000000</f>
        <v>132000000</v>
      </c>
      <c r="M2395" s="44" t="s">
        <v>14254</v>
      </c>
      <c r="N2395" s="44" t="s">
        <v>14452</v>
      </c>
      <c r="O2395" s="44" t="s">
        <v>14453</v>
      </c>
    </row>
    <row r="2396" spans="1:15" s="44" customFormat="1" ht="12" x14ac:dyDescent="0.2">
      <c r="A2396" s="44" t="s">
        <v>14440</v>
      </c>
      <c r="D2396" s="44" t="s">
        <v>11346</v>
      </c>
      <c r="E2396" s="45">
        <v>3</v>
      </c>
      <c r="F2396" s="44" t="s">
        <v>10199</v>
      </c>
      <c r="G2396" s="44" t="s">
        <v>10434</v>
      </c>
      <c r="H2396" s="44" t="s">
        <v>14469</v>
      </c>
      <c r="L2396" s="46">
        <f>12*11000000</f>
        <v>132000000</v>
      </c>
      <c r="M2396" s="44" t="s">
        <v>14254</v>
      </c>
      <c r="N2396" s="44" t="s">
        <v>14452</v>
      </c>
      <c r="O2396" s="44" t="s">
        <v>14453</v>
      </c>
    </row>
    <row r="2397" spans="1:15" s="44" customFormat="1" ht="12" x14ac:dyDescent="0.2">
      <c r="A2397" s="44" t="s">
        <v>14442</v>
      </c>
      <c r="D2397" s="44" t="s">
        <v>11346</v>
      </c>
      <c r="E2397" s="45">
        <v>3</v>
      </c>
      <c r="F2397" s="44" t="s">
        <v>10199</v>
      </c>
      <c r="G2397" s="44" t="s">
        <v>10434</v>
      </c>
      <c r="H2397" s="44" t="s">
        <v>14471</v>
      </c>
      <c r="L2397" s="46">
        <v>30000000</v>
      </c>
      <c r="M2397" s="44" t="s">
        <v>14254</v>
      </c>
      <c r="N2397" s="44" t="s">
        <v>14472</v>
      </c>
      <c r="O2397" s="44" t="s">
        <v>14473</v>
      </c>
    </row>
    <row r="2398" spans="1:15" s="44" customFormat="1" ht="12" x14ac:dyDescent="0.2">
      <c r="A2398" s="44" t="s">
        <v>14446</v>
      </c>
      <c r="D2398" s="44" t="s">
        <v>11346</v>
      </c>
      <c r="E2398" s="45">
        <v>4</v>
      </c>
      <c r="F2398" s="44" t="s">
        <v>10199</v>
      </c>
      <c r="G2398" s="44" t="s">
        <v>10434</v>
      </c>
      <c r="H2398" s="44" t="s">
        <v>14475</v>
      </c>
      <c r="L2398" s="46">
        <v>3500000000</v>
      </c>
      <c r="M2398" s="44" t="s">
        <v>14238</v>
      </c>
      <c r="N2398" s="44" t="s">
        <v>14476</v>
      </c>
      <c r="O2398" s="44" t="s">
        <v>14477</v>
      </c>
    </row>
    <row r="2399" spans="1:15" s="44" customFormat="1" ht="12" x14ac:dyDescent="0.2">
      <c r="A2399" s="44" t="s">
        <v>14448</v>
      </c>
      <c r="D2399" s="44" t="s">
        <v>11346</v>
      </c>
      <c r="E2399" s="45">
        <v>4</v>
      </c>
      <c r="F2399" s="44" t="s">
        <v>10199</v>
      </c>
      <c r="G2399" s="44" t="s">
        <v>10434</v>
      </c>
      <c r="H2399" s="44" t="s">
        <v>14479</v>
      </c>
      <c r="L2399" s="46">
        <v>35000000</v>
      </c>
      <c r="M2399" s="44" t="s">
        <v>14238</v>
      </c>
      <c r="N2399" s="44" t="s">
        <v>14287</v>
      </c>
      <c r="O2399" s="44" t="s">
        <v>14288</v>
      </c>
    </row>
    <row r="2400" spans="1:15" s="44" customFormat="1" ht="12" x14ac:dyDescent="0.2">
      <c r="A2400" s="44" t="s">
        <v>14450</v>
      </c>
      <c r="D2400" s="44" t="s">
        <v>11346</v>
      </c>
      <c r="E2400" s="45">
        <v>4</v>
      </c>
      <c r="F2400" s="44" t="s">
        <v>10199</v>
      </c>
      <c r="G2400" s="44" t="s">
        <v>10434</v>
      </c>
      <c r="H2400" s="44" t="s">
        <v>14481</v>
      </c>
      <c r="L2400" s="46">
        <v>35000000</v>
      </c>
      <c r="M2400" s="44" t="s">
        <v>14238</v>
      </c>
      <c r="N2400" s="44" t="s">
        <v>14482</v>
      </c>
      <c r="O2400" s="44" t="s">
        <v>14483</v>
      </c>
    </row>
    <row r="2401" spans="1:15" s="44" customFormat="1" ht="12" x14ac:dyDescent="0.2">
      <c r="A2401" s="44" t="s">
        <v>14454</v>
      </c>
      <c r="D2401" s="44" t="s">
        <v>11346</v>
      </c>
      <c r="E2401" s="45">
        <v>1</v>
      </c>
      <c r="F2401" s="44" t="s">
        <v>10199</v>
      </c>
      <c r="G2401" s="44" t="s">
        <v>10434</v>
      </c>
      <c r="H2401" s="44" t="s">
        <v>14485</v>
      </c>
      <c r="L2401" s="46">
        <v>400000000</v>
      </c>
      <c r="M2401" s="44" t="s">
        <v>14486</v>
      </c>
      <c r="N2401" s="44" t="s">
        <v>14487</v>
      </c>
      <c r="O2401" s="44" t="s">
        <v>14488</v>
      </c>
    </row>
    <row r="2402" spans="1:15" s="44" customFormat="1" ht="12" x14ac:dyDescent="0.2">
      <c r="A2402" s="44" t="s">
        <v>14456</v>
      </c>
      <c r="D2402" s="44" t="s">
        <v>11346</v>
      </c>
      <c r="E2402" s="45">
        <v>1</v>
      </c>
      <c r="F2402" s="44" t="s">
        <v>10199</v>
      </c>
      <c r="G2402" s="44" t="s">
        <v>10434</v>
      </c>
      <c r="H2402" s="44" t="s">
        <v>14490</v>
      </c>
      <c r="L2402" s="46">
        <v>400000000</v>
      </c>
      <c r="M2402" s="44" t="s">
        <v>14486</v>
      </c>
      <c r="N2402" s="44" t="s">
        <v>14487</v>
      </c>
      <c r="O2402" s="44" t="s">
        <v>14488</v>
      </c>
    </row>
    <row r="2403" spans="1:15" s="44" customFormat="1" ht="12" x14ac:dyDescent="0.2">
      <c r="A2403" s="44" t="s">
        <v>14458</v>
      </c>
      <c r="D2403" s="44" t="s">
        <v>11346</v>
      </c>
      <c r="E2403" s="45">
        <v>1</v>
      </c>
      <c r="F2403" s="44" t="s">
        <v>10199</v>
      </c>
      <c r="G2403" s="44" t="s">
        <v>10434</v>
      </c>
      <c r="H2403" s="44" t="s">
        <v>14492</v>
      </c>
      <c r="L2403" s="46">
        <v>429670419</v>
      </c>
      <c r="M2403" s="44" t="s">
        <v>14486</v>
      </c>
      <c r="N2403" s="44" t="s">
        <v>14487</v>
      </c>
      <c r="O2403" s="44" t="s">
        <v>14488</v>
      </c>
    </row>
    <row r="2404" spans="1:15" s="44" customFormat="1" ht="12" x14ac:dyDescent="0.2">
      <c r="A2404" s="44" t="s">
        <v>14460</v>
      </c>
      <c r="D2404" s="44" t="s">
        <v>11346</v>
      </c>
      <c r="E2404" s="45">
        <v>1</v>
      </c>
      <c r="F2404" s="44" t="s">
        <v>10199</v>
      </c>
      <c r="G2404" s="44" t="s">
        <v>10434</v>
      </c>
      <c r="H2404" s="44" t="s">
        <v>14494</v>
      </c>
      <c r="L2404" s="46">
        <v>200000000</v>
      </c>
      <c r="M2404" s="44" t="s">
        <v>14486</v>
      </c>
      <c r="N2404" s="44" t="s">
        <v>14495</v>
      </c>
      <c r="O2404" s="44" t="s">
        <v>14496</v>
      </c>
    </row>
    <row r="2405" spans="1:15" s="44" customFormat="1" ht="12" x14ac:dyDescent="0.2">
      <c r="A2405" s="44" t="s">
        <v>14462</v>
      </c>
      <c r="D2405" s="44" t="s">
        <v>11346</v>
      </c>
      <c r="E2405" s="45">
        <v>1</v>
      </c>
      <c r="F2405" s="44" t="s">
        <v>10199</v>
      </c>
      <c r="G2405" s="44" t="s">
        <v>10434</v>
      </c>
      <c r="H2405" s="44" t="s">
        <v>14498</v>
      </c>
      <c r="L2405" s="46">
        <v>130000000</v>
      </c>
      <c r="M2405" s="44" t="s">
        <v>14486</v>
      </c>
      <c r="N2405" s="44" t="s">
        <v>14499</v>
      </c>
      <c r="O2405" s="44" t="s">
        <v>14500</v>
      </c>
    </row>
    <row r="2406" spans="1:15" s="44" customFormat="1" ht="12" x14ac:dyDescent="0.2">
      <c r="A2406" s="44" t="s">
        <v>14464</v>
      </c>
      <c r="D2406" s="44" t="s">
        <v>11346</v>
      </c>
      <c r="E2406" s="45">
        <v>1</v>
      </c>
      <c r="F2406" s="44" t="s">
        <v>10199</v>
      </c>
      <c r="G2406" s="44" t="s">
        <v>10434</v>
      </c>
      <c r="H2406" s="44" t="s">
        <v>14502</v>
      </c>
      <c r="L2406" s="46">
        <v>600000000</v>
      </c>
      <c r="M2406" s="44" t="s">
        <v>14486</v>
      </c>
      <c r="N2406" s="44" t="s">
        <v>14503</v>
      </c>
      <c r="O2406" s="44" t="s">
        <v>14504</v>
      </c>
    </row>
    <row r="2407" spans="1:15" s="44" customFormat="1" ht="12" x14ac:dyDescent="0.2">
      <c r="A2407" s="44" t="s">
        <v>14466</v>
      </c>
      <c r="D2407" s="44" t="s">
        <v>11346</v>
      </c>
      <c r="E2407" s="45">
        <v>1</v>
      </c>
      <c r="F2407" s="44" t="s">
        <v>10199</v>
      </c>
      <c r="G2407" s="44" t="s">
        <v>10434</v>
      </c>
      <c r="H2407" s="44" t="s">
        <v>14506</v>
      </c>
      <c r="L2407" s="46">
        <v>957000000</v>
      </c>
      <c r="M2407" s="44" t="s">
        <v>14486</v>
      </c>
      <c r="N2407" s="44" t="s">
        <v>14507</v>
      </c>
      <c r="O2407" s="44" t="s">
        <v>14508</v>
      </c>
    </row>
    <row r="2408" spans="1:15" s="44" customFormat="1" ht="12" x14ac:dyDescent="0.2">
      <c r="A2408" s="44" t="s">
        <v>14468</v>
      </c>
      <c r="D2408" s="44" t="s">
        <v>11346</v>
      </c>
      <c r="E2408" s="45">
        <v>1</v>
      </c>
      <c r="F2408" s="44" t="s">
        <v>10199</v>
      </c>
      <c r="G2408" s="44" t="s">
        <v>10434</v>
      </c>
      <c r="H2408" s="44" t="s">
        <v>14510</v>
      </c>
      <c r="L2408" s="46">
        <v>436793000</v>
      </c>
      <c r="M2408" s="44" t="s">
        <v>14486</v>
      </c>
      <c r="N2408" s="44" t="s">
        <v>14511</v>
      </c>
      <c r="O2408" s="44" t="s">
        <v>14512</v>
      </c>
    </row>
    <row r="2409" spans="1:15" s="44" customFormat="1" ht="12" x14ac:dyDescent="0.2">
      <c r="A2409" s="44" t="s">
        <v>14470</v>
      </c>
      <c r="D2409" s="44" t="s">
        <v>11346</v>
      </c>
      <c r="E2409" s="45">
        <v>1</v>
      </c>
      <c r="F2409" s="44" t="s">
        <v>10199</v>
      </c>
      <c r="G2409" s="44" t="s">
        <v>10434</v>
      </c>
      <c r="H2409" s="44" t="s">
        <v>14514</v>
      </c>
      <c r="L2409" s="46">
        <v>220170778</v>
      </c>
      <c r="M2409" s="44" t="s">
        <v>14486</v>
      </c>
      <c r="N2409" s="44" t="s">
        <v>14515</v>
      </c>
      <c r="O2409" s="44" t="s">
        <v>14516</v>
      </c>
    </row>
    <row r="2410" spans="1:15" s="44" customFormat="1" ht="12" x14ac:dyDescent="0.2">
      <c r="A2410" s="44" t="s">
        <v>14474</v>
      </c>
      <c r="D2410" s="44" t="s">
        <v>11346</v>
      </c>
      <c r="E2410" s="45">
        <v>1</v>
      </c>
      <c r="F2410" s="44" t="s">
        <v>10199</v>
      </c>
      <c r="G2410" s="44" t="s">
        <v>10434</v>
      </c>
      <c r="H2410" s="44" t="s">
        <v>14518</v>
      </c>
      <c r="L2410" s="46">
        <v>50000000</v>
      </c>
      <c r="M2410" s="44" t="s">
        <v>14486</v>
      </c>
      <c r="N2410" s="44" t="s">
        <v>14519</v>
      </c>
      <c r="O2410" s="44" t="s">
        <v>14520</v>
      </c>
    </row>
    <row r="2411" spans="1:15" s="44" customFormat="1" ht="12" x14ac:dyDescent="0.2">
      <c r="A2411" s="44" t="s">
        <v>14478</v>
      </c>
      <c r="D2411" s="44" t="s">
        <v>11346</v>
      </c>
      <c r="E2411" s="45">
        <v>1</v>
      </c>
      <c r="F2411" s="44" t="s">
        <v>10199</v>
      </c>
      <c r="G2411" s="44" t="s">
        <v>10434</v>
      </c>
      <c r="H2411" s="44" t="s">
        <v>14521</v>
      </c>
      <c r="L2411" s="46">
        <v>400000000</v>
      </c>
      <c r="M2411" s="44" t="s">
        <v>14486</v>
      </c>
      <c r="N2411" s="44" t="s">
        <v>14522</v>
      </c>
      <c r="O2411" s="44" t="s">
        <v>14523</v>
      </c>
    </row>
    <row r="2412" spans="1:15" s="44" customFormat="1" ht="12" x14ac:dyDescent="0.2">
      <c r="A2412" s="44" t="s">
        <v>14480</v>
      </c>
      <c r="D2412" s="44" t="s">
        <v>11346</v>
      </c>
      <c r="E2412" s="45">
        <v>1</v>
      </c>
      <c r="F2412" s="44" t="s">
        <v>10199</v>
      </c>
      <c r="G2412" s="44" t="s">
        <v>10434</v>
      </c>
      <c r="H2412" s="44" t="s">
        <v>14525</v>
      </c>
      <c r="L2412" s="46">
        <v>40000000</v>
      </c>
      <c r="M2412" s="44" t="s">
        <v>14486</v>
      </c>
      <c r="N2412" s="44" t="s">
        <v>14522</v>
      </c>
      <c r="O2412" s="44" t="s">
        <v>14523</v>
      </c>
    </row>
    <row r="2413" spans="1:15" s="44" customFormat="1" ht="12" x14ac:dyDescent="0.2">
      <c r="A2413" s="44" t="s">
        <v>14484</v>
      </c>
      <c r="D2413" s="44" t="s">
        <v>11346</v>
      </c>
      <c r="E2413" s="45">
        <v>1</v>
      </c>
      <c r="F2413" s="44" t="s">
        <v>10199</v>
      </c>
      <c r="G2413" s="44" t="s">
        <v>10463</v>
      </c>
      <c r="H2413" s="44" t="s">
        <v>14527</v>
      </c>
      <c r="L2413" s="46">
        <v>1519350800</v>
      </c>
      <c r="M2413" s="44" t="s">
        <v>14528</v>
      </c>
      <c r="N2413" s="44" t="s">
        <v>14529</v>
      </c>
      <c r="O2413" s="44" t="s">
        <v>14530</v>
      </c>
    </row>
    <row r="2414" spans="1:15" s="44" customFormat="1" ht="12" x14ac:dyDescent="0.2">
      <c r="A2414" s="44" t="s">
        <v>14489</v>
      </c>
      <c r="D2414" s="44" t="s">
        <v>11346</v>
      </c>
      <c r="E2414" s="45">
        <v>1</v>
      </c>
      <c r="F2414" s="44" t="s">
        <v>10199</v>
      </c>
      <c r="G2414" s="44" t="s">
        <v>10434</v>
      </c>
      <c r="H2414" s="44" t="s">
        <v>14532</v>
      </c>
      <c r="L2414" s="46">
        <v>168530000</v>
      </c>
      <c r="M2414" s="44" t="s">
        <v>14528</v>
      </c>
      <c r="N2414" s="44" t="s">
        <v>14533</v>
      </c>
      <c r="O2414" s="44" t="s">
        <v>14534</v>
      </c>
    </row>
    <row r="2415" spans="1:15" s="44" customFormat="1" ht="12" x14ac:dyDescent="0.2">
      <c r="A2415" s="44" t="s">
        <v>14491</v>
      </c>
      <c r="D2415" s="44" t="s">
        <v>11346</v>
      </c>
      <c r="E2415" s="45">
        <v>2</v>
      </c>
      <c r="F2415" s="44" t="s">
        <v>10199</v>
      </c>
      <c r="G2415" s="44" t="s">
        <v>10434</v>
      </c>
      <c r="H2415" s="44" t="s">
        <v>14536</v>
      </c>
      <c r="L2415" s="46">
        <v>380000000</v>
      </c>
      <c r="M2415" s="44" t="s">
        <v>14537</v>
      </c>
      <c r="N2415" s="44" t="s">
        <v>14538</v>
      </c>
      <c r="O2415" s="44" t="s">
        <v>14539</v>
      </c>
    </row>
    <row r="2416" spans="1:15" s="44" customFormat="1" ht="12" x14ac:dyDescent="0.2">
      <c r="A2416" s="44" t="s">
        <v>14493</v>
      </c>
      <c r="D2416" s="44" t="s">
        <v>11346</v>
      </c>
      <c r="E2416" s="45">
        <v>2</v>
      </c>
      <c r="F2416" s="44" t="s">
        <v>10199</v>
      </c>
      <c r="G2416" s="44" t="s">
        <v>10434</v>
      </c>
      <c r="H2416" s="44" t="s">
        <v>14541</v>
      </c>
      <c r="L2416" s="46">
        <v>190000000</v>
      </c>
      <c r="M2416" s="44" t="s">
        <v>14486</v>
      </c>
      <c r="N2416" s="44" t="s">
        <v>14542</v>
      </c>
      <c r="O2416" s="44" t="s">
        <v>14543</v>
      </c>
    </row>
    <row r="2417" spans="1:15" s="44" customFormat="1" ht="12" x14ac:dyDescent="0.2">
      <c r="A2417" s="44" t="s">
        <v>14497</v>
      </c>
      <c r="D2417" s="44" t="s">
        <v>11346</v>
      </c>
      <c r="E2417" s="45">
        <v>2</v>
      </c>
      <c r="F2417" s="44" t="s">
        <v>10199</v>
      </c>
      <c r="G2417" s="44" t="s">
        <v>10434</v>
      </c>
      <c r="H2417" s="44" t="s">
        <v>14545</v>
      </c>
      <c r="L2417" s="46">
        <v>147040730</v>
      </c>
      <c r="M2417" s="44" t="s">
        <v>14486</v>
      </c>
      <c r="N2417" s="44" t="s">
        <v>14546</v>
      </c>
      <c r="O2417" s="44" t="s">
        <v>14547</v>
      </c>
    </row>
    <row r="2418" spans="1:15" s="44" customFormat="1" ht="12" x14ac:dyDescent="0.2">
      <c r="A2418" s="44" t="s">
        <v>14501</v>
      </c>
      <c r="D2418" s="44" t="s">
        <v>11346</v>
      </c>
      <c r="E2418" s="45">
        <v>2</v>
      </c>
      <c r="F2418" s="44" t="s">
        <v>10199</v>
      </c>
      <c r="G2418" s="44" t="s">
        <v>10434</v>
      </c>
      <c r="H2418" s="44" t="s">
        <v>14549</v>
      </c>
      <c r="L2418" s="46">
        <v>32840000</v>
      </c>
      <c r="M2418" s="44" t="s">
        <v>14486</v>
      </c>
      <c r="N2418" s="44" t="s">
        <v>14546</v>
      </c>
      <c r="O2418" s="44" t="s">
        <v>14547</v>
      </c>
    </row>
    <row r="2419" spans="1:15" s="44" customFormat="1" ht="12" x14ac:dyDescent="0.2">
      <c r="A2419" s="44" t="s">
        <v>14505</v>
      </c>
      <c r="D2419" s="44" t="s">
        <v>11346</v>
      </c>
      <c r="E2419" s="45">
        <v>2</v>
      </c>
      <c r="F2419" s="44" t="s">
        <v>10199</v>
      </c>
      <c r="G2419" s="44" t="s">
        <v>10434</v>
      </c>
      <c r="H2419" s="44" t="s">
        <v>14551</v>
      </c>
      <c r="L2419" s="46">
        <v>149478000</v>
      </c>
      <c r="M2419" s="44" t="s">
        <v>14486</v>
      </c>
      <c r="N2419" s="44" t="s">
        <v>14552</v>
      </c>
      <c r="O2419" s="44" t="s">
        <v>14553</v>
      </c>
    </row>
    <row r="2420" spans="1:15" s="44" customFormat="1" ht="12" x14ac:dyDescent="0.2">
      <c r="A2420" s="44" t="s">
        <v>14509</v>
      </c>
      <c r="D2420" s="44" t="s">
        <v>11346</v>
      </c>
      <c r="E2420" s="45">
        <v>2</v>
      </c>
      <c r="F2420" s="44" t="s">
        <v>10199</v>
      </c>
      <c r="G2420" s="44" t="s">
        <v>10434</v>
      </c>
      <c r="H2420" s="44" t="s">
        <v>14555</v>
      </c>
      <c r="L2420" s="46">
        <v>30000000</v>
      </c>
      <c r="M2420" s="44" t="s">
        <v>14486</v>
      </c>
      <c r="N2420" s="44" t="s">
        <v>14556</v>
      </c>
      <c r="O2420" s="44" t="s">
        <v>14557</v>
      </c>
    </row>
    <row r="2421" spans="1:15" s="44" customFormat="1" ht="12" x14ac:dyDescent="0.2">
      <c r="A2421" s="44" t="s">
        <v>14513</v>
      </c>
      <c r="D2421" s="44" t="s">
        <v>11346</v>
      </c>
      <c r="E2421" s="45">
        <v>2</v>
      </c>
      <c r="F2421" s="44" t="s">
        <v>10199</v>
      </c>
      <c r="G2421" s="44" t="s">
        <v>10434</v>
      </c>
      <c r="H2421" s="44" t="s">
        <v>14559</v>
      </c>
      <c r="L2421" s="46">
        <v>70000000</v>
      </c>
      <c r="M2421" s="44" t="s">
        <v>14486</v>
      </c>
      <c r="N2421" s="44" t="s">
        <v>14560</v>
      </c>
      <c r="O2421" s="44" t="s">
        <v>14561</v>
      </c>
    </row>
    <row r="2422" spans="1:15" s="44" customFormat="1" ht="12" x14ac:dyDescent="0.2">
      <c r="A2422" s="44" t="s">
        <v>14517</v>
      </c>
      <c r="D2422" s="44" t="s">
        <v>11346</v>
      </c>
      <c r="E2422" s="45">
        <v>2</v>
      </c>
      <c r="F2422" s="44" t="s">
        <v>10199</v>
      </c>
      <c r="G2422" s="44" t="s">
        <v>10434</v>
      </c>
      <c r="H2422" s="44" t="s">
        <v>14563</v>
      </c>
      <c r="L2422" s="46">
        <v>50000000</v>
      </c>
      <c r="M2422" s="44" t="s">
        <v>14486</v>
      </c>
      <c r="N2422" s="44" t="s">
        <v>14564</v>
      </c>
      <c r="O2422" s="44" t="s">
        <v>14565</v>
      </c>
    </row>
    <row r="2423" spans="1:15" s="44" customFormat="1" ht="12" x14ac:dyDescent="0.2">
      <c r="A2423" s="44" t="s">
        <v>2063</v>
      </c>
      <c r="D2423" s="44" t="s">
        <v>11346</v>
      </c>
      <c r="E2423" s="45">
        <v>2</v>
      </c>
      <c r="F2423" s="44" t="s">
        <v>10199</v>
      </c>
      <c r="G2423" s="44" t="s">
        <v>10434</v>
      </c>
      <c r="H2423" s="44" t="s">
        <v>14541</v>
      </c>
      <c r="L2423" s="46">
        <v>190000000</v>
      </c>
      <c r="M2423" s="44" t="s">
        <v>14486</v>
      </c>
      <c r="N2423" s="44" t="s">
        <v>14542</v>
      </c>
      <c r="O2423" s="44" t="s">
        <v>14543</v>
      </c>
    </row>
    <row r="2424" spans="1:15" s="44" customFormat="1" ht="12" x14ac:dyDescent="0.2">
      <c r="A2424" s="44" t="s">
        <v>14524</v>
      </c>
      <c r="D2424" s="44" t="s">
        <v>11346</v>
      </c>
      <c r="E2424" s="45">
        <v>2</v>
      </c>
      <c r="F2424" s="44" t="s">
        <v>10199</v>
      </c>
      <c r="G2424" s="44" t="s">
        <v>10434</v>
      </c>
      <c r="H2424" s="44" t="s">
        <v>14568</v>
      </c>
      <c r="L2424" s="46">
        <v>520000000</v>
      </c>
      <c r="M2424" s="44" t="s">
        <v>14486</v>
      </c>
      <c r="N2424" s="44" t="s">
        <v>14569</v>
      </c>
      <c r="O2424" s="44" t="s">
        <v>14570</v>
      </c>
    </row>
    <row r="2425" spans="1:15" s="44" customFormat="1" ht="12" x14ac:dyDescent="0.2">
      <c r="A2425" s="44" t="s">
        <v>14526</v>
      </c>
      <c r="D2425" s="44" t="s">
        <v>11346</v>
      </c>
      <c r="E2425" s="45">
        <v>2</v>
      </c>
      <c r="F2425" s="44" t="s">
        <v>10199</v>
      </c>
      <c r="G2425" s="44" t="s">
        <v>10434</v>
      </c>
      <c r="H2425" s="44" t="s">
        <v>14572</v>
      </c>
      <c r="L2425" s="46">
        <v>210000000</v>
      </c>
      <c r="M2425" s="44" t="s">
        <v>14486</v>
      </c>
      <c r="N2425" s="44" t="s">
        <v>14573</v>
      </c>
      <c r="O2425" s="44" t="s">
        <v>14574</v>
      </c>
    </row>
    <row r="2426" spans="1:15" s="44" customFormat="1" ht="12" x14ac:dyDescent="0.2">
      <c r="A2426" s="44" t="s">
        <v>14531</v>
      </c>
      <c r="D2426" s="44" t="s">
        <v>11346</v>
      </c>
      <c r="E2426" s="45">
        <v>2</v>
      </c>
      <c r="F2426" s="44" t="s">
        <v>10199</v>
      </c>
      <c r="G2426" s="44" t="s">
        <v>10434</v>
      </c>
      <c r="H2426" s="44" t="s">
        <v>14576</v>
      </c>
      <c r="L2426" s="46">
        <v>300000000</v>
      </c>
      <c r="M2426" s="44" t="s">
        <v>14486</v>
      </c>
      <c r="N2426" s="44" t="s">
        <v>14577</v>
      </c>
      <c r="O2426" s="44" t="s">
        <v>14578</v>
      </c>
    </row>
    <row r="2427" spans="1:15" s="44" customFormat="1" ht="12" x14ac:dyDescent="0.2">
      <c r="A2427" s="44" t="s">
        <v>14535</v>
      </c>
      <c r="D2427" s="44" t="s">
        <v>11346</v>
      </c>
      <c r="E2427" s="45">
        <v>2</v>
      </c>
      <c r="F2427" s="44" t="s">
        <v>10199</v>
      </c>
      <c r="G2427" s="44" t="s">
        <v>10434</v>
      </c>
      <c r="H2427" s="44" t="s">
        <v>14580</v>
      </c>
      <c r="L2427" s="46">
        <v>512000000</v>
      </c>
      <c r="M2427" s="44" t="s">
        <v>14581</v>
      </c>
      <c r="N2427" s="44" t="s">
        <v>14582</v>
      </c>
      <c r="O2427" s="44" t="s">
        <v>14583</v>
      </c>
    </row>
    <row r="2428" spans="1:15" s="44" customFormat="1" ht="12" x14ac:dyDescent="0.2">
      <c r="A2428" s="44" t="s">
        <v>14540</v>
      </c>
      <c r="D2428" s="44" t="s">
        <v>11346</v>
      </c>
      <c r="E2428" s="45">
        <v>3</v>
      </c>
      <c r="F2428" s="44" t="s">
        <v>10199</v>
      </c>
      <c r="G2428" s="44" t="s">
        <v>10434</v>
      </c>
      <c r="H2428" s="44" t="s">
        <v>14585</v>
      </c>
      <c r="L2428" s="46">
        <v>800000000</v>
      </c>
      <c r="M2428" s="44" t="s">
        <v>14537</v>
      </c>
      <c r="N2428" s="44" t="s">
        <v>14538</v>
      </c>
      <c r="O2428" s="44" t="s">
        <v>14539</v>
      </c>
    </row>
    <row r="2429" spans="1:15" s="44" customFormat="1" ht="12" x14ac:dyDescent="0.2">
      <c r="A2429" s="44" t="s">
        <v>14544</v>
      </c>
      <c r="D2429" s="44" t="s">
        <v>11346</v>
      </c>
      <c r="E2429" s="45">
        <v>3</v>
      </c>
      <c r="F2429" s="44" t="s">
        <v>10199</v>
      </c>
      <c r="G2429" s="44" t="s">
        <v>10463</v>
      </c>
      <c r="H2429" s="44" t="s">
        <v>14587</v>
      </c>
      <c r="L2429" s="46">
        <v>381210000</v>
      </c>
      <c r="M2429" s="44" t="s">
        <v>14588</v>
      </c>
      <c r="N2429" s="44" t="s">
        <v>14589</v>
      </c>
      <c r="O2429" s="44" t="s">
        <v>14590</v>
      </c>
    </row>
    <row r="2430" spans="1:15" s="44" customFormat="1" ht="12" x14ac:dyDescent="0.2">
      <c r="A2430" s="44" t="s">
        <v>14548</v>
      </c>
      <c r="D2430" s="44" t="s">
        <v>11346</v>
      </c>
      <c r="E2430" s="45">
        <v>3</v>
      </c>
      <c r="F2430" s="44" t="s">
        <v>10199</v>
      </c>
      <c r="G2430" s="44" t="s">
        <v>10434</v>
      </c>
      <c r="H2430" s="44" t="s">
        <v>14592</v>
      </c>
      <c r="L2430" s="46">
        <v>64960000</v>
      </c>
      <c r="M2430" s="44" t="s">
        <v>14588</v>
      </c>
      <c r="N2430" s="44" t="s">
        <v>14593</v>
      </c>
      <c r="O2430" s="44" t="s">
        <v>14594</v>
      </c>
    </row>
    <row r="2431" spans="1:15" s="44" customFormat="1" ht="12" x14ac:dyDescent="0.2">
      <c r="A2431" s="44" t="s">
        <v>14550</v>
      </c>
      <c r="D2431" s="44" t="s">
        <v>11346</v>
      </c>
      <c r="E2431" s="45">
        <v>3</v>
      </c>
      <c r="F2431" s="44" t="s">
        <v>10199</v>
      </c>
      <c r="G2431" s="44" t="s">
        <v>10434</v>
      </c>
      <c r="H2431" s="44" t="s">
        <v>14596</v>
      </c>
      <c r="L2431" s="46">
        <v>85000000</v>
      </c>
      <c r="M2431" s="44" t="s">
        <v>14486</v>
      </c>
      <c r="N2431" s="44" t="s">
        <v>14597</v>
      </c>
      <c r="O2431" s="44" t="s">
        <v>14598</v>
      </c>
    </row>
    <row r="2432" spans="1:15" s="44" customFormat="1" ht="12" x14ac:dyDescent="0.2">
      <c r="A2432" s="44" t="s">
        <v>14554</v>
      </c>
      <c r="D2432" s="44" t="s">
        <v>11346</v>
      </c>
      <c r="E2432" s="45">
        <v>3</v>
      </c>
      <c r="F2432" s="44" t="s">
        <v>10199</v>
      </c>
      <c r="G2432" s="44" t="s">
        <v>10434</v>
      </c>
      <c r="H2432" s="44" t="s">
        <v>14600</v>
      </c>
      <c r="L2432" s="46">
        <v>200000000</v>
      </c>
      <c r="M2432" s="44" t="s">
        <v>14486</v>
      </c>
      <c r="N2432" s="44" t="s">
        <v>14601</v>
      </c>
      <c r="O2432" s="44" t="s">
        <v>14602</v>
      </c>
    </row>
    <row r="2433" spans="1:15" s="44" customFormat="1" ht="12" x14ac:dyDescent="0.2">
      <c r="A2433" s="44" t="s">
        <v>14558</v>
      </c>
      <c r="D2433" s="44" t="s">
        <v>11346</v>
      </c>
      <c r="E2433" s="45">
        <v>3</v>
      </c>
      <c r="F2433" s="44" t="s">
        <v>10199</v>
      </c>
      <c r="G2433" s="44" t="s">
        <v>10434</v>
      </c>
      <c r="H2433" s="44" t="s">
        <v>14604</v>
      </c>
      <c r="L2433" s="46">
        <v>390000000</v>
      </c>
      <c r="M2433" s="44" t="s">
        <v>14486</v>
      </c>
      <c r="N2433" s="44" t="s">
        <v>14601</v>
      </c>
      <c r="O2433" s="44" t="s">
        <v>14602</v>
      </c>
    </row>
    <row r="2434" spans="1:15" s="44" customFormat="1" ht="12" x14ac:dyDescent="0.2">
      <c r="A2434" s="44" t="s">
        <v>14562</v>
      </c>
      <c r="D2434" s="44" t="s">
        <v>11346</v>
      </c>
      <c r="E2434" s="45">
        <v>3</v>
      </c>
      <c r="F2434" s="44" t="s">
        <v>10199</v>
      </c>
      <c r="G2434" s="44" t="s">
        <v>10434</v>
      </c>
      <c r="H2434" s="44" t="s">
        <v>14606</v>
      </c>
      <c r="L2434" s="46">
        <v>140000000</v>
      </c>
      <c r="M2434" s="44" t="s">
        <v>14486</v>
      </c>
      <c r="N2434" s="44" t="s">
        <v>14607</v>
      </c>
      <c r="O2434" s="44" t="s">
        <v>14608</v>
      </c>
    </row>
    <row r="2435" spans="1:15" s="44" customFormat="1" ht="12" x14ac:dyDescent="0.2">
      <c r="A2435" s="44" t="s">
        <v>14566</v>
      </c>
      <c r="D2435" s="44" t="s">
        <v>11346</v>
      </c>
      <c r="E2435" s="45">
        <v>3</v>
      </c>
      <c r="F2435" s="44" t="s">
        <v>10199</v>
      </c>
      <c r="G2435" s="44" t="s">
        <v>10434</v>
      </c>
      <c r="H2435" s="44" t="s">
        <v>14610</v>
      </c>
      <c r="L2435" s="46">
        <v>81000000</v>
      </c>
      <c r="M2435" s="44" t="s">
        <v>14486</v>
      </c>
      <c r="N2435" s="44" t="s">
        <v>14611</v>
      </c>
      <c r="O2435" s="44" t="s">
        <v>14612</v>
      </c>
    </row>
    <row r="2436" spans="1:15" s="44" customFormat="1" ht="12" x14ac:dyDescent="0.2">
      <c r="A2436" s="44" t="s">
        <v>14567</v>
      </c>
      <c r="D2436" s="44" t="s">
        <v>11346</v>
      </c>
      <c r="E2436" s="45">
        <v>3</v>
      </c>
      <c r="F2436" s="44" t="s">
        <v>10199</v>
      </c>
      <c r="G2436" s="44" t="s">
        <v>10434</v>
      </c>
      <c r="H2436" s="44" t="s">
        <v>14614</v>
      </c>
      <c r="L2436" s="46">
        <v>700000000</v>
      </c>
      <c r="M2436" s="44" t="s">
        <v>14486</v>
      </c>
      <c r="N2436" s="44" t="s">
        <v>12747</v>
      </c>
      <c r="O2436" s="44" t="s">
        <v>14615</v>
      </c>
    </row>
    <row r="2437" spans="1:15" s="44" customFormat="1" ht="12" x14ac:dyDescent="0.2">
      <c r="A2437" s="44" t="s">
        <v>14571</v>
      </c>
      <c r="D2437" s="44" t="s">
        <v>11346</v>
      </c>
      <c r="E2437" s="45">
        <v>3</v>
      </c>
      <c r="F2437" s="44" t="s">
        <v>10199</v>
      </c>
      <c r="G2437" s="44" t="s">
        <v>10434</v>
      </c>
      <c r="H2437" s="44" t="s">
        <v>14617</v>
      </c>
      <c r="L2437" s="46">
        <v>400000000</v>
      </c>
      <c r="M2437" s="44" t="s">
        <v>14486</v>
      </c>
      <c r="N2437" s="44" t="s">
        <v>12747</v>
      </c>
      <c r="O2437" s="44" t="s">
        <v>14615</v>
      </c>
    </row>
    <row r="2438" spans="1:15" s="44" customFormat="1" ht="12" x14ac:dyDescent="0.2">
      <c r="A2438" s="44" t="s">
        <v>14575</v>
      </c>
      <c r="D2438" s="44" t="s">
        <v>11346</v>
      </c>
      <c r="E2438" s="45">
        <v>3</v>
      </c>
      <c r="F2438" s="44" t="s">
        <v>10199</v>
      </c>
      <c r="G2438" s="44" t="s">
        <v>10434</v>
      </c>
      <c r="H2438" s="44" t="s">
        <v>14619</v>
      </c>
      <c r="L2438" s="46">
        <v>320000000</v>
      </c>
      <c r="M2438" s="44" t="s">
        <v>14486</v>
      </c>
      <c r="N2438" s="44" t="s">
        <v>14620</v>
      </c>
      <c r="O2438" s="44" t="s">
        <v>14621</v>
      </c>
    </row>
    <row r="2439" spans="1:15" s="44" customFormat="1" ht="12" x14ac:dyDescent="0.2">
      <c r="A2439" s="44" t="s">
        <v>14579</v>
      </c>
      <c r="D2439" s="44" t="s">
        <v>11346</v>
      </c>
      <c r="E2439" s="45">
        <v>3</v>
      </c>
      <c r="F2439" s="44" t="s">
        <v>10199</v>
      </c>
      <c r="G2439" s="44" t="s">
        <v>10434</v>
      </c>
      <c r="H2439" s="44" t="s">
        <v>14623</v>
      </c>
      <c r="L2439" s="46">
        <v>200000000</v>
      </c>
      <c r="M2439" s="44" t="s">
        <v>14486</v>
      </c>
      <c r="N2439" s="44" t="s">
        <v>14624</v>
      </c>
      <c r="O2439" s="44" t="s">
        <v>14625</v>
      </c>
    </row>
    <row r="2440" spans="1:15" s="44" customFormat="1" ht="12" x14ac:dyDescent="0.2">
      <c r="A2440" s="44" t="s">
        <v>14584</v>
      </c>
      <c r="D2440" s="44" t="s">
        <v>11346</v>
      </c>
      <c r="E2440" s="45">
        <v>3</v>
      </c>
      <c r="F2440" s="44" t="s">
        <v>10199</v>
      </c>
      <c r="G2440" s="44" t="s">
        <v>10434</v>
      </c>
      <c r="H2440" s="44" t="s">
        <v>14627</v>
      </c>
      <c r="L2440" s="46">
        <v>450000000</v>
      </c>
      <c r="M2440" s="44" t="s">
        <v>14486</v>
      </c>
      <c r="N2440" s="44" t="s">
        <v>14628</v>
      </c>
      <c r="O2440" s="44" t="s">
        <v>14629</v>
      </c>
    </row>
    <row r="2441" spans="1:15" s="44" customFormat="1" ht="12" x14ac:dyDescent="0.2">
      <c r="A2441" s="44" t="s">
        <v>14586</v>
      </c>
      <c r="D2441" s="44" t="s">
        <v>11346</v>
      </c>
      <c r="E2441" s="45">
        <v>3</v>
      </c>
      <c r="F2441" s="44" t="s">
        <v>10199</v>
      </c>
      <c r="G2441" s="44" t="s">
        <v>10434</v>
      </c>
      <c r="H2441" s="44" t="s">
        <v>14631</v>
      </c>
      <c r="L2441" s="46">
        <v>149999000</v>
      </c>
      <c r="M2441" s="44" t="s">
        <v>14486</v>
      </c>
      <c r="N2441" s="44" t="s">
        <v>14632</v>
      </c>
      <c r="O2441" s="44" t="s">
        <v>14633</v>
      </c>
    </row>
    <row r="2442" spans="1:15" s="44" customFormat="1" ht="12" x14ac:dyDescent="0.2">
      <c r="A2442" s="44" t="s">
        <v>14591</v>
      </c>
      <c r="D2442" s="44" t="s">
        <v>11346</v>
      </c>
      <c r="E2442" s="45">
        <v>3</v>
      </c>
      <c r="F2442" s="44" t="s">
        <v>10199</v>
      </c>
      <c r="G2442" s="44" t="s">
        <v>10434</v>
      </c>
      <c r="H2442" s="44" t="s">
        <v>14635</v>
      </c>
      <c r="L2442" s="46">
        <v>170000000</v>
      </c>
      <c r="M2442" s="44" t="s">
        <v>14486</v>
      </c>
      <c r="N2442" s="44" t="s">
        <v>14636</v>
      </c>
      <c r="O2442" s="44" t="s">
        <v>14637</v>
      </c>
    </row>
    <row r="2443" spans="1:15" s="44" customFormat="1" ht="12" x14ac:dyDescent="0.2">
      <c r="A2443" s="44" t="s">
        <v>14595</v>
      </c>
      <c r="D2443" s="44" t="s">
        <v>11346</v>
      </c>
      <c r="E2443" s="45">
        <v>3</v>
      </c>
      <c r="F2443" s="44" t="s">
        <v>10199</v>
      </c>
      <c r="G2443" s="44" t="s">
        <v>10434</v>
      </c>
      <c r="H2443" s="44" t="s">
        <v>14639</v>
      </c>
      <c r="L2443" s="46">
        <v>200000000</v>
      </c>
      <c r="M2443" s="44" t="s">
        <v>14486</v>
      </c>
      <c r="N2443" s="44" t="s">
        <v>14640</v>
      </c>
      <c r="O2443" s="44" t="s">
        <v>14561</v>
      </c>
    </row>
    <row r="2444" spans="1:15" s="44" customFormat="1" ht="12" x14ac:dyDescent="0.2">
      <c r="A2444" s="44" t="s">
        <v>14599</v>
      </c>
      <c r="D2444" s="44" t="s">
        <v>11346</v>
      </c>
      <c r="E2444" s="45">
        <v>3</v>
      </c>
      <c r="F2444" s="44" t="s">
        <v>10199</v>
      </c>
      <c r="G2444" s="44" t="s">
        <v>10434</v>
      </c>
      <c r="H2444" s="44" t="s">
        <v>14642</v>
      </c>
      <c r="L2444" s="46">
        <v>40000000</v>
      </c>
      <c r="M2444" s="44" t="s">
        <v>14486</v>
      </c>
      <c r="N2444" s="44" t="s">
        <v>14643</v>
      </c>
      <c r="O2444" s="44" t="s">
        <v>14644</v>
      </c>
    </row>
    <row r="2445" spans="1:15" s="44" customFormat="1" ht="12" x14ac:dyDescent="0.2">
      <c r="A2445" s="44" t="s">
        <v>14603</v>
      </c>
      <c r="D2445" s="44" t="s">
        <v>11346</v>
      </c>
      <c r="E2445" s="45">
        <v>3</v>
      </c>
      <c r="F2445" s="44" t="s">
        <v>10199</v>
      </c>
      <c r="G2445" s="44" t="s">
        <v>10434</v>
      </c>
      <c r="H2445" s="44" t="s">
        <v>14600</v>
      </c>
      <c r="L2445" s="46">
        <v>200000000</v>
      </c>
      <c r="M2445" s="44" t="s">
        <v>14486</v>
      </c>
      <c r="N2445" s="44" t="s">
        <v>14601</v>
      </c>
      <c r="O2445" s="44" t="s">
        <v>14602</v>
      </c>
    </row>
    <row r="2446" spans="1:15" s="44" customFormat="1" ht="12" x14ac:dyDescent="0.2">
      <c r="A2446" s="44" t="s">
        <v>14605</v>
      </c>
      <c r="D2446" s="44" t="s">
        <v>11346</v>
      </c>
      <c r="E2446" s="45">
        <v>3</v>
      </c>
      <c r="F2446" s="44" t="s">
        <v>10199</v>
      </c>
      <c r="G2446" s="44" t="s">
        <v>10434</v>
      </c>
      <c r="H2446" s="44" t="s">
        <v>14604</v>
      </c>
      <c r="L2446" s="46">
        <v>390000000</v>
      </c>
      <c r="M2446" s="44" t="s">
        <v>14486</v>
      </c>
      <c r="N2446" s="44" t="s">
        <v>14601</v>
      </c>
      <c r="O2446" s="44" t="s">
        <v>14602</v>
      </c>
    </row>
    <row r="2447" spans="1:15" s="44" customFormat="1" ht="12" x14ac:dyDescent="0.2">
      <c r="A2447" s="44" t="s">
        <v>14609</v>
      </c>
      <c r="D2447" s="44" t="s">
        <v>11346</v>
      </c>
      <c r="E2447" s="45">
        <v>3</v>
      </c>
      <c r="F2447" s="44" t="s">
        <v>10199</v>
      </c>
      <c r="G2447" s="44" t="s">
        <v>10434</v>
      </c>
      <c r="H2447" s="44" t="s">
        <v>14606</v>
      </c>
      <c r="L2447" s="46">
        <v>140000000</v>
      </c>
      <c r="M2447" s="44" t="s">
        <v>14486</v>
      </c>
      <c r="N2447" s="44" t="s">
        <v>14607</v>
      </c>
      <c r="O2447" s="44" t="s">
        <v>14608</v>
      </c>
    </row>
    <row r="2448" spans="1:15" s="44" customFormat="1" ht="12" x14ac:dyDescent="0.2">
      <c r="A2448" s="44" t="s">
        <v>14613</v>
      </c>
      <c r="D2448" s="44" t="s">
        <v>11346</v>
      </c>
      <c r="E2448" s="45">
        <v>3</v>
      </c>
      <c r="F2448" s="44" t="s">
        <v>10199</v>
      </c>
      <c r="G2448" s="44" t="s">
        <v>10434</v>
      </c>
      <c r="H2448" s="44" t="s">
        <v>14649</v>
      </c>
      <c r="L2448" s="46">
        <v>150000000</v>
      </c>
      <c r="M2448" s="44" t="s">
        <v>14486</v>
      </c>
      <c r="N2448" s="44" t="s">
        <v>14650</v>
      </c>
      <c r="O2448" s="44" t="s">
        <v>14651</v>
      </c>
    </row>
    <row r="2449" spans="1:15" s="44" customFormat="1" ht="12" x14ac:dyDescent="0.2">
      <c r="A2449" s="44" t="s">
        <v>14616</v>
      </c>
      <c r="D2449" s="44" t="s">
        <v>11346</v>
      </c>
      <c r="E2449" s="45">
        <v>3</v>
      </c>
      <c r="F2449" s="44" t="s">
        <v>10199</v>
      </c>
      <c r="G2449" s="44" t="s">
        <v>10434</v>
      </c>
      <c r="H2449" s="44" t="s">
        <v>14653</v>
      </c>
      <c r="L2449" s="46">
        <v>660000000</v>
      </c>
      <c r="M2449" s="44" t="s">
        <v>14486</v>
      </c>
      <c r="N2449" s="44" t="s">
        <v>14654</v>
      </c>
      <c r="O2449" s="44" t="s">
        <v>14655</v>
      </c>
    </row>
    <row r="2450" spans="1:15" s="44" customFormat="1" ht="12" x14ac:dyDescent="0.2">
      <c r="A2450" s="44" t="s">
        <v>14618</v>
      </c>
      <c r="D2450" s="44" t="s">
        <v>11346</v>
      </c>
      <c r="E2450" s="45">
        <v>3</v>
      </c>
      <c r="F2450" s="44" t="s">
        <v>10199</v>
      </c>
      <c r="G2450" s="44" t="s">
        <v>10434</v>
      </c>
      <c r="H2450" s="44" t="s">
        <v>14657</v>
      </c>
      <c r="L2450" s="46">
        <v>950000000</v>
      </c>
      <c r="M2450" s="44" t="s">
        <v>14486</v>
      </c>
      <c r="N2450" s="44" t="s">
        <v>14658</v>
      </c>
      <c r="O2450" s="44" t="s">
        <v>14659</v>
      </c>
    </row>
    <row r="2451" spans="1:15" s="44" customFormat="1" ht="12" x14ac:dyDescent="0.2">
      <c r="A2451" s="44" t="s">
        <v>14622</v>
      </c>
      <c r="D2451" s="44" t="s">
        <v>11346</v>
      </c>
      <c r="E2451" s="45">
        <v>3</v>
      </c>
      <c r="F2451" s="44" t="s">
        <v>10199</v>
      </c>
      <c r="G2451" s="44" t="s">
        <v>10434</v>
      </c>
      <c r="H2451" s="44" t="s">
        <v>14661</v>
      </c>
      <c r="L2451" s="46">
        <v>730291637</v>
      </c>
      <c r="M2451" s="44" t="s">
        <v>14486</v>
      </c>
      <c r="N2451" s="44" t="s">
        <v>14662</v>
      </c>
      <c r="O2451" s="44" t="s">
        <v>14663</v>
      </c>
    </row>
    <row r="2452" spans="1:15" s="44" customFormat="1" ht="12" x14ac:dyDescent="0.2">
      <c r="A2452" s="44" t="s">
        <v>14626</v>
      </c>
      <c r="D2452" s="44" t="s">
        <v>11346</v>
      </c>
      <c r="E2452" s="45">
        <v>3</v>
      </c>
      <c r="F2452" s="44" t="s">
        <v>10199</v>
      </c>
      <c r="G2452" s="44" t="s">
        <v>10434</v>
      </c>
      <c r="H2452" s="44" t="s">
        <v>14665</v>
      </c>
      <c r="L2452" s="46">
        <v>803569521</v>
      </c>
      <c r="M2452" s="44" t="s">
        <v>14486</v>
      </c>
      <c r="N2452" s="44" t="s">
        <v>14662</v>
      </c>
      <c r="O2452" s="44" t="s">
        <v>14663</v>
      </c>
    </row>
    <row r="2453" spans="1:15" s="44" customFormat="1" ht="12" x14ac:dyDescent="0.2">
      <c r="A2453" s="44" t="s">
        <v>14630</v>
      </c>
      <c r="D2453" s="44" t="s">
        <v>11346</v>
      </c>
      <c r="E2453" s="45">
        <v>3</v>
      </c>
      <c r="F2453" s="44" t="s">
        <v>10199</v>
      </c>
      <c r="G2453" s="44" t="s">
        <v>10434</v>
      </c>
      <c r="H2453" s="44" t="s">
        <v>14667</v>
      </c>
      <c r="L2453" s="46">
        <v>200000000</v>
      </c>
      <c r="M2453" s="44" t="s">
        <v>14486</v>
      </c>
      <c r="N2453" s="44" t="s">
        <v>14668</v>
      </c>
      <c r="O2453" s="44" t="s">
        <v>14669</v>
      </c>
    </row>
    <row r="2454" spans="1:15" s="44" customFormat="1" ht="12" x14ac:dyDescent="0.2">
      <c r="A2454" s="44" t="s">
        <v>14634</v>
      </c>
      <c r="D2454" s="44" t="s">
        <v>11346</v>
      </c>
      <c r="E2454" s="45">
        <v>3</v>
      </c>
      <c r="F2454" s="44" t="s">
        <v>10199</v>
      </c>
      <c r="G2454" s="44" t="s">
        <v>10434</v>
      </c>
      <c r="H2454" s="44" t="s">
        <v>14671</v>
      </c>
      <c r="L2454" s="46">
        <v>2400000000</v>
      </c>
      <c r="M2454" s="44" t="s">
        <v>14528</v>
      </c>
      <c r="N2454" s="44" t="s">
        <v>14672</v>
      </c>
      <c r="O2454" s="44" t="s">
        <v>14673</v>
      </c>
    </row>
    <row r="2455" spans="1:15" s="44" customFormat="1" ht="12" x14ac:dyDescent="0.2">
      <c r="A2455" s="44" t="s">
        <v>14638</v>
      </c>
      <c r="D2455" s="44" t="s">
        <v>11346</v>
      </c>
      <c r="E2455" s="45">
        <v>3</v>
      </c>
      <c r="F2455" s="44" t="s">
        <v>10199</v>
      </c>
      <c r="G2455" s="44" t="s">
        <v>10434</v>
      </c>
      <c r="H2455" s="44" t="s">
        <v>12470</v>
      </c>
      <c r="L2455" s="46">
        <v>150000000</v>
      </c>
      <c r="M2455" s="44" t="s">
        <v>14581</v>
      </c>
      <c r="N2455" s="44" t="s">
        <v>14675</v>
      </c>
      <c r="O2455" s="44" t="s">
        <v>14676</v>
      </c>
    </row>
    <row r="2456" spans="1:15" s="44" customFormat="1" ht="12" x14ac:dyDescent="0.2">
      <c r="A2456" s="44" t="s">
        <v>14641</v>
      </c>
      <c r="D2456" s="44" t="s">
        <v>11346</v>
      </c>
      <c r="E2456" s="45">
        <v>4</v>
      </c>
      <c r="F2456" s="44" t="s">
        <v>10199</v>
      </c>
      <c r="G2456" s="44" t="s">
        <v>10434</v>
      </c>
      <c r="H2456" s="44" t="s">
        <v>14678</v>
      </c>
      <c r="L2456" s="46">
        <v>450000000</v>
      </c>
      <c r="M2456" s="44" t="s">
        <v>14486</v>
      </c>
      <c r="N2456" s="44" t="s">
        <v>14679</v>
      </c>
      <c r="O2456" s="44" t="s">
        <v>14680</v>
      </c>
    </row>
    <row r="2457" spans="1:15" s="44" customFormat="1" ht="12" x14ac:dyDescent="0.2">
      <c r="A2457" s="44" t="s">
        <v>14645</v>
      </c>
      <c r="D2457" s="44" t="s">
        <v>11346</v>
      </c>
      <c r="E2457" s="45">
        <v>4</v>
      </c>
      <c r="F2457" s="44" t="s">
        <v>10199</v>
      </c>
      <c r="G2457" s="44" t="s">
        <v>10434</v>
      </c>
      <c r="H2457" s="44" t="s">
        <v>14682</v>
      </c>
      <c r="L2457" s="46">
        <v>595000000</v>
      </c>
      <c r="M2457" s="44" t="s">
        <v>14486</v>
      </c>
      <c r="N2457" s="44" t="s">
        <v>14683</v>
      </c>
      <c r="O2457" s="44" t="s">
        <v>14543</v>
      </c>
    </row>
    <row r="2458" spans="1:15" s="44" customFormat="1" ht="12" x14ac:dyDescent="0.2">
      <c r="A2458" s="44" t="s">
        <v>14646</v>
      </c>
      <c r="D2458" s="44" t="s">
        <v>11346</v>
      </c>
      <c r="E2458" s="45">
        <v>4</v>
      </c>
      <c r="F2458" s="44" t="s">
        <v>10199</v>
      </c>
      <c r="G2458" s="44" t="s">
        <v>10434</v>
      </c>
      <c r="H2458" s="44" t="s">
        <v>14685</v>
      </c>
      <c r="L2458" s="46">
        <v>110000000</v>
      </c>
      <c r="M2458" s="44" t="s">
        <v>14486</v>
      </c>
      <c r="N2458" s="44" t="s">
        <v>14686</v>
      </c>
      <c r="O2458" s="44" t="s">
        <v>14687</v>
      </c>
    </row>
    <row r="2459" spans="1:15" s="44" customFormat="1" ht="12" x14ac:dyDescent="0.2">
      <c r="A2459" s="44" t="s">
        <v>14647</v>
      </c>
      <c r="D2459" s="44" t="s">
        <v>11346</v>
      </c>
      <c r="E2459" s="45">
        <v>4</v>
      </c>
      <c r="F2459" s="44" t="s">
        <v>10199</v>
      </c>
      <c r="G2459" s="44" t="s">
        <v>10434</v>
      </c>
      <c r="H2459" s="44" t="s">
        <v>14689</v>
      </c>
      <c r="L2459" s="46">
        <v>271490000</v>
      </c>
      <c r="M2459" s="44" t="s">
        <v>14486</v>
      </c>
      <c r="N2459" s="44" t="s">
        <v>12250</v>
      </c>
      <c r="O2459" s="44" t="s">
        <v>14690</v>
      </c>
    </row>
    <row r="2460" spans="1:15" s="44" customFormat="1" ht="12" x14ac:dyDescent="0.2">
      <c r="A2460" s="44" t="s">
        <v>14648</v>
      </c>
      <c r="D2460" s="44" t="s">
        <v>11346</v>
      </c>
      <c r="E2460" s="45">
        <v>4</v>
      </c>
      <c r="F2460" s="44" t="s">
        <v>10199</v>
      </c>
      <c r="G2460" s="44" t="s">
        <v>10434</v>
      </c>
      <c r="H2460" s="44" t="s">
        <v>14692</v>
      </c>
      <c r="L2460" s="46">
        <v>350000000</v>
      </c>
      <c r="M2460" s="44" t="s">
        <v>14486</v>
      </c>
      <c r="N2460" s="44" t="s">
        <v>14693</v>
      </c>
      <c r="O2460" s="44" t="s">
        <v>14694</v>
      </c>
    </row>
    <row r="2461" spans="1:15" s="44" customFormat="1" ht="12" x14ac:dyDescent="0.2">
      <c r="A2461" s="44" t="s">
        <v>14652</v>
      </c>
      <c r="D2461" s="44" t="s">
        <v>11346</v>
      </c>
      <c r="E2461" s="45">
        <v>4</v>
      </c>
      <c r="F2461" s="44" t="s">
        <v>10199</v>
      </c>
      <c r="G2461" s="44" t="s">
        <v>10434</v>
      </c>
      <c r="H2461" s="44" t="s">
        <v>14696</v>
      </c>
      <c r="L2461" s="46">
        <v>160056000</v>
      </c>
      <c r="M2461" s="44" t="s">
        <v>14486</v>
      </c>
      <c r="N2461" s="44" t="s">
        <v>13620</v>
      </c>
      <c r="O2461" s="44" t="s">
        <v>14697</v>
      </c>
    </row>
    <row r="2462" spans="1:15" s="44" customFormat="1" ht="12" x14ac:dyDescent="0.2">
      <c r="A2462" s="44" t="s">
        <v>14656</v>
      </c>
      <c r="D2462" s="44" t="s">
        <v>11346</v>
      </c>
      <c r="E2462" s="45">
        <v>4</v>
      </c>
      <c r="F2462" s="44" t="s">
        <v>10199</v>
      </c>
      <c r="G2462" s="44" t="s">
        <v>10434</v>
      </c>
      <c r="H2462" s="44" t="s">
        <v>14699</v>
      </c>
      <c r="L2462" s="46">
        <v>50000000</v>
      </c>
      <c r="M2462" s="44" t="s">
        <v>14486</v>
      </c>
      <c r="N2462" s="44" t="s">
        <v>14564</v>
      </c>
      <c r="O2462" s="44" t="s">
        <v>14565</v>
      </c>
    </row>
    <row r="2463" spans="1:15" s="44" customFormat="1" ht="12" x14ac:dyDescent="0.2">
      <c r="A2463" s="44" t="s">
        <v>14660</v>
      </c>
      <c r="D2463" s="44" t="s">
        <v>11346</v>
      </c>
      <c r="E2463" s="45">
        <v>4</v>
      </c>
      <c r="F2463" s="44" t="s">
        <v>10199</v>
      </c>
      <c r="G2463" s="44" t="s">
        <v>10434</v>
      </c>
      <c r="H2463" s="44" t="s">
        <v>14682</v>
      </c>
      <c r="L2463" s="46">
        <v>595000000</v>
      </c>
      <c r="M2463" s="44" t="s">
        <v>14486</v>
      </c>
      <c r="N2463" s="44" t="s">
        <v>14683</v>
      </c>
      <c r="O2463" s="44" t="s">
        <v>14701</v>
      </c>
    </row>
    <row r="2464" spans="1:15" s="44" customFormat="1" ht="12" x14ac:dyDescent="0.2">
      <c r="A2464" s="44" t="s">
        <v>14664</v>
      </c>
      <c r="D2464" s="44" t="s">
        <v>11346</v>
      </c>
      <c r="E2464" s="45">
        <v>4</v>
      </c>
      <c r="F2464" s="44" t="s">
        <v>10199</v>
      </c>
      <c r="G2464" s="44" t="s">
        <v>10434</v>
      </c>
      <c r="H2464" s="44" t="s">
        <v>14685</v>
      </c>
      <c r="L2464" s="46">
        <v>110000000</v>
      </c>
      <c r="M2464" s="44" t="s">
        <v>14486</v>
      </c>
      <c r="N2464" s="44" t="s">
        <v>14686</v>
      </c>
      <c r="O2464" s="44" t="s">
        <v>14687</v>
      </c>
    </row>
    <row r="2465" spans="1:15" s="44" customFormat="1" ht="12" x14ac:dyDescent="0.2">
      <c r="A2465" s="44" t="s">
        <v>14666</v>
      </c>
      <c r="D2465" s="44" t="s">
        <v>11346</v>
      </c>
      <c r="E2465" s="45">
        <v>4</v>
      </c>
      <c r="F2465" s="44" t="s">
        <v>10199</v>
      </c>
      <c r="G2465" s="44" t="s">
        <v>10434</v>
      </c>
      <c r="H2465" s="44" t="s">
        <v>14704</v>
      </c>
      <c r="L2465" s="46">
        <v>1175766000</v>
      </c>
      <c r="M2465" s="44" t="s">
        <v>14486</v>
      </c>
      <c r="N2465" s="44" t="s">
        <v>14705</v>
      </c>
      <c r="O2465" s="44" t="s">
        <v>14706</v>
      </c>
    </row>
    <row r="2466" spans="1:15" s="44" customFormat="1" ht="12" x14ac:dyDescent="0.2">
      <c r="A2466" s="44" t="s">
        <v>14670</v>
      </c>
      <c r="D2466" s="44" t="s">
        <v>11346</v>
      </c>
      <c r="E2466" s="45">
        <v>4</v>
      </c>
      <c r="F2466" s="44" t="s">
        <v>10199</v>
      </c>
      <c r="G2466" s="44" t="s">
        <v>10434</v>
      </c>
      <c r="H2466" s="44" t="s">
        <v>14708</v>
      </c>
      <c r="L2466" s="46">
        <v>770000000</v>
      </c>
      <c r="M2466" s="44" t="s">
        <v>14486</v>
      </c>
      <c r="N2466" s="44" t="s">
        <v>14709</v>
      </c>
      <c r="O2466" s="44" t="s">
        <v>14710</v>
      </c>
    </row>
    <row r="2467" spans="1:15" s="44" customFormat="1" ht="12" x14ac:dyDescent="0.2">
      <c r="A2467" s="44" t="s">
        <v>14674</v>
      </c>
      <c r="D2467" s="44" t="s">
        <v>11346</v>
      </c>
      <c r="E2467" s="45">
        <v>4</v>
      </c>
      <c r="F2467" s="44" t="s">
        <v>10199</v>
      </c>
      <c r="G2467" s="44" t="s">
        <v>10463</v>
      </c>
      <c r="H2467" s="44" t="s">
        <v>14712</v>
      </c>
      <c r="L2467" s="46">
        <v>3409000000</v>
      </c>
      <c r="M2467" s="44" t="s">
        <v>14713</v>
      </c>
      <c r="N2467" s="44" t="s">
        <v>14714</v>
      </c>
      <c r="O2467" s="44" t="s">
        <v>14715</v>
      </c>
    </row>
    <row r="2468" spans="1:15" s="44" customFormat="1" ht="12" x14ac:dyDescent="0.2">
      <c r="A2468" s="44" t="s">
        <v>14677</v>
      </c>
      <c r="D2468" s="44" t="s">
        <v>11346</v>
      </c>
      <c r="E2468" s="45">
        <v>5</v>
      </c>
      <c r="F2468" s="44" t="s">
        <v>10199</v>
      </c>
      <c r="G2468" s="44" t="s">
        <v>10434</v>
      </c>
      <c r="H2468" s="44" t="s">
        <v>14717</v>
      </c>
      <c r="L2468" s="46">
        <v>81130000</v>
      </c>
      <c r="M2468" s="44" t="s">
        <v>14718</v>
      </c>
      <c r="N2468" s="44" t="s">
        <v>14719</v>
      </c>
      <c r="O2468" s="44" t="s">
        <v>14720</v>
      </c>
    </row>
    <row r="2469" spans="1:15" s="44" customFormat="1" ht="12" x14ac:dyDescent="0.2">
      <c r="A2469" s="44" t="s">
        <v>14681</v>
      </c>
      <c r="D2469" s="44" t="s">
        <v>11346</v>
      </c>
      <c r="E2469" s="45">
        <v>5</v>
      </c>
      <c r="F2469" s="44" t="s">
        <v>10199</v>
      </c>
      <c r="G2469" s="44" t="s">
        <v>10434</v>
      </c>
      <c r="H2469" s="44" t="s">
        <v>14722</v>
      </c>
      <c r="L2469" s="46">
        <v>850000000</v>
      </c>
      <c r="M2469" s="44" t="s">
        <v>14537</v>
      </c>
      <c r="N2469" s="44" t="s">
        <v>14723</v>
      </c>
      <c r="O2469" s="44" t="s">
        <v>14724</v>
      </c>
    </row>
    <row r="2470" spans="1:15" s="44" customFormat="1" ht="12" x14ac:dyDescent="0.2">
      <c r="A2470" s="44" t="s">
        <v>14684</v>
      </c>
      <c r="D2470" s="44" t="s">
        <v>11346</v>
      </c>
      <c r="E2470" s="45">
        <v>5</v>
      </c>
      <c r="F2470" s="44" t="s">
        <v>10199</v>
      </c>
      <c r="G2470" s="44" t="s">
        <v>10434</v>
      </c>
      <c r="H2470" s="44" t="s">
        <v>14726</v>
      </c>
      <c r="L2470" s="46">
        <v>270000000</v>
      </c>
      <c r="M2470" s="44" t="s">
        <v>14486</v>
      </c>
      <c r="N2470" s="44" t="s">
        <v>14727</v>
      </c>
      <c r="O2470" s="44" t="s">
        <v>14728</v>
      </c>
    </row>
    <row r="2471" spans="1:15" s="44" customFormat="1" ht="12" x14ac:dyDescent="0.2">
      <c r="A2471" s="44" t="s">
        <v>14688</v>
      </c>
      <c r="D2471" s="44" t="s">
        <v>11346</v>
      </c>
      <c r="E2471" s="45">
        <v>5</v>
      </c>
      <c r="F2471" s="44" t="s">
        <v>10199</v>
      </c>
      <c r="G2471" s="44" t="s">
        <v>10434</v>
      </c>
      <c r="H2471" s="44" t="s">
        <v>14730</v>
      </c>
      <c r="L2471" s="46">
        <v>200000000</v>
      </c>
      <c r="M2471" s="44" t="s">
        <v>14486</v>
      </c>
      <c r="N2471" s="44" t="s">
        <v>14731</v>
      </c>
      <c r="O2471" s="44" t="s">
        <v>14732</v>
      </c>
    </row>
    <row r="2472" spans="1:15" s="44" customFormat="1" ht="12" x14ac:dyDescent="0.2">
      <c r="A2472" s="44" t="s">
        <v>14691</v>
      </c>
      <c r="D2472" s="44" t="s">
        <v>11346</v>
      </c>
      <c r="E2472" s="45">
        <v>5</v>
      </c>
      <c r="F2472" s="44" t="s">
        <v>10199</v>
      </c>
      <c r="G2472" s="44" t="s">
        <v>10434</v>
      </c>
      <c r="H2472" s="44" t="s">
        <v>14734</v>
      </c>
      <c r="L2472" s="46">
        <v>52500000</v>
      </c>
      <c r="M2472" s="44" t="s">
        <v>14486</v>
      </c>
      <c r="N2472" s="44" t="s">
        <v>14735</v>
      </c>
      <c r="O2472" s="44" t="s">
        <v>14736</v>
      </c>
    </row>
    <row r="2473" spans="1:15" s="44" customFormat="1" ht="12" x14ac:dyDescent="0.2">
      <c r="A2473" s="44" t="s">
        <v>14695</v>
      </c>
      <c r="D2473" s="44" t="s">
        <v>11346</v>
      </c>
      <c r="E2473" s="45">
        <v>5</v>
      </c>
      <c r="F2473" s="44" t="s">
        <v>10199</v>
      </c>
      <c r="G2473" s="44" t="s">
        <v>10434</v>
      </c>
      <c r="H2473" s="44" t="s">
        <v>14738</v>
      </c>
      <c r="L2473" s="46">
        <v>52500000</v>
      </c>
      <c r="M2473" s="44" t="s">
        <v>14486</v>
      </c>
      <c r="N2473" s="44" t="s">
        <v>14735</v>
      </c>
      <c r="O2473" s="44" t="s">
        <v>14736</v>
      </c>
    </row>
    <row r="2474" spans="1:15" s="44" customFormat="1" ht="12" x14ac:dyDescent="0.2">
      <c r="A2474" s="44" t="s">
        <v>14698</v>
      </c>
      <c r="D2474" s="44" t="s">
        <v>11346</v>
      </c>
      <c r="E2474" s="45">
        <v>5</v>
      </c>
      <c r="F2474" s="44" t="s">
        <v>10199</v>
      </c>
      <c r="G2474" s="44" t="s">
        <v>10434</v>
      </c>
      <c r="H2474" s="44" t="s">
        <v>14740</v>
      </c>
      <c r="L2474" s="46">
        <v>576000000</v>
      </c>
      <c r="M2474" s="44" t="s">
        <v>14486</v>
      </c>
      <c r="N2474" s="44" t="s">
        <v>14741</v>
      </c>
      <c r="O2474" s="44" t="s">
        <v>14742</v>
      </c>
    </row>
    <row r="2475" spans="1:15" s="44" customFormat="1" ht="12" x14ac:dyDescent="0.2">
      <c r="A2475" s="44" t="s">
        <v>14700</v>
      </c>
      <c r="D2475" s="44" t="s">
        <v>11346</v>
      </c>
      <c r="E2475" s="45">
        <v>5</v>
      </c>
      <c r="F2475" s="44" t="s">
        <v>10199</v>
      </c>
      <c r="G2475" s="44" t="s">
        <v>10434</v>
      </c>
      <c r="H2475" s="44" t="s">
        <v>14744</v>
      </c>
      <c r="L2475" s="46">
        <v>550000000</v>
      </c>
      <c r="M2475" s="44" t="s">
        <v>14486</v>
      </c>
      <c r="N2475" s="44" t="s">
        <v>14745</v>
      </c>
      <c r="O2475" s="44" t="s">
        <v>14746</v>
      </c>
    </row>
    <row r="2476" spans="1:15" s="44" customFormat="1" ht="12" x14ac:dyDescent="0.2">
      <c r="A2476" s="44" t="s">
        <v>14702</v>
      </c>
      <c r="D2476" s="44" t="s">
        <v>11346</v>
      </c>
      <c r="E2476" s="45">
        <v>5</v>
      </c>
      <c r="F2476" s="44" t="s">
        <v>10199</v>
      </c>
      <c r="G2476" s="44" t="s">
        <v>10434</v>
      </c>
      <c r="H2476" s="44" t="s">
        <v>14748</v>
      </c>
      <c r="L2476" s="46">
        <v>162047000</v>
      </c>
      <c r="M2476" s="44" t="s">
        <v>14486</v>
      </c>
      <c r="N2476" s="44" t="s">
        <v>14749</v>
      </c>
      <c r="O2476" s="44" t="s">
        <v>14750</v>
      </c>
    </row>
    <row r="2477" spans="1:15" s="44" customFormat="1" ht="12" x14ac:dyDescent="0.2">
      <c r="A2477" s="44" t="s">
        <v>14703</v>
      </c>
      <c r="D2477" s="44" t="s">
        <v>11346</v>
      </c>
      <c r="E2477" s="45">
        <v>5</v>
      </c>
      <c r="F2477" s="44" t="s">
        <v>10199</v>
      </c>
      <c r="G2477" s="44" t="s">
        <v>10434</v>
      </c>
      <c r="H2477" s="44" t="s">
        <v>14752</v>
      </c>
      <c r="L2477" s="46">
        <v>890000000</v>
      </c>
      <c r="M2477" s="44" t="s">
        <v>14486</v>
      </c>
      <c r="N2477" s="44" t="s">
        <v>14658</v>
      </c>
      <c r="O2477" s="44" t="s">
        <v>14659</v>
      </c>
    </row>
    <row r="2478" spans="1:15" s="44" customFormat="1" ht="12" x14ac:dyDescent="0.2">
      <c r="A2478" s="44" t="s">
        <v>14707</v>
      </c>
      <c r="D2478" s="44" t="s">
        <v>11346</v>
      </c>
      <c r="E2478" s="45">
        <v>5</v>
      </c>
      <c r="F2478" s="44" t="s">
        <v>10199</v>
      </c>
      <c r="G2478" s="44" t="s">
        <v>10434</v>
      </c>
      <c r="H2478" s="44" t="s">
        <v>14754</v>
      </c>
      <c r="L2478" s="46">
        <v>400000000</v>
      </c>
      <c r="M2478" s="44" t="s">
        <v>14486</v>
      </c>
      <c r="N2478" s="44" t="s">
        <v>14755</v>
      </c>
      <c r="O2478" s="44" t="s">
        <v>14756</v>
      </c>
    </row>
    <row r="2479" spans="1:15" s="44" customFormat="1" ht="12" x14ac:dyDescent="0.2">
      <c r="A2479" s="44" t="s">
        <v>14711</v>
      </c>
      <c r="D2479" s="44" t="s">
        <v>11346</v>
      </c>
      <c r="E2479" s="45">
        <v>5</v>
      </c>
      <c r="F2479" s="44" t="s">
        <v>10199</v>
      </c>
      <c r="G2479" s="44" t="s">
        <v>10434</v>
      </c>
      <c r="H2479" s="44" t="s">
        <v>14758</v>
      </c>
      <c r="L2479" s="46">
        <v>1500000000</v>
      </c>
      <c r="M2479" s="44" t="s">
        <v>14486</v>
      </c>
      <c r="N2479" s="44" t="s">
        <v>14755</v>
      </c>
      <c r="O2479" s="44" t="s">
        <v>14756</v>
      </c>
    </row>
    <row r="2480" spans="1:15" s="44" customFormat="1" ht="12" x14ac:dyDescent="0.2">
      <c r="A2480" s="44" t="s">
        <v>14716</v>
      </c>
      <c r="D2480" s="44" t="s">
        <v>11346</v>
      </c>
      <c r="E2480" s="45">
        <v>5</v>
      </c>
      <c r="F2480" s="44" t="s">
        <v>10199</v>
      </c>
      <c r="G2480" s="44" t="s">
        <v>10434</v>
      </c>
      <c r="H2480" s="44" t="s">
        <v>14726</v>
      </c>
      <c r="L2480" s="46">
        <v>270000000</v>
      </c>
      <c r="M2480" s="44" t="s">
        <v>14486</v>
      </c>
      <c r="N2480" s="44" t="s">
        <v>14727</v>
      </c>
      <c r="O2480" s="44" t="s">
        <v>14728</v>
      </c>
    </row>
    <row r="2481" spans="1:15" s="44" customFormat="1" ht="12" x14ac:dyDescent="0.2">
      <c r="A2481" s="44" t="s">
        <v>14721</v>
      </c>
      <c r="D2481" s="44" t="s">
        <v>11346</v>
      </c>
      <c r="E2481" s="45">
        <v>5</v>
      </c>
      <c r="F2481" s="44" t="s">
        <v>10199</v>
      </c>
      <c r="G2481" s="44" t="s">
        <v>10434</v>
      </c>
      <c r="H2481" s="44" t="s">
        <v>14761</v>
      </c>
      <c r="L2481" s="46">
        <v>320000000</v>
      </c>
      <c r="M2481" s="44" t="s">
        <v>14486</v>
      </c>
      <c r="N2481" s="44" t="s">
        <v>14542</v>
      </c>
      <c r="O2481" s="44" t="s">
        <v>14543</v>
      </c>
    </row>
    <row r="2482" spans="1:15" s="44" customFormat="1" ht="12" x14ac:dyDescent="0.2">
      <c r="A2482" s="44" t="s">
        <v>14725</v>
      </c>
      <c r="D2482" s="44" t="s">
        <v>11346</v>
      </c>
      <c r="E2482" s="45">
        <v>5</v>
      </c>
      <c r="F2482" s="44" t="s">
        <v>10199</v>
      </c>
      <c r="G2482" s="44" t="s">
        <v>10434</v>
      </c>
      <c r="H2482" s="44" t="s">
        <v>14730</v>
      </c>
      <c r="L2482" s="46">
        <v>200000000</v>
      </c>
      <c r="M2482" s="44" t="s">
        <v>14486</v>
      </c>
      <c r="N2482" s="44" t="s">
        <v>14731</v>
      </c>
      <c r="O2482" s="44" t="s">
        <v>14732</v>
      </c>
    </row>
    <row r="2483" spans="1:15" s="44" customFormat="1" ht="12" x14ac:dyDescent="0.2">
      <c r="A2483" s="44" t="s">
        <v>14729</v>
      </c>
      <c r="D2483" s="44" t="s">
        <v>11346</v>
      </c>
      <c r="E2483" s="45">
        <v>6</v>
      </c>
      <c r="F2483" s="44" t="s">
        <v>10199</v>
      </c>
      <c r="G2483" s="44" t="s">
        <v>10434</v>
      </c>
      <c r="H2483" s="44" t="s">
        <v>14764</v>
      </c>
      <c r="L2483" s="46">
        <v>164500000</v>
      </c>
      <c r="M2483" s="44" t="s">
        <v>14537</v>
      </c>
      <c r="N2483" s="44" t="s">
        <v>14765</v>
      </c>
      <c r="O2483" s="44" t="s">
        <v>14766</v>
      </c>
    </row>
    <row r="2484" spans="1:15" s="44" customFormat="1" ht="12" x14ac:dyDescent="0.2">
      <c r="A2484" s="44" t="s">
        <v>14733</v>
      </c>
      <c r="D2484" s="44" t="s">
        <v>11346</v>
      </c>
      <c r="E2484" s="45">
        <v>6</v>
      </c>
      <c r="F2484" s="44" t="s">
        <v>10199</v>
      </c>
      <c r="G2484" s="44" t="s">
        <v>10463</v>
      </c>
      <c r="H2484" s="44" t="s">
        <v>14768</v>
      </c>
      <c r="L2484" s="46">
        <v>400000000</v>
      </c>
      <c r="M2484" s="44" t="s">
        <v>14588</v>
      </c>
      <c r="N2484" s="44" t="s">
        <v>14769</v>
      </c>
      <c r="O2484" s="44" t="s">
        <v>14770</v>
      </c>
    </row>
    <row r="2485" spans="1:15" s="44" customFormat="1" ht="12" x14ac:dyDescent="0.2">
      <c r="A2485" s="44" t="s">
        <v>14737</v>
      </c>
      <c r="D2485" s="44" t="s">
        <v>11346</v>
      </c>
      <c r="E2485" s="45">
        <v>6</v>
      </c>
      <c r="F2485" s="44" t="s">
        <v>10199</v>
      </c>
      <c r="G2485" s="44" t="s">
        <v>10434</v>
      </c>
      <c r="H2485" s="44" t="s">
        <v>14772</v>
      </c>
      <c r="L2485" s="46">
        <v>300000000</v>
      </c>
      <c r="M2485" s="44" t="s">
        <v>14486</v>
      </c>
      <c r="N2485" s="44" t="s">
        <v>14773</v>
      </c>
      <c r="O2485" s="44" t="s">
        <v>14774</v>
      </c>
    </row>
    <row r="2486" spans="1:15" s="44" customFormat="1" ht="12" x14ac:dyDescent="0.2">
      <c r="A2486" s="44" t="s">
        <v>14739</v>
      </c>
      <c r="D2486" s="44" t="s">
        <v>11346</v>
      </c>
      <c r="E2486" s="45">
        <v>6</v>
      </c>
      <c r="F2486" s="44" t="s">
        <v>10199</v>
      </c>
      <c r="G2486" s="44" t="s">
        <v>10434</v>
      </c>
      <c r="H2486" s="44" t="s">
        <v>14776</v>
      </c>
      <c r="L2486" s="46">
        <v>990000000</v>
      </c>
      <c r="M2486" s="44" t="s">
        <v>14486</v>
      </c>
      <c r="N2486" s="44" t="s">
        <v>14777</v>
      </c>
      <c r="O2486" s="44" t="s">
        <v>14778</v>
      </c>
    </row>
    <row r="2487" spans="1:15" s="44" customFormat="1" ht="12" x14ac:dyDescent="0.2">
      <c r="A2487" s="44" t="s">
        <v>14743</v>
      </c>
      <c r="D2487" s="44" t="s">
        <v>11346</v>
      </c>
      <c r="E2487" s="45">
        <v>6</v>
      </c>
      <c r="F2487" s="44" t="s">
        <v>10199</v>
      </c>
      <c r="G2487" s="44" t="s">
        <v>10434</v>
      </c>
      <c r="H2487" s="44" t="s">
        <v>14780</v>
      </c>
      <c r="L2487" s="46">
        <v>30000000</v>
      </c>
      <c r="M2487" s="44" t="s">
        <v>14781</v>
      </c>
      <c r="N2487" s="44" t="s">
        <v>14782</v>
      </c>
      <c r="O2487" s="44" t="s">
        <v>14783</v>
      </c>
    </row>
    <row r="2488" spans="1:15" s="44" customFormat="1" ht="12" x14ac:dyDescent="0.2">
      <c r="A2488" s="44" t="s">
        <v>14747</v>
      </c>
      <c r="D2488" s="44" t="s">
        <v>11346</v>
      </c>
      <c r="E2488" s="45">
        <v>7</v>
      </c>
      <c r="F2488" s="44" t="s">
        <v>10199</v>
      </c>
      <c r="G2488" s="44" t="s">
        <v>10434</v>
      </c>
      <c r="H2488" s="44" t="s">
        <v>14785</v>
      </c>
      <c r="L2488" s="46">
        <v>175000000</v>
      </c>
      <c r="M2488" s="44" t="s">
        <v>14537</v>
      </c>
      <c r="N2488" s="44" t="s">
        <v>14786</v>
      </c>
      <c r="O2488" s="44" t="s">
        <v>14787</v>
      </c>
    </row>
    <row r="2489" spans="1:15" s="44" customFormat="1" ht="12" x14ac:dyDescent="0.2">
      <c r="A2489" s="44" t="s">
        <v>14751</v>
      </c>
      <c r="D2489" s="44" t="s">
        <v>11346</v>
      </c>
      <c r="E2489" s="45">
        <v>7</v>
      </c>
      <c r="F2489" s="44" t="s">
        <v>10199</v>
      </c>
      <c r="G2489" s="44" t="s">
        <v>10434</v>
      </c>
      <c r="H2489" s="44" t="s">
        <v>14789</v>
      </c>
      <c r="L2489" s="46">
        <v>38000000</v>
      </c>
      <c r="M2489" s="44" t="s">
        <v>14486</v>
      </c>
      <c r="N2489" s="44" t="s">
        <v>14790</v>
      </c>
      <c r="O2489" s="44" t="s">
        <v>14791</v>
      </c>
    </row>
    <row r="2490" spans="1:15" s="44" customFormat="1" ht="12" x14ac:dyDescent="0.2">
      <c r="A2490" s="44" t="s">
        <v>14753</v>
      </c>
      <c r="D2490" s="44" t="s">
        <v>11346</v>
      </c>
      <c r="E2490" s="45">
        <v>7</v>
      </c>
      <c r="F2490" s="44" t="s">
        <v>10199</v>
      </c>
      <c r="G2490" s="44" t="s">
        <v>10434</v>
      </c>
      <c r="H2490" s="44" t="s">
        <v>14793</v>
      </c>
      <c r="L2490" s="46">
        <v>65629000</v>
      </c>
      <c r="M2490" s="44" t="s">
        <v>14486</v>
      </c>
      <c r="N2490" s="44" t="s">
        <v>12250</v>
      </c>
      <c r="O2490" s="44" t="s">
        <v>14690</v>
      </c>
    </row>
    <row r="2491" spans="1:15" s="44" customFormat="1" ht="12" x14ac:dyDescent="0.2">
      <c r="A2491" s="44" t="s">
        <v>14757</v>
      </c>
      <c r="D2491" s="44" t="s">
        <v>11346</v>
      </c>
      <c r="E2491" s="45">
        <v>7</v>
      </c>
      <c r="F2491" s="44" t="s">
        <v>10199</v>
      </c>
      <c r="G2491" s="44" t="s">
        <v>10434</v>
      </c>
      <c r="H2491" s="44" t="s">
        <v>14795</v>
      </c>
      <c r="L2491" s="46">
        <v>980000000</v>
      </c>
      <c r="M2491" s="44" t="s">
        <v>14486</v>
      </c>
      <c r="N2491" s="44" t="s">
        <v>14658</v>
      </c>
      <c r="O2491" s="44" t="s">
        <v>14644</v>
      </c>
    </row>
    <row r="2492" spans="1:15" s="44" customFormat="1" ht="12" x14ac:dyDescent="0.2">
      <c r="A2492" s="44" t="s">
        <v>14759</v>
      </c>
      <c r="D2492" s="44" t="s">
        <v>11346</v>
      </c>
      <c r="E2492" s="45">
        <v>8</v>
      </c>
      <c r="F2492" s="44" t="s">
        <v>10199</v>
      </c>
      <c r="G2492" s="44" t="s">
        <v>10463</v>
      </c>
      <c r="H2492" s="44" t="s">
        <v>14797</v>
      </c>
      <c r="L2492" s="46">
        <v>833300000</v>
      </c>
      <c r="M2492" s="44" t="s">
        <v>14588</v>
      </c>
      <c r="N2492" s="44" t="s">
        <v>14798</v>
      </c>
      <c r="O2492" s="44" t="s">
        <v>14799</v>
      </c>
    </row>
    <row r="2493" spans="1:15" s="44" customFormat="1" ht="12" x14ac:dyDescent="0.2">
      <c r="A2493" s="44" t="s">
        <v>14760</v>
      </c>
      <c r="D2493" s="44" t="s">
        <v>11346</v>
      </c>
      <c r="E2493" s="45">
        <v>8</v>
      </c>
      <c r="F2493" s="44" t="s">
        <v>10199</v>
      </c>
      <c r="G2493" s="44" t="s">
        <v>10434</v>
      </c>
      <c r="H2493" s="44" t="s">
        <v>14801</v>
      </c>
      <c r="L2493" s="46">
        <v>47020000</v>
      </c>
      <c r="M2493" s="44" t="s">
        <v>14588</v>
      </c>
      <c r="N2493" s="44" t="s">
        <v>14802</v>
      </c>
      <c r="O2493" s="44" t="s">
        <v>14803</v>
      </c>
    </row>
    <row r="2494" spans="1:15" s="44" customFormat="1" ht="12" x14ac:dyDescent="0.2">
      <c r="A2494" s="44" t="s">
        <v>14762</v>
      </c>
      <c r="D2494" s="44" t="s">
        <v>11346</v>
      </c>
      <c r="E2494" s="45">
        <v>8</v>
      </c>
      <c r="F2494" s="44" t="s">
        <v>10199</v>
      </c>
      <c r="G2494" s="44" t="s">
        <v>10434</v>
      </c>
      <c r="H2494" s="44" t="s">
        <v>14805</v>
      </c>
      <c r="L2494" s="46">
        <v>41150000</v>
      </c>
      <c r="M2494" s="44" t="s">
        <v>14588</v>
      </c>
      <c r="N2494" s="44" t="s">
        <v>14806</v>
      </c>
      <c r="O2494" s="44" t="s">
        <v>14807</v>
      </c>
    </row>
    <row r="2495" spans="1:15" s="44" customFormat="1" ht="12" x14ac:dyDescent="0.2">
      <c r="A2495" s="44" t="s">
        <v>14763</v>
      </c>
      <c r="D2495" s="44" t="s">
        <v>11346</v>
      </c>
      <c r="E2495" s="45">
        <v>10</v>
      </c>
      <c r="F2495" s="44" t="s">
        <v>10199</v>
      </c>
      <c r="G2495" s="44" t="s">
        <v>10463</v>
      </c>
      <c r="H2495" s="44" t="s">
        <v>14809</v>
      </c>
      <c r="L2495" s="46">
        <v>300000000</v>
      </c>
      <c r="M2495" s="44" t="s">
        <v>14588</v>
      </c>
      <c r="N2495" s="44" t="s">
        <v>14810</v>
      </c>
      <c r="O2495" s="44" t="s">
        <v>14811</v>
      </c>
    </row>
    <row r="2496" spans="1:15" s="44" customFormat="1" ht="12" x14ac:dyDescent="0.2">
      <c r="A2496" s="44" t="s">
        <v>14767</v>
      </c>
      <c r="D2496" s="44" t="s">
        <v>11346</v>
      </c>
      <c r="E2496" s="45">
        <v>10</v>
      </c>
      <c r="F2496" s="44" t="s">
        <v>10199</v>
      </c>
      <c r="G2496" s="44" t="s">
        <v>10463</v>
      </c>
      <c r="H2496" s="44" t="s">
        <v>14813</v>
      </c>
      <c r="L2496" s="46">
        <v>1150000000</v>
      </c>
      <c r="M2496" s="44" t="s">
        <v>14588</v>
      </c>
      <c r="N2496" s="44" t="s">
        <v>14814</v>
      </c>
      <c r="O2496" s="44" t="s">
        <v>14815</v>
      </c>
    </row>
    <row r="2497" spans="1:15" s="44" customFormat="1" ht="12" x14ac:dyDescent="0.2">
      <c r="A2497" s="44" t="s">
        <v>14771</v>
      </c>
      <c r="D2497" s="44" t="s">
        <v>11346</v>
      </c>
      <c r="E2497" s="45">
        <v>10</v>
      </c>
      <c r="F2497" s="44" t="s">
        <v>10199</v>
      </c>
      <c r="G2497" s="44" t="s">
        <v>10434</v>
      </c>
      <c r="H2497" s="44" t="s">
        <v>14817</v>
      </c>
      <c r="L2497" s="46">
        <v>331256058</v>
      </c>
      <c r="M2497" s="44" t="s">
        <v>14486</v>
      </c>
      <c r="N2497" s="44" t="s">
        <v>14818</v>
      </c>
      <c r="O2497" s="44" t="s">
        <v>14819</v>
      </c>
    </row>
    <row r="2498" spans="1:15" s="44" customFormat="1" ht="12" x14ac:dyDescent="0.2">
      <c r="A2498" s="44" t="s">
        <v>14775</v>
      </c>
      <c r="D2498" s="44" t="s">
        <v>11346</v>
      </c>
      <c r="E2498" s="45">
        <v>10</v>
      </c>
      <c r="F2498" s="44" t="s">
        <v>10199</v>
      </c>
      <c r="G2498" s="44" t="s">
        <v>10434</v>
      </c>
      <c r="H2498" s="44" t="s">
        <v>14821</v>
      </c>
      <c r="L2498" s="46">
        <v>150000000</v>
      </c>
      <c r="M2498" s="44" t="s">
        <v>14486</v>
      </c>
      <c r="N2498" s="44" t="s">
        <v>14686</v>
      </c>
      <c r="O2498" s="44" t="s">
        <v>14687</v>
      </c>
    </row>
    <row r="2499" spans="1:15" s="44" customFormat="1" ht="12" x14ac:dyDescent="0.2">
      <c r="A2499" s="44" t="s">
        <v>14779</v>
      </c>
      <c r="D2499" s="44" t="s">
        <v>11346</v>
      </c>
      <c r="E2499" s="45">
        <v>10</v>
      </c>
      <c r="F2499" s="44" t="s">
        <v>10199</v>
      </c>
      <c r="G2499" s="44" t="s">
        <v>10434</v>
      </c>
      <c r="H2499" s="44" t="s">
        <v>14821</v>
      </c>
      <c r="L2499" s="46">
        <v>150000000</v>
      </c>
      <c r="M2499" s="44" t="s">
        <v>14486</v>
      </c>
      <c r="N2499" s="44" t="s">
        <v>14686</v>
      </c>
      <c r="O2499" s="44" t="s">
        <v>14687</v>
      </c>
    </row>
    <row r="2500" spans="1:15" s="44" customFormat="1" ht="12" x14ac:dyDescent="0.2">
      <c r="A2500" s="44" t="s">
        <v>14784</v>
      </c>
      <c r="D2500" s="44" t="s">
        <v>11346</v>
      </c>
      <c r="E2500" s="45">
        <v>11</v>
      </c>
      <c r="F2500" s="44" t="s">
        <v>10199</v>
      </c>
      <c r="G2500" s="44" t="s">
        <v>10434</v>
      </c>
      <c r="H2500" s="44" t="s">
        <v>14824</v>
      </c>
      <c r="L2500" s="46">
        <v>20000000</v>
      </c>
      <c r="M2500" s="44" t="s">
        <v>14713</v>
      </c>
      <c r="N2500" s="44" t="s">
        <v>14825</v>
      </c>
      <c r="O2500" s="44" t="s">
        <v>14826</v>
      </c>
    </row>
    <row r="2501" spans="1:15" s="44" customFormat="1" ht="12" x14ac:dyDescent="0.2">
      <c r="A2501" s="44" t="s">
        <v>14788</v>
      </c>
      <c r="D2501" s="44" t="s">
        <v>11346</v>
      </c>
      <c r="E2501" s="45">
        <v>12</v>
      </c>
      <c r="F2501" s="44" t="s">
        <v>10199</v>
      </c>
      <c r="G2501" s="44" t="s">
        <v>10434</v>
      </c>
      <c r="H2501" s="44" t="s">
        <v>14828</v>
      </c>
      <c r="L2501" s="46">
        <v>270000000</v>
      </c>
      <c r="M2501" s="44" t="s">
        <v>14718</v>
      </c>
      <c r="N2501" s="44" t="s">
        <v>14829</v>
      </c>
      <c r="O2501" s="44" t="s">
        <v>14830</v>
      </c>
    </row>
    <row r="2502" spans="1:15" s="44" customFormat="1" ht="12" x14ac:dyDescent="0.2">
      <c r="A2502" s="44" t="s">
        <v>14792</v>
      </c>
      <c r="D2502" s="44" t="s">
        <v>11346</v>
      </c>
      <c r="E2502" s="45">
        <v>12</v>
      </c>
      <c r="F2502" s="44" t="s">
        <v>10199</v>
      </c>
      <c r="G2502" s="44" t="s">
        <v>10463</v>
      </c>
      <c r="H2502" s="44" t="s">
        <v>14832</v>
      </c>
      <c r="L2502" s="46">
        <v>1600000000</v>
      </c>
      <c r="M2502" s="44" t="s">
        <v>14588</v>
      </c>
      <c r="N2502" s="44" t="s">
        <v>14810</v>
      </c>
      <c r="O2502" s="44" t="s">
        <v>14811</v>
      </c>
    </row>
    <row r="2503" spans="1:15" s="44" customFormat="1" ht="12" x14ac:dyDescent="0.2">
      <c r="A2503" s="44" t="s">
        <v>14794</v>
      </c>
      <c r="D2503" s="44" t="s">
        <v>11346</v>
      </c>
      <c r="E2503" s="45">
        <v>12</v>
      </c>
      <c r="F2503" s="44" t="s">
        <v>10199</v>
      </c>
      <c r="G2503" s="44" t="s">
        <v>10434</v>
      </c>
      <c r="H2503" s="44" t="s">
        <v>14834</v>
      </c>
      <c r="L2503" s="46">
        <v>38000000</v>
      </c>
      <c r="M2503" s="44" t="s">
        <v>14588</v>
      </c>
      <c r="N2503" s="44" t="s">
        <v>14835</v>
      </c>
      <c r="O2503" s="44" t="s">
        <v>14836</v>
      </c>
    </row>
    <row r="2504" spans="1:15" s="44" customFormat="1" ht="12" x14ac:dyDescent="0.2">
      <c r="A2504" s="44" t="s">
        <v>14796</v>
      </c>
      <c r="D2504" s="44" t="s">
        <v>11346</v>
      </c>
      <c r="E2504" s="45">
        <v>12</v>
      </c>
      <c r="F2504" s="44" t="s">
        <v>10199</v>
      </c>
      <c r="G2504" s="44" t="s">
        <v>10434</v>
      </c>
      <c r="H2504" s="44" t="s">
        <v>14838</v>
      </c>
      <c r="L2504" s="46">
        <v>16000000</v>
      </c>
      <c r="M2504" s="44" t="s">
        <v>14486</v>
      </c>
      <c r="N2504" s="44" t="s">
        <v>14790</v>
      </c>
      <c r="O2504" s="44" t="s">
        <v>14791</v>
      </c>
    </row>
    <row r="2505" spans="1:15" s="44" customFormat="1" ht="12" x14ac:dyDescent="0.2">
      <c r="A2505" s="44" t="s">
        <v>14800</v>
      </c>
      <c r="D2505" s="44" t="s">
        <v>11346</v>
      </c>
      <c r="E2505" s="45">
        <v>3</v>
      </c>
      <c r="F2505" s="44" t="s">
        <v>10199</v>
      </c>
      <c r="G2505" s="44" t="s">
        <v>10434</v>
      </c>
      <c r="H2505" s="44" t="s">
        <v>14840</v>
      </c>
      <c r="L2505" s="46">
        <v>3200000</v>
      </c>
      <c r="M2505" s="44" t="s">
        <v>14841</v>
      </c>
      <c r="N2505" s="44" t="s">
        <v>14842</v>
      </c>
      <c r="O2505" s="44" t="s">
        <v>14843</v>
      </c>
    </row>
    <row r="2506" spans="1:15" s="44" customFormat="1" ht="12" x14ac:dyDescent="0.2">
      <c r="A2506" s="44" t="s">
        <v>14804</v>
      </c>
      <c r="D2506" s="44" t="s">
        <v>11346</v>
      </c>
      <c r="E2506" s="45">
        <v>9</v>
      </c>
      <c r="F2506" s="44" t="s">
        <v>10199</v>
      </c>
      <c r="G2506" s="44" t="s">
        <v>10463</v>
      </c>
      <c r="H2506" s="44" t="s">
        <v>14845</v>
      </c>
      <c r="L2506" s="46">
        <v>9000000</v>
      </c>
      <c r="M2506" s="44" t="s">
        <v>14846</v>
      </c>
      <c r="N2506" s="44" t="s">
        <v>14847</v>
      </c>
      <c r="O2506" s="44" t="s">
        <v>14848</v>
      </c>
    </row>
    <row r="2507" spans="1:15" s="44" customFormat="1" ht="12" x14ac:dyDescent="0.2">
      <c r="A2507" s="44" t="s">
        <v>14808</v>
      </c>
      <c r="D2507" s="44" t="s">
        <v>11346</v>
      </c>
      <c r="E2507" s="45">
        <v>4</v>
      </c>
      <c r="F2507" s="44" t="s">
        <v>10199</v>
      </c>
      <c r="G2507" s="44" t="s">
        <v>10434</v>
      </c>
      <c r="H2507" s="44" t="s">
        <v>14850</v>
      </c>
      <c r="L2507" s="46">
        <v>10000000</v>
      </c>
      <c r="M2507" s="44" t="s">
        <v>14851</v>
      </c>
      <c r="N2507" s="44" t="s">
        <v>13889</v>
      </c>
      <c r="O2507" s="44" t="s">
        <v>14852</v>
      </c>
    </row>
    <row r="2508" spans="1:15" s="44" customFormat="1" ht="12" x14ac:dyDescent="0.2">
      <c r="A2508" s="44" t="s">
        <v>14812</v>
      </c>
      <c r="D2508" s="44" t="s">
        <v>11346</v>
      </c>
      <c r="E2508" s="45">
        <v>5</v>
      </c>
      <c r="F2508" s="44" t="s">
        <v>10199</v>
      </c>
      <c r="G2508" s="44" t="s">
        <v>10434</v>
      </c>
      <c r="H2508" s="44" t="s">
        <v>14854</v>
      </c>
      <c r="L2508" s="46">
        <v>15000000</v>
      </c>
      <c r="M2508" s="44" t="s">
        <v>14851</v>
      </c>
      <c r="N2508" s="44" t="s">
        <v>13889</v>
      </c>
      <c r="O2508" s="44" t="s">
        <v>14852</v>
      </c>
    </row>
    <row r="2509" spans="1:15" s="44" customFormat="1" ht="12" x14ac:dyDescent="0.2">
      <c r="A2509" s="44" t="s">
        <v>14816</v>
      </c>
      <c r="D2509" s="44" t="s">
        <v>11346</v>
      </c>
      <c r="E2509" s="45">
        <v>9</v>
      </c>
      <c r="F2509" s="44" t="s">
        <v>10199</v>
      </c>
      <c r="G2509" s="44" t="s">
        <v>10434</v>
      </c>
      <c r="H2509" s="44" t="s">
        <v>14856</v>
      </c>
      <c r="L2509" s="46">
        <v>20000000</v>
      </c>
      <c r="M2509" s="44" t="s">
        <v>14857</v>
      </c>
      <c r="N2509" s="44" t="s">
        <v>14858</v>
      </c>
      <c r="O2509" s="44" t="s">
        <v>14859</v>
      </c>
    </row>
    <row r="2510" spans="1:15" s="44" customFormat="1" ht="12" x14ac:dyDescent="0.2">
      <c r="A2510" s="44" t="s">
        <v>14820</v>
      </c>
      <c r="D2510" s="44" t="s">
        <v>11346</v>
      </c>
      <c r="E2510" s="45">
        <v>3</v>
      </c>
      <c r="F2510" s="44" t="s">
        <v>10199</v>
      </c>
      <c r="G2510" s="44" t="s">
        <v>10434</v>
      </c>
      <c r="H2510" s="44" t="s">
        <v>14861</v>
      </c>
      <c r="L2510" s="46">
        <v>30000000</v>
      </c>
      <c r="M2510" s="44" t="s">
        <v>14862</v>
      </c>
      <c r="N2510" s="44" t="s">
        <v>14863</v>
      </c>
      <c r="O2510" s="44" t="s">
        <v>14864</v>
      </c>
    </row>
    <row r="2511" spans="1:15" s="44" customFormat="1" ht="12" x14ac:dyDescent="0.2">
      <c r="A2511" s="44" t="s">
        <v>14822</v>
      </c>
      <c r="D2511" s="44" t="s">
        <v>11346</v>
      </c>
      <c r="E2511" s="45">
        <v>6</v>
      </c>
      <c r="F2511" s="44" t="s">
        <v>10199</v>
      </c>
      <c r="G2511" s="44" t="s">
        <v>10463</v>
      </c>
      <c r="H2511" s="44" t="s">
        <v>14865</v>
      </c>
      <c r="L2511" s="46">
        <v>34000000</v>
      </c>
      <c r="M2511" s="44" t="s">
        <v>14866</v>
      </c>
      <c r="N2511" s="44" t="s">
        <v>14867</v>
      </c>
      <c r="O2511" s="44" t="s">
        <v>14868</v>
      </c>
    </row>
    <row r="2512" spans="1:15" s="44" customFormat="1" ht="12" x14ac:dyDescent="0.2">
      <c r="A2512" s="44" t="s">
        <v>14823</v>
      </c>
      <c r="D2512" s="44" t="s">
        <v>11346</v>
      </c>
      <c r="E2512" s="45">
        <v>1</v>
      </c>
      <c r="F2512" s="44" t="s">
        <v>10199</v>
      </c>
      <c r="G2512" s="44" t="s">
        <v>10434</v>
      </c>
      <c r="H2512" s="44" t="s">
        <v>14870</v>
      </c>
      <c r="L2512" s="46">
        <v>40000000</v>
      </c>
      <c r="M2512" s="44" t="s">
        <v>14871</v>
      </c>
      <c r="N2512" s="44" t="s">
        <v>14872</v>
      </c>
      <c r="O2512" s="44" t="s">
        <v>14873</v>
      </c>
    </row>
    <row r="2513" spans="1:15" s="44" customFormat="1" ht="12" x14ac:dyDescent="0.2">
      <c r="A2513" s="44" t="s">
        <v>14827</v>
      </c>
      <c r="D2513" s="44" t="s">
        <v>11346</v>
      </c>
      <c r="E2513" s="45">
        <v>3</v>
      </c>
      <c r="F2513" s="44" t="s">
        <v>10199</v>
      </c>
      <c r="G2513" s="44" t="s">
        <v>10434</v>
      </c>
      <c r="H2513" s="44" t="s">
        <v>14875</v>
      </c>
      <c r="L2513" s="46">
        <v>48000000</v>
      </c>
      <c r="M2513" s="44" t="s">
        <v>14876</v>
      </c>
      <c r="N2513" s="44" t="s">
        <v>14877</v>
      </c>
      <c r="O2513" s="44" t="s">
        <v>14878</v>
      </c>
    </row>
    <row r="2514" spans="1:15" s="44" customFormat="1" ht="12" x14ac:dyDescent="0.2">
      <c r="A2514" s="44" t="s">
        <v>14831</v>
      </c>
      <c r="D2514" s="44" t="s">
        <v>11346</v>
      </c>
      <c r="E2514" s="45">
        <v>4</v>
      </c>
      <c r="F2514" s="44" t="s">
        <v>10199</v>
      </c>
      <c r="G2514" s="44" t="s">
        <v>10434</v>
      </c>
      <c r="H2514" s="44" t="s">
        <v>14880</v>
      </c>
      <c r="L2514" s="46">
        <v>60000000</v>
      </c>
      <c r="M2514" s="44" t="s">
        <v>14871</v>
      </c>
      <c r="N2514" s="44" t="s">
        <v>14881</v>
      </c>
      <c r="O2514" s="44" t="s">
        <v>14882</v>
      </c>
    </row>
    <row r="2515" spans="1:15" s="44" customFormat="1" ht="12" x14ac:dyDescent="0.2">
      <c r="A2515" s="44" t="s">
        <v>14833</v>
      </c>
      <c r="D2515" s="44" t="s">
        <v>11346</v>
      </c>
      <c r="E2515" s="45">
        <v>5</v>
      </c>
      <c r="F2515" s="44" t="s">
        <v>10199</v>
      </c>
      <c r="G2515" s="44" t="s">
        <v>10434</v>
      </c>
      <c r="H2515" s="44" t="s">
        <v>14884</v>
      </c>
      <c r="L2515" s="46">
        <v>60000000</v>
      </c>
      <c r="M2515" s="44" t="s">
        <v>14862</v>
      </c>
      <c r="N2515" s="44" t="s">
        <v>14863</v>
      </c>
      <c r="O2515" s="44" t="s">
        <v>14864</v>
      </c>
    </row>
    <row r="2516" spans="1:15" s="44" customFormat="1" ht="12" x14ac:dyDescent="0.2">
      <c r="A2516" s="44" t="s">
        <v>14837</v>
      </c>
      <c r="D2516" s="44" t="s">
        <v>11346</v>
      </c>
      <c r="E2516" s="45">
        <v>7</v>
      </c>
      <c r="F2516" s="44" t="s">
        <v>10199</v>
      </c>
      <c r="G2516" s="44" t="s">
        <v>10434</v>
      </c>
      <c r="H2516" s="44" t="s">
        <v>14886</v>
      </c>
      <c r="L2516" s="46">
        <v>75000000</v>
      </c>
      <c r="M2516" s="44" t="s">
        <v>14841</v>
      </c>
      <c r="N2516" s="44" t="s">
        <v>14887</v>
      </c>
      <c r="O2516" s="44" t="s">
        <v>14888</v>
      </c>
    </row>
    <row r="2517" spans="1:15" s="44" customFormat="1" ht="12" x14ac:dyDescent="0.2">
      <c r="A2517" s="44" t="s">
        <v>14839</v>
      </c>
      <c r="D2517" s="44" t="s">
        <v>11346</v>
      </c>
      <c r="E2517" s="45">
        <v>2</v>
      </c>
      <c r="F2517" s="44" t="s">
        <v>10199</v>
      </c>
      <c r="G2517" s="44" t="s">
        <v>10434</v>
      </c>
      <c r="H2517" s="44" t="s">
        <v>14890</v>
      </c>
      <c r="L2517" s="46">
        <v>100000000</v>
      </c>
      <c r="M2517" s="44" t="s">
        <v>14841</v>
      </c>
      <c r="N2517" s="44" t="s">
        <v>14891</v>
      </c>
      <c r="O2517" s="44" t="s">
        <v>14892</v>
      </c>
    </row>
    <row r="2518" spans="1:15" s="44" customFormat="1" ht="12" x14ac:dyDescent="0.2">
      <c r="A2518" s="44" t="s">
        <v>14844</v>
      </c>
      <c r="D2518" s="44" t="s">
        <v>11346</v>
      </c>
      <c r="E2518" s="45">
        <v>9</v>
      </c>
      <c r="F2518" s="44" t="s">
        <v>10199</v>
      </c>
      <c r="G2518" s="44" t="s">
        <v>10434</v>
      </c>
      <c r="H2518" s="44" t="s">
        <v>14894</v>
      </c>
      <c r="L2518" s="46">
        <v>100000000</v>
      </c>
      <c r="M2518" s="44" t="s">
        <v>14857</v>
      </c>
      <c r="N2518" s="44" t="s">
        <v>14858</v>
      </c>
      <c r="O2518" s="44" t="s">
        <v>14859</v>
      </c>
    </row>
    <row r="2519" spans="1:15" s="44" customFormat="1" ht="12" x14ac:dyDescent="0.2">
      <c r="A2519" s="44" t="s">
        <v>14849</v>
      </c>
      <c r="D2519" s="44" t="s">
        <v>11346</v>
      </c>
      <c r="E2519" s="45">
        <v>9</v>
      </c>
      <c r="F2519" s="44" t="s">
        <v>10199</v>
      </c>
      <c r="G2519" s="44" t="s">
        <v>10434</v>
      </c>
      <c r="H2519" s="44" t="s">
        <v>14896</v>
      </c>
      <c r="L2519" s="46">
        <v>121320000</v>
      </c>
      <c r="M2519" s="44" t="s">
        <v>14866</v>
      </c>
      <c r="N2519" s="44" t="s">
        <v>14867</v>
      </c>
      <c r="O2519" s="44" t="s">
        <v>14868</v>
      </c>
    </row>
    <row r="2520" spans="1:15" s="44" customFormat="1" ht="12" x14ac:dyDescent="0.2">
      <c r="A2520" s="44" t="s">
        <v>14853</v>
      </c>
      <c r="D2520" s="44" t="s">
        <v>11346</v>
      </c>
      <c r="E2520" s="45">
        <v>3</v>
      </c>
      <c r="F2520" s="44" t="s">
        <v>10199</v>
      </c>
      <c r="G2520" s="44" t="s">
        <v>10434</v>
      </c>
      <c r="H2520" s="44" t="s">
        <v>14898</v>
      </c>
      <c r="L2520" s="46">
        <v>122000000</v>
      </c>
      <c r="M2520" s="44" t="s">
        <v>14899</v>
      </c>
      <c r="N2520" s="44" t="s">
        <v>14900</v>
      </c>
      <c r="O2520" s="44" t="s">
        <v>14901</v>
      </c>
    </row>
    <row r="2521" spans="1:15" s="44" customFormat="1" ht="12" x14ac:dyDescent="0.2">
      <c r="A2521" s="44" t="s">
        <v>14855</v>
      </c>
      <c r="D2521" s="44" t="s">
        <v>11346</v>
      </c>
      <c r="E2521" s="45">
        <v>3</v>
      </c>
      <c r="F2521" s="44" t="s">
        <v>10199</v>
      </c>
      <c r="G2521" s="44" t="s">
        <v>10434</v>
      </c>
      <c r="H2521" s="44" t="s">
        <v>14903</v>
      </c>
      <c r="L2521" s="46">
        <v>160000000</v>
      </c>
      <c r="M2521" s="44" t="s">
        <v>14866</v>
      </c>
      <c r="N2521" s="44" t="s">
        <v>14904</v>
      </c>
      <c r="O2521" s="44" t="s">
        <v>14905</v>
      </c>
    </row>
    <row r="2522" spans="1:15" s="44" customFormat="1" ht="12" x14ac:dyDescent="0.2">
      <c r="A2522" s="44" t="s">
        <v>14860</v>
      </c>
      <c r="D2522" s="44" t="s">
        <v>11346</v>
      </c>
      <c r="E2522" s="45">
        <v>9</v>
      </c>
      <c r="F2522" s="44" t="s">
        <v>10199</v>
      </c>
      <c r="G2522" s="44" t="s">
        <v>10434</v>
      </c>
      <c r="H2522" s="44" t="s">
        <v>14907</v>
      </c>
      <c r="L2522" s="46">
        <v>180000000</v>
      </c>
      <c r="M2522" s="44" t="s">
        <v>14857</v>
      </c>
      <c r="N2522" s="44" t="s">
        <v>14858</v>
      </c>
      <c r="O2522" s="44" t="s">
        <v>14859</v>
      </c>
    </row>
    <row r="2523" spans="1:15" s="44" customFormat="1" ht="12" x14ac:dyDescent="0.2">
      <c r="A2523" s="44" t="s">
        <v>2673</v>
      </c>
      <c r="D2523" s="44" t="s">
        <v>11346</v>
      </c>
      <c r="E2523" s="45">
        <v>1</v>
      </c>
      <c r="F2523" s="44" t="s">
        <v>10199</v>
      </c>
      <c r="G2523" s="44" t="s">
        <v>10434</v>
      </c>
      <c r="H2523" s="44" t="s">
        <v>14909</v>
      </c>
      <c r="L2523" s="46">
        <v>184460000</v>
      </c>
      <c r="M2523" s="44" t="s">
        <v>14857</v>
      </c>
      <c r="N2523" s="44" t="s">
        <v>14910</v>
      </c>
      <c r="O2523" s="44" t="s">
        <v>14911</v>
      </c>
    </row>
    <row r="2524" spans="1:15" s="44" customFormat="1" ht="12" x14ac:dyDescent="0.2">
      <c r="A2524" s="44" t="s">
        <v>14869</v>
      </c>
      <c r="D2524" s="44" t="s">
        <v>11346</v>
      </c>
      <c r="E2524" s="45">
        <v>5</v>
      </c>
      <c r="F2524" s="44" t="s">
        <v>10199</v>
      </c>
      <c r="G2524" s="44" t="s">
        <v>10434</v>
      </c>
      <c r="H2524" s="44" t="s">
        <v>14913</v>
      </c>
      <c r="L2524" s="46">
        <v>186571832</v>
      </c>
      <c r="M2524" s="44" t="s">
        <v>14857</v>
      </c>
      <c r="N2524" s="44" t="s">
        <v>14914</v>
      </c>
      <c r="O2524" s="44" t="s">
        <v>14915</v>
      </c>
    </row>
    <row r="2525" spans="1:15" s="44" customFormat="1" ht="12" x14ac:dyDescent="0.2">
      <c r="A2525" s="44" t="s">
        <v>14874</v>
      </c>
      <c r="D2525" s="44" t="s">
        <v>11346</v>
      </c>
      <c r="E2525" s="45">
        <v>5</v>
      </c>
      <c r="F2525" s="44" t="s">
        <v>10199</v>
      </c>
      <c r="G2525" s="44" t="s">
        <v>10434</v>
      </c>
      <c r="H2525" s="44" t="s">
        <v>14917</v>
      </c>
      <c r="L2525" s="46">
        <v>190000000</v>
      </c>
      <c r="M2525" s="44" t="s">
        <v>14918</v>
      </c>
      <c r="N2525" s="44" t="s">
        <v>11920</v>
      </c>
      <c r="O2525" s="44" t="s">
        <v>11920</v>
      </c>
    </row>
    <row r="2526" spans="1:15" s="44" customFormat="1" ht="12" x14ac:dyDescent="0.2">
      <c r="A2526" s="44" t="s">
        <v>14879</v>
      </c>
      <c r="D2526" s="44" t="s">
        <v>11346</v>
      </c>
      <c r="E2526" s="45">
        <v>2</v>
      </c>
      <c r="F2526" s="44" t="s">
        <v>10199</v>
      </c>
      <c r="G2526" s="44" t="s">
        <v>10434</v>
      </c>
      <c r="H2526" s="44" t="s">
        <v>14920</v>
      </c>
      <c r="L2526" s="46">
        <v>198950000</v>
      </c>
      <c r="M2526" s="44" t="s">
        <v>14857</v>
      </c>
      <c r="N2526" s="44" t="s">
        <v>14910</v>
      </c>
      <c r="O2526" s="44" t="s">
        <v>14911</v>
      </c>
    </row>
    <row r="2527" spans="1:15" s="44" customFormat="1" ht="12" x14ac:dyDescent="0.2">
      <c r="A2527" s="44" t="s">
        <v>14883</v>
      </c>
      <c r="D2527" s="44" t="s">
        <v>11346</v>
      </c>
      <c r="E2527" s="45">
        <v>11</v>
      </c>
      <c r="F2527" s="44" t="s">
        <v>10199</v>
      </c>
      <c r="G2527" s="44" t="s">
        <v>10434</v>
      </c>
      <c r="H2527" s="44" t="s">
        <v>14922</v>
      </c>
      <c r="L2527" s="46">
        <v>210000000</v>
      </c>
      <c r="M2527" s="44" t="s">
        <v>14871</v>
      </c>
      <c r="N2527" s="44" t="s">
        <v>14881</v>
      </c>
      <c r="O2527" s="44" t="s">
        <v>14882</v>
      </c>
    </row>
    <row r="2528" spans="1:15" s="44" customFormat="1" ht="12" x14ac:dyDescent="0.2">
      <c r="A2528" s="44" t="s">
        <v>14885</v>
      </c>
      <c r="D2528" s="44" t="s">
        <v>11346</v>
      </c>
      <c r="E2528" s="45">
        <v>9</v>
      </c>
      <c r="F2528" s="44" t="s">
        <v>10199</v>
      </c>
      <c r="G2528" s="44" t="s">
        <v>10434</v>
      </c>
      <c r="H2528" s="44" t="s">
        <v>14924</v>
      </c>
      <c r="L2528" s="46">
        <v>230000000</v>
      </c>
      <c r="M2528" s="44" t="s">
        <v>14866</v>
      </c>
      <c r="N2528" s="44" t="s">
        <v>14904</v>
      </c>
      <c r="O2528" s="44" t="s">
        <v>14905</v>
      </c>
    </row>
    <row r="2529" spans="1:15" s="44" customFormat="1" ht="12" x14ac:dyDescent="0.2">
      <c r="A2529" s="44" t="s">
        <v>14889</v>
      </c>
      <c r="D2529" s="44" t="s">
        <v>11346</v>
      </c>
      <c r="E2529" s="45">
        <v>2</v>
      </c>
      <c r="F2529" s="44" t="s">
        <v>10199</v>
      </c>
      <c r="G2529" s="44" t="s">
        <v>10434</v>
      </c>
      <c r="H2529" s="44" t="s">
        <v>14926</v>
      </c>
      <c r="L2529" s="46">
        <v>240000000</v>
      </c>
      <c r="M2529" s="44" t="s">
        <v>14871</v>
      </c>
      <c r="N2529" s="44" t="s">
        <v>14927</v>
      </c>
      <c r="O2529" s="44" t="s">
        <v>14928</v>
      </c>
    </row>
    <row r="2530" spans="1:15" s="44" customFormat="1" ht="12" x14ac:dyDescent="0.2">
      <c r="A2530" s="44" t="s">
        <v>14893</v>
      </c>
      <c r="D2530" s="44" t="s">
        <v>11346</v>
      </c>
      <c r="E2530" s="45">
        <v>5</v>
      </c>
      <c r="F2530" s="44" t="s">
        <v>10199</v>
      </c>
      <c r="G2530" s="44" t="s">
        <v>10463</v>
      </c>
      <c r="H2530" s="44" t="s">
        <v>14930</v>
      </c>
      <c r="L2530" s="46">
        <f>359150000/1.1</f>
        <v>326500000</v>
      </c>
      <c r="M2530" s="44" t="s">
        <v>14857</v>
      </c>
      <c r="N2530" s="44" t="s">
        <v>14931</v>
      </c>
      <c r="O2530" s="44" t="s">
        <v>14932</v>
      </c>
    </row>
    <row r="2531" spans="1:15" s="44" customFormat="1" ht="12" x14ac:dyDescent="0.2">
      <c r="A2531" s="44" t="s">
        <v>14895</v>
      </c>
      <c r="D2531" s="44" t="s">
        <v>11346</v>
      </c>
      <c r="E2531" s="45">
        <v>6</v>
      </c>
      <c r="F2531" s="44" t="s">
        <v>10199</v>
      </c>
      <c r="G2531" s="44" t="s">
        <v>10463</v>
      </c>
      <c r="H2531" s="44" t="s">
        <v>14933</v>
      </c>
      <c r="L2531" s="46">
        <v>364212288</v>
      </c>
      <c r="M2531" s="44" t="s">
        <v>14866</v>
      </c>
      <c r="N2531" s="44" t="s">
        <v>14934</v>
      </c>
      <c r="O2531" s="44" t="s">
        <v>14935</v>
      </c>
    </row>
    <row r="2532" spans="1:15" s="44" customFormat="1" ht="12" x14ac:dyDescent="0.2">
      <c r="A2532" s="44" t="s">
        <v>14897</v>
      </c>
      <c r="D2532" s="44" t="s">
        <v>11346</v>
      </c>
      <c r="E2532" s="45">
        <v>12</v>
      </c>
      <c r="F2532" s="44" t="s">
        <v>10199</v>
      </c>
      <c r="G2532" s="44" t="s">
        <v>10434</v>
      </c>
      <c r="H2532" s="44" t="s">
        <v>14937</v>
      </c>
      <c r="L2532" s="46">
        <v>430000000</v>
      </c>
      <c r="M2532" s="44" t="s">
        <v>14871</v>
      </c>
      <c r="N2532" s="44" t="s">
        <v>14938</v>
      </c>
      <c r="O2532" s="44" t="s">
        <v>14939</v>
      </c>
    </row>
    <row r="2533" spans="1:15" s="44" customFormat="1" ht="12" x14ac:dyDescent="0.2">
      <c r="A2533" s="44" t="s">
        <v>14902</v>
      </c>
      <c r="D2533" s="44" t="s">
        <v>11346</v>
      </c>
      <c r="E2533" s="45">
        <v>1</v>
      </c>
      <c r="F2533" s="44" t="s">
        <v>10199</v>
      </c>
      <c r="G2533" s="44" t="s">
        <v>10434</v>
      </c>
      <c r="H2533" s="44" t="s">
        <v>14941</v>
      </c>
      <c r="L2533" s="46">
        <v>500000000</v>
      </c>
      <c r="M2533" s="44" t="s">
        <v>14862</v>
      </c>
      <c r="N2533" s="44" t="s">
        <v>14942</v>
      </c>
      <c r="O2533" s="44" t="s">
        <v>14943</v>
      </c>
    </row>
    <row r="2534" spans="1:15" s="44" customFormat="1" ht="12" x14ac:dyDescent="0.2">
      <c r="A2534" s="44" t="s">
        <v>14906</v>
      </c>
      <c r="D2534" s="44" t="s">
        <v>11346</v>
      </c>
      <c r="E2534" s="45">
        <v>5</v>
      </c>
      <c r="F2534" s="44" t="s">
        <v>10199</v>
      </c>
      <c r="G2534" s="44" t="s">
        <v>10463</v>
      </c>
      <c r="H2534" s="44" t="s">
        <v>14945</v>
      </c>
      <c r="L2534" s="46">
        <v>600000000</v>
      </c>
      <c r="M2534" s="44" t="s">
        <v>14857</v>
      </c>
      <c r="N2534" s="44" t="s">
        <v>14946</v>
      </c>
      <c r="O2534" s="44" t="s">
        <v>14947</v>
      </c>
    </row>
    <row r="2535" spans="1:15" s="44" customFormat="1" ht="12" x14ac:dyDescent="0.2">
      <c r="A2535" s="44" t="s">
        <v>14908</v>
      </c>
      <c r="D2535" s="44" t="s">
        <v>11346</v>
      </c>
      <c r="E2535" s="45">
        <v>6</v>
      </c>
      <c r="F2535" s="44" t="s">
        <v>10199</v>
      </c>
      <c r="G2535" s="44" t="s">
        <v>10434</v>
      </c>
      <c r="H2535" s="44" t="s">
        <v>14949</v>
      </c>
      <c r="L2535" s="46">
        <v>700000000</v>
      </c>
      <c r="M2535" s="44" t="s">
        <v>14950</v>
      </c>
      <c r="N2535" s="44" t="s">
        <v>14951</v>
      </c>
      <c r="O2535" s="44" t="s">
        <v>14952</v>
      </c>
    </row>
    <row r="2536" spans="1:15" s="44" customFormat="1" ht="12" x14ac:dyDescent="0.2">
      <c r="A2536" s="44" t="s">
        <v>14912</v>
      </c>
      <c r="D2536" s="44" t="s">
        <v>11346</v>
      </c>
      <c r="E2536" s="45">
        <v>7</v>
      </c>
      <c r="F2536" s="44" t="s">
        <v>10199</v>
      </c>
      <c r="G2536" s="44" t="s">
        <v>10434</v>
      </c>
      <c r="H2536" s="44" t="s">
        <v>14954</v>
      </c>
      <c r="L2536" s="46">
        <v>1000000000</v>
      </c>
      <c r="M2536" s="44" t="s">
        <v>14955</v>
      </c>
      <c r="N2536" s="44" t="s">
        <v>14956</v>
      </c>
      <c r="O2536" s="44" t="s">
        <v>14957</v>
      </c>
    </row>
    <row r="2537" spans="1:15" s="44" customFormat="1" ht="12" x14ac:dyDescent="0.2">
      <c r="A2537" s="44" t="s">
        <v>14916</v>
      </c>
      <c r="D2537" s="44" t="s">
        <v>11346</v>
      </c>
      <c r="E2537" s="45">
        <v>10</v>
      </c>
      <c r="F2537" s="44" t="s">
        <v>10199</v>
      </c>
      <c r="G2537" s="44" t="s">
        <v>10434</v>
      </c>
      <c r="H2537" s="44" t="s">
        <v>14959</v>
      </c>
      <c r="L2537" s="46">
        <v>1000000000</v>
      </c>
      <c r="M2537" s="44" t="s">
        <v>14950</v>
      </c>
      <c r="N2537" s="44" t="s">
        <v>14951</v>
      </c>
      <c r="O2537" s="44" t="s">
        <v>14952</v>
      </c>
    </row>
    <row r="2538" spans="1:15" s="44" customFormat="1" ht="12" x14ac:dyDescent="0.2">
      <c r="A2538" s="44" t="s">
        <v>14919</v>
      </c>
      <c r="D2538" s="44" t="s">
        <v>11346</v>
      </c>
      <c r="E2538" s="45">
        <v>8</v>
      </c>
      <c r="F2538" s="44" t="s">
        <v>10199</v>
      </c>
      <c r="G2538" s="44" t="s">
        <v>10434</v>
      </c>
      <c r="H2538" s="44" t="s">
        <v>14961</v>
      </c>
      <c r="L2538" s="46">
        <v>1500000000</v>
      </c>
      <c r="M2538" s="44" t="s">
        <v>14955</v>
      </c>
      <c r="N2538" s="44" t="s">
        <v>14962</v>
      </c>
      <c r="O2538" s="44" t="s">
        <v>14963</v>
      </c>
    </row>
    <row r="2539" spans="1:15" s="44" customFormat="1" ht="12" x14ac:dyDescent="0.2">
      <c r="A2539" s="44" t="s">
        <v>14921</v>
      </c>
      <c r="D2539" s="44" t="s">
        <v>11346</v>
      </c>
      <c r="E2539" s="45">
        <v>12</v>
      </c>
      <c r="F2539" s="44" t="s">
        <v>10199</v>
      </c>
      <c r="G2539" s="44" t="s">
        <v>10434</v>
      </c>
      <c r="H2539" s="44" t="s">
        <v>14965</v>
      </c>
      <c r="L2539" s="46">
        <v>1500000000</v>
      </c>
      <c r="M2539" s="44" t="s">
        <v>14955</v>
      </c>
      <c r="N2539" s="44" t="s">
        <v>14966</v>
      </c>
      <c r="O2539" s="44" t="s">
        <v>14967</v>
      </c>
    </row>
    <row r="2540" spans="1:15" s="44" customFormat="1" ht="12" x14ac:dyDescent="0.2">
      <c r="A2540" s="44" t="s">
        <v>14923</v>
      </c>
      <c r="D2540" s="44" t="s">
        <v>11346</v>
      </c>
      <c r="E2540" s="45">
        <v>11</v>
      </c>
      <c r="F2540" s="44" t="s">
        <v>10199</v>
      </c>
      <c r="G2540" s="44" t="s">
        <v>10434</v>
      </c>
      <c r="H2540" s="44" t="s">
        <v>14969</v>
      </c>
      <c r="L2540" s="46">
        <v>2900000000</v>
      </c>
      <c r="M2540" s="44" t="s">
        <v>14955</v>
      </c>
      <c r="N2540" s="44" t="s">
        <v>14970</v>
      </c>
      <c r="O2540" s="44" t="s">
        <v>14971</v>
      </c>
    </row>
    <row r="2541" spans="1:15" s="44" customFormat="1" ht="12" x14ac:dyDescent="0.2">
      <c r="A2541" s="44" t="s">
        <v>14925</v>
      </c>
      <c r="D2541" s="44" t="s">
        <v>11346</v>
      </c>
      <c r="E2541" s="45">
        <v>4</v>
      </c>
      <c r="F2541" s="44" t="s">
        <v>10199</v>
      </c>
      <c r="G2541" s="44" t="s">
        <v>10463</v>
      </c>
      <c r="H2541" s="44" t="s">
        <v>14973</v>
      </c>
      <c r="L2541" s="46">
        <v>3736871000</v>
      </c>
      <c r="M2541" s="44" t="s">
        <v>14974</v>
      </c>
      <c r="N2541" s="44" t="s">
        <v>14975</v>
      </c>
      <c r="O2541" s="44" t="s">
        <v>14976</v>
      </c>
    </row>
    <row r="2542" spans="1:15" s="44" customFormat="1" ht="12" x14ac:dyDescent="0.2">
      <c r="A2542" s="44" t="s">
        <v>14929</v>
      </c>
      <c r="D2542" s="44" t="s">
        <v>11346</v>
      </c>
      <c r="E2542" s="45">
        <v>5</v>
      </c>
      <c r="F2542" s="44" t="s">
        <v>10199</v>
      </c>
      <c r="G2542" s="44" t="s">
        <v>10434</v>
      </c>
      <c r="H2542" s="44" t="s">
        <v>14978</v>
      </c>
      <c r="L2542" s="46">
        <v>5000000000</v>
      </c>
      <c r="M2542" s="44" t="s">
        <v>14846</v>
      </c>
      <c r="N2542" s="44" t="s">
        <v>14979</v>
      </c>
      <c r="O2542" s="44" t="s">
        <v>14980</v>
      </c>
    </row>
    <row r="2543" spans="1:15" s="44" customFormat="1" ht="12" x14ac:dyDescent="0.2">
      <c r="A2543" s="44" t="s">
        <v>930</v>
      </c>
      <c r="D2543" s="44" t="s">
        <v>11346</v>
      </c>
      <c r="E2543" s="45">
        <v>7</v>
      </c>
      <c r="F2543" s="44" t="s">
        <v>10199</v>
      </c>
      <c r="G2543" s="44" t="s">
        <v>10463</v>
      </c>
      <c r="H2543" s="44" t="s">
        <v>14982</v>
      </c>
      <c r="L2543" s="46">
        <v>9385200000</v>
      </c>
      <c r="M2543" s="44" t="s">
        <v>14866</v>
      </c>
      <c r="N2543" s="44" t="s">
        <v>14934</v>
      </c>
      <c r="O2543" s="44" t="s">
        <v>14935</v>
      </c>
    </row>
    <row r="2544" spans="1:15" s="44" customFormat="1" ht="12" x14ac:dyDescent="0.2">
      <c r="A2544" s="44" t="s">
        <v>14936</v>
      </c>
      <c r="D2544" s="44" t="s">
        <v>11346</v>
      </c>
      <c r="E2544" s="45">
        <v>7</v>
      </c>
      <c r="F2544" s="44" t="s">
        <v>10199</v>
      </c>
      <c r="G2544" s="44" t="s">
        <v>10434</v>
      </c>
      <c r="H2544" s="44" t="s">
        <v>14984</v>
      </c>
      <c r="L2544" s="46">
        <v>11000000000</v>
      </c>
      <c r="M2544" s="44" t="s">
        <v>14862</v>
      </c>
      <c r="N2544" s="44" t="s">
        <v>14942</v>
      </c>
      <c r="O2544" s="44" t="s">
        <v>14943</v>
      </c>
    </row>
    <row r="2545" spans="1:15" s="44" customFormat="1" ht="12" x14ac:dyDescent="0.2">
      <c r="A2545" s="44" t="s">
        <v>14940</v>
      </c>
      <c r="D2545" s="44" t="s">
        <v>11346</v>
      </c>
      <c r="E2545" s="45">
        <v>6</v>
      </c>
      <c r="F2545" s="44" t="s">
        <v>10199</v>
      </c>
      <c r="G2545" s="44" t="s">
        <v>10463</v>
      </c>
      <c r="H2545" s="44" t="s">
        <v>14986</v>
      </c>
      <c r="L2545" s="46">
        <v>16100000000</v>
      </c>
      <c r="M2545" s="44" t="s">
        <v>14955</v>
      </c>
      <c r="N2545" s="44" t="s">
        <v>14970</v>
      </c>
      <c r="O2545" s="44" t="s">
        <v>14971</v>
      </c>
    </row>
    <row r="2546" spans="1:15" s="44" customFormat="1" ht="12" x14ac:dyDescent="0.2">
      <c r="A2546" s="44" t="s">
        <v>14944</v>
      </c>
      <c r="D2546" s="44" t="s">
        <v>11346</v>
      </c>
      <c r="E2546" s="45">
        <v>7</v>
      </c>
      <c r="F2546" s="44" t="s">
        <v>10199</v>
      </c>
      <c r="G2546" s="44" t="s">
        <v>10463</v>
      </c>
      <c r="H2546" s="44" t="s">
        <v>14988</v>
      </c>
      <c r="L2546" s="46">
        <v>25180900000</v>
      </c>
      <c r="M2546" s="44" t="s">
        <v>14866</v>
      </c>
      <c r="N2546" s="44" t="s">
        <v>14934</v>
      </c>
      <c r="O2546" s="44" t="s">
        <v>14935</v>
      </c>
    </row>
    <row r="2547" spans="1:15" s="44" customFormat="1" ht="12" x14ac:dyDescent="0.2">
      <c r="A2547" s="44" t="s">
        <v>14948</v>
      </c>
      <c r="D2547" s="44" t="s">
        <v>11346</v>
      </c>
      <c r="E2547" s="45">
        <v>12</v>
      </c>
      <c r="F2547" s="44" t="s">
        <v>10199</v>
      </c>
      <c r="G2547" s="44" t="s">
        <v>10463</v>
      </c>
      <c r="H2547" s="44" t="s">
        <v>14990</v>
      </c>
      <c r="L2547" s="46">
        <v>52000000000</v>
      </c>
      <c r="M2547" s="44" t="s">
        <v>14955</v>
      </c>
      <c r="N2547" s="44" t="s">
        <v>14991</v>
      </c>
      <c r="O2547" s="44" t="s">
        <v>14992</v>
      </c>
    </row>
    <row r="2548" spans="1:15" s="44" customFormat="1" ht="12" x14ac:dyDescent="0.2">
      <c r="A2548" s="44" t="s">
        <v>14953</v>
      </c>
      <c r="D2548" s="44" t="s">
        <v>11346</v>
      </c>
      <c r="E2548" s="45">
        <v>3</v>
      </c>
      <c r="F2548" s="44" t="s">
        <v>10199</v>
      </c>
      <c r="G2548" s="44" t="s">
        <v>10463</v>
      </c>
      <c r="H2548" s="44" t="s">
        <v>14994</v>
      </c>
      <c r="L2548" s="46">
        <v>61793962000</v>
      </c>
      <c r="M2548" s="44" t="s">
        <v>14995</v>
      </c>
      <c r="N2548" s="44" t="s">
        <v>14996</v>
      </c>
      <c r="O2548" s="44" t="s">
        <v>14997</v>
      </c>
    </row>
    <row r="2549" spans="1:15" s="44" customFormat="1" ht="12" x14ac:dyDescent="0.2">
      <c r="A2549" s="44" t="s">
        <v>14958</v>
      </c>
      <c r="B2549" s="47" t="s">
        <v>10895</v>
      </c>
      <c r="D2549" s="44" t="s">
        <v>14999</v>
      </c>
      <c r="E2549" s="45">
        <v>5</v>
      </c>
      <c r="F2549" s="44" t="s">
        <v>10199</v>
      </c>
      <c r="G2549" s="44" t="s">
        <v>15000</v>
      </c>
      <c r="H2549" s="44" t="s">
        <v>15001</v>
      </c>
      <c r="L2549" s="46">
        <v>17875000</v>
      </c>
      <c r="M2549" s="44" t="s">
        <v>15002</v>
      </c>
      <c r="N2549" s="44" t="s">
        <v>15003</v>
      </c>
      <c r="O2549" s="44" t="s">
        <v>15004</v>
      </c>
    </row>
    <row r="2550" spans="1:15" s="44" customFormat="1" ht="12" x14ac:dyDescent="0.2">
      <c r="A2550" s="44" t="s">
        <v>14960</v>
      </c>
      <c r="B2550" s="47" t="s">
        <v>10895</v>
      </c>
      <c r="D2550" s="44" t="s">
        <v>14999</v>
      </c>
      <c r="E2550" s="45">
        <v>4</v>
      </c>
      <c r="F2550" s="44" t="s">
        <v>10199</v>
      </c>
      <c r="G2550" s="44" t="s">
        <v>15000</v>
      </c>
      <c r="H2550" s="44" t="s">
        <v>15006</v>
      </c>
      <c r="L2550" s="46">
        <v>10080000</v>
      </c>
      <c r="M2550" s="44" t="s">
        <v>15007</v>
      </c>
      <c r="N2550" s="44" t="s">
        <v>15008</v>
      </c>
      <c r="O2550" s="44" t="s">
        <v>15009</v>
      </c>
    </row>
    <row r="2551" spans="1:15" s="44" customFormat="1" ht="12" x14ac:dyDescent="0.2">
      <c r="A2551" s="44" t="s">
        <v>14964</v>
      </c>
      <c r="B2551" s="47" t="s">
        <v>10895</v>
      </c>
      <c r="D2551" s="44" t="s">
        <v>14999</v>
      </c>
      <c r="E2551" s="45">
        <v>3</v>
      </c>
      <c r="F2551" s="44" t="s">
        <v>10199</v>
      </c>
      <c r="G2551" s="44" t="s">
        <v>15000</v>
      </c>
      <c r="H2551" s="44" t="s">
        <v>15011</v>
      </c>
      <c r="L2551" s="46">
        <v>7000000</v>
      </c>
      <c r="M2551" s="44" t="s">
        <v>15012</v>
      </c>
      <c r="N2551" s="44" t="s">
        <v>15013</v>
      </c>
      <c r="O2551" s="44" t="s">
        <v>15014</v>
      </c>
    </row>
    <row r="2552" spans="1:15" s="44" customFormat="1" ht="12" x14ac:dyDescent="0.2">
      <c r="A2552" s="44" t="s">
        <v>14968</v>
      </c>
      <c r="B2552" s="47" t="s">
        <v>10895</v>
      </c>
      <c r="D2552" s="44" t="s">
        <v>14999</v>
      </c>
      <c r="E2552" s="45">
        <v>4</v>
      </c>
      <c r="F2552" s="44" t="s">
        <v>10199</v>
      </c>
      <c r="G2552" s="44" t="s">
        <v>15000</v>
      </c>
      <c r="H2552" s="44" t="s">
        <v>15016</v>
      </c>
      <c r="L2552" s="46">
        <v>5000000</v>
      </c>
      <c r="M2552" s="44" t="s">
        <v>15012</v>
      </c>
      <c r="N2552" s="44" t="s">
        <v>15017</v>
      </c>
      <c r="O2552" s="44" t="s">
        <v>15018</v>
      </c>
    </row>
    <row r="2553" spans="1:15" s="44" customFormat="1" ht="12" x14ac:dyDescent="0.2">
      <c r="A2553" s="44" t="s">
        <v>14972</v>
      </c>
      <c r="B2553" s="47" t="s">
        <v>10895</v>
      </c>
      <c r="D2553" s="44" t="s">
        <v>14999</v>
      </c>
      <c r="E2553" s="45">
        <v>8</v>
      </c>
      <c r="F2553" s="44" t="s">
        <v>10199</v>
      </c>
      <c r="G2553" s="44" t="s">
        <v>15000</v>
      </c>
      <c r="H2553" s="44" t="s">
        <v>15020</v>
      </c>
      <c r="L2553" s="46">
        <v>11700000</v>
      </c>
      <c r="M2553" s="44" t="s">
        <v>15012</v>
      </c>
      <c r="N2553" s="44" t="s">
        <v>15021</v>
      </c>
      <c r="O2553" s="44" t="s">
        <v>15022</v>
      </c>
    </row>
    <row r="2554" spans="1:15" s="44" customFormat="1" ht="12" x14ac:dyDescent="0.2">
      <c r="A2554" s="44" t="s">
        <v>14977</v>
      </c>
      <c r="B2554" s="47" t="s">
        <v>10895</v>
      </c>
      <c r="D2554" s="44" t="s">
        <v>14999</v>
      </c>
      <c r="E2554" s="45">
        <v>4</v>
      </c>
      <c r="F2554" s="44" t="s">
        <v>10199</v>
      </c>
      <c r="G2554" s="44" t="s">
        <v>15000</v>
      </c>
      <c r="H2554" s="44" t="s">
        <v>15024</v>
      </c>
      <c r="L2554" s="46">
        <v>40000000</v>
      </c>
      <c r="M2554" s="44" t="s">
        <v>15012</v>
      </c>
      <c r="N2554" s="44" t="s">
        <v>15021</v>
      </c>
      <c r="O2554" s="44" t="s">
        <v>15022</v>
      </c>
    </row>
    <row r="2555" spans="1:15" s="44" customFormat="1" ht="12" x14ac:dyDescent="0.2">
      <c r="A2555" s="44" t="s">
        <v>14981</v>
      </c>
      <c r="B2555" s="47" t="s">
        <v>10895</v>
      </c>
      <c r="D2555" s="44" t="s">
        <v>14999</v>
      </c>
      <c r="E2555" s="45">
        <v>3</v>
      </c>
      <c r="F2555" s="44" t="s">
        <v>10199</v>
      </c>
      <c r="G2555" s="44" t="s">
        <v>15000</v>
      </c>
      <c r="H2555" s="44" t="s">
        <v>15026</v>
      </c>
      <c r="L2555" s="46">
        <v>7000000</v>
      </c>
      <c r="M2555" s="44" t="s">
        <v>15012</v>
      </c>
      <c r="N2555" s="44" t="s">
        <v>15027</v>
      </c>
      <c r="O2555" s="44" t="s">
        <v>15028</v>
      </c>
    </row>
    <row r="2556" spans="1:15" s="44" customFormat="1" ht="12" x14ac:dyDescent="0.2">
      <c r="A2556" s="44" t="s">
        <v>14983</v>
      </c>
      <c r="B2556" s="47" t="s">
        <v>10895</v>
      </c>
      <c r="D2556" s="44" t="s">
        <v>14999</v>
      </c>
      <c r="E2556" s="45">
        <v>6</v>
      </c>
      <c r="F2556" s="44" t="s">
        <v>10199</v>
      </c>
      <c r="G2556" s="44" t="s">
        <v>15000</v>
      </c>
      <c r="H2556" s="44" t="s">
        <v>15030</v>
      </c>
      <c r="L2556" s="46">
        <v>10000000</v>
      </c>
      <c r="M2556" s="44" t="s">
        <v>15012</v>
      </c>
      <c r="N2556" s="44" t="s">
        <v>15031</v>
      </c>
      <c r="O2556" s="44" t="s">
        <v>15032</v>
      </c>
    </row>
    <row r="2557" spans="1:15" s="44" customFormat="1" ht="12" x14ac:dyDescent="0.2">
      <c r="A2557" s="44" t="s">
        <v>14985</v>
      </c>
      <c r="B2557" s="47" t="s">
        <v>10895</v>
      </c>
      <c r="D2557" s="44" t="s">
        <v>14999</v>
      </c>
      <c r="E2557" s="45">
        <v>3</v>
      </c>
      <c r="F2557" s="44" t="s">
        <v>10199</v>
      </c>
      <c r="G2557" s="44" t="s">
        <v>15000</v>
      </c>
      <c r="H2557" s="44" t="s">
        <v>15034</v>
      </c>
      <c r="L2557" s="46">
        <v>38280000</v>
      </c>
      <c r="M2557" s="44" t="s">
        <v>15012</v>
      </c>
      <c r="N2557" s="44" t="s">
        <v>15035</v>
      </c>
      <c r="O2557" s="44" t="s">
        <v>15036</v>
      </c>
    </row>
    <row r="2558" spans="1:15" s="44" customFormat="1" ht="12" x14ac:dyDescent="0.2">
      <c r="A2558" s="44" t="s">
        <v>14987</v>
      </c>
      <c r="B2558" s="47" t="s">
        <v>10895</v>
      </c>
      <c r="D2558" s="44" t="s">
        <v>14999</v>
      </c>
      <c r="E2558" s="45">
        <v>2</v>
      </c>
      <c r="F2558" s="44" t="s">
        <v>10199</v>
      </c>
      <c r="G2558" s="44" t="s">
        <v>15000</v>
      </c>
      <c r="H2558" s="44" t="s">
        <v>15038</v>
      </c>
      <c r="L2558" s="46">
        <v>42120000</v>
      </c>
      <c r="M2558" s="44" t="s">
        <v>15012</v>
      </c>
      <c r="N2558" s="44" t="s">
        <v>15035</v>
      </c>
      <c r="O2558" s="44" t="s">
        <v>15036</v>
      </c>
    </row>
    <row r="2559" spans="1:15" s="44" customFormat="1" ht="12" x14ac:dyDescent="0.2">
      <c r="A2559" s="44" t="s">
        <v>14989</v>
      </c>
      <c r="B2559" s="47" t="s">
        <v>10895</v>
      </c>
      <c r="D2559" s="44" t="s">
        <v>14999</v>
      </c>
      <c r="E2559" s="45">
        <v>9</v>
      </c>
      <c r="F2559" s="44" t="s">
        <v>10199</v>
      </c>
      <c r="G2559" s="44" t="s">
        <v>15000</v>
      </c>
      <c r="H2559" s="44" t="s">
        <v>15040</v>
      </c>
      <c r="L2559" s="46">
        <v>9600000</v>
      </c>
      <c r="M2559" s="44" t="s">
        <v>15041</v>
      </c>
      <c r="N2559" s="44" t="s">
        <v>15042</v>
      </c>
      <c r="O2559" s="44" t="s">
        <v>15043</v>
      </c>
    </row>
    <row r="2560" spans="1:15" s="44" customFormat="1" ht="12" x14ac:dyDescent="0.2">
      <c r="A2560" s="44" t="s">
        <v>14993</v>
      </c>
      <c r="B2560" s="47" t="s">
        <v>10895</v>
      </c>
      <c r="D2560" s="44" t="s">
        <v>14999</v>
      </c>
      <c r="E2560" s="45">
        <v>3</v>
      </c>
      <c r="F2560" s="44" t="s">
        <v>10199</v>
      </c>
      <c r="G2560" s="44" t="s">
        <v>15000</v>
      </c>
      <c r="H2560" s="44" t="s">
        <v>15045</v>
      </c>
      <c r="L2560" s="46">
        <v>16800000</v>
      </c>
      <c r="M2560" s="44" t="s">
        <v>15041</v>
      </c>
      <c r="N2560" s="44" t="s">
        <v>15042</v>
      </c>
      <c r="O2560" s="44" t="s">
        <v>15043</v>
      </c>
    </row>
    <row r="2561" spans="1:15" s="44" customFormat="1" ht="12" x14ac:dyDescent="0.2">
      <c r="A2561" s="44" t="s">
        <v>14998</v>
      </c>
      <c r="B2561" s="47" t="s">
        <v>10895</v>
      </c>
      <c r="D2561" s="44" t="s">
        <v>14999</v>
      </c>
      <c r="E2561" s="45">
        <v>4</v>
      </c>
      <c r="F2561" s="44" t="s">
        <v>10199</v>
      </c>
      <c r="G2561" s="44" t="s">
        <v>15000</v>
      </c>
      <c r="H2561" s="44" t="s">
        <v>15047</v>
      </c>
      <c r="L2561" s="46">
        <v>10043000</v>
      </c>
      <c r="M2561" s="44" t="s">
        <v>15048</v>
      </c>
      <c r="N2561" s="44" t="s">
        <v>15049</v>
      </c>
      <c r="O2561" s="44" t="s">
        <v>15050</v>
      </c>
    </row>
    <row r="2562" spans="1:15" s="44" customFormat="1" ht="12" x14ac:dyDescent="0.2">
      <c r="A2562" s="44" t="s">
        <v>15005</v>
      </c>
      <c r="B2562" s="47" t="s">
        <v>10895</v>
      </c>
      <c r="D2562" s="44" t="s">
        <v>14999</v>
      </c>
      <c r="E2562" s="45">
        <v>4</v>
      </c>
      <c r="F2562" s="44" t="s">
        <v>10199</v>
      </c>
      <c r="G2562" s="44" t="s">
        <v>15000</v>
      </c>
      <c r="H2562" s="44" t="s">
        <v>15052</v>
      </c>
      <c r="L2562" s="46">
        <v>19920000</v>
      </c>
      <c r="M2562" s="44" t="s">
        <v>15048</v>
      </c>
      <c r="N2562" s="44" t="s">
        <v>15053</v>
      </c>
      <c r="O2562" s="44" t="s">
        <v>15054</v>
      </c>
    </row>
    <row r="2563" spans="1:15" s="44" customFormat="1" ht="12" x14ac:dyDescent="0.2">
      <c r="A2563" s="44" t="s">
        <v>15010</v>
      </c>
      <c r="B2563" s="47" t="s">
        <v>10895</v>
      </c>
      <c r="D2563" s="44" t="s">
        <v>14999</v>
      </c>
      <c r="E2563" s="45">
        <v>5</v>
      </c>
      <c r="F2563" s="44" t="s">
        <v>10199</v>
      </c>
      <c r="G2563" s="44" t="s">
        <v>15000</v>
      </c>
      <c r="H2563" s="44" t="s">
        <v>15056</v>
      </c>
      <c r="L2563" s="46">
        <v>23375000</v>
      </c>
      <c r="M2563" s="44" t="s">
        <v>15048</v>
      </c>
      <c r="N2563" s="44" t="s">
        <v>15057</v>
      </c>
      <c r="O2563" s="44" t="s">
        <v>15058</v>
      </c>
    </row>
    <row r="2564" spans="1:15" s="44" customFormat="1" ht="12" x14ac:dyDescent="0.2">
      <c r="A2564" s="44" t="s">
        <v>15015</v>
      </c>
      <c r="B2564" s="47" t="s">
        <v>10895</v>
      </c>
      <c r="D2564" s="44" t="s">
        <v>14999</v>
      </c>
      <c r="E2564" s="45">
        <v>5</v>
      </c>
      <c r="F2564" s="44" t="s">
        <v>10199</v>
      </c>
      <c r="G2564" s="44" t="s">
        <v>15000</v>
      </c>
      <c r="H2564" s="44" t="s">
        <v>15060</v>
      </c>
      <c r="L2564" s="46">
        <v>46203000</v>
      </c>
      <c r="M2564" s="44" t="s">
        <v>15048</v>
      </c>
      <c r="N2564" s="44" t="s">
        <v>15061</v>
      </c>
      <c r="O2564" s="44" t="s">
        <v>15062</v>
      </c>
    </row>
    <row r="2565" spans="1:15" s="44" customFormat="1" ht="12" x14ac:dyDescent="0.2">
      <c r="A2565" s="44" t="s">
        <v>15019</v>
      </c>
      <c r="B2565" s="47" t="s">
        <v>10895</v>
      </c>
      <c r="D2565" s="44" t="s">
        <v>14999</v>
      </c>
      <c r="E2565" s="45">
        <v>5</v>
      </c>
      <c r="F2565" s="44" t="s">
        <v>10199</v>
      </c>
      <c r="G2565" s="44" t="s">
        <v>15000</v>
      </c>
      <c r="H2565" s="44" t="s">
        <v>15064</v>
      </c>
      <c r="L2565" s="46">
        <v>14630000</v>
      </c>
      <c r="M2565" s="44" t="s">
        <v>15048</v>
      </c>
      <c r="N2565" s="44" t="s">
        <v>13865</v>
      </c>
      <c r="O2565" s="44" t="s">
        <v>15065</v>
      </c>
    </row>
    <row r="2566" spans="1:15" s="44" customFormat="1" ht="12" x14ac:dyDescent="0.2">
      <c r="A2566" s="44" t="s">
        <v>15023</v>
      </c>
      <c r="B2566" s="47" t="s">
        <v>10895</v>
      </c>
      <c r="D2566" s="44" t="s">
        <v>14999</v>
      </c>
      <c r="E2566" s="45">
        <v>5</v>
      </c>
      <c r="F2566" s="44" t="s">
        <v>10199</v>
      </c>
      <c r="G2566" s="44" t="s">
        <v>15000</v>
      </c>
      <c r="H2566" s="44" t="s">
        <v>15067</v>
      </c>
      <c r="L2566" s="46">
        <v>13000000</v>
      </c>
      <c r="M2566" s="44" t="s">
        <v>15048</v>
      </c>
      <c r="N2566" s="44" t="s">
        <v>15061</v>
      </c>
      <c r="O2566" s="44" t="s">
        <v>15062</v>
      </c>
    </row>
    <row r="2567" spans="1:15" s="44" customFormat="1" ht="12" x14ac:dyDescent="0.2">
      <c r="A2567" s="44" t="s">
        <v>15025</v>
      </c>
      <c r="B2567" s="47" t="s">
        <v>10895</v>
      </c>
      <c r="D2567" s="44" t="s">
        <v>14999</v>
      </c>
      <c r="E2567" s="45">
        <v>5</v>
      </c>
      <c r="F2567" s="44" t="s">
        <v>10199</v>
      </c>
      <c r="G2567" s="44" t="s">
        <v>15000</v>
      </c>
      <c r="H2567" s="44" t="s">
        <v>15069</v>
      </c>
      <c r="L2567" s="46">
        <v>18000000</v>
      </c>
      <c r="M2567" s="44" t="s">
        <v>15048</v>
      </c>
      <c r="N2567" s="44" t="s">
        <v>15061</v>
      </c>
      <c r="O2567" s="44" t="s">
        <v>15062</v>
      </c>
    </row>
    <row r="2568" spans="1:15" s="44" customFormat="1" ht="12" x14ac:dyDescent="0.2">
      <c r="A2568" s="44" t="s">
        <v>15029</v>
      </c>
      <c r="B2568" s="47" t="s">
        <v>10895</v>
      </c>
      <c r="D2568" s="44" t="s">
        <v>14999</v>
      </c>
      <c r="E2568" s="45">
        <v>5</v>
      </c>
      <c r="F2568" s="44" t="s">
        <v>10199</v>
      </c>
      <c r="G2568" s="44" t="s">
        <v>15000</v>
      </c>
      <c r="H2568" s="44" t="s">
        <v>15071</v>
      </c>
      <c r="L2568" s="46">
        <v>7447000</v>
      </c>
      <c r="M2568" s="44" t="s">
        <v>15048</v>
      </c>
      <c r="N2568" s="44" t="s">
        <v>13865</v>
      </c>
      <c r="O2568" s="44" t="s">
        <v>15065</v>
      </c>
    </row>
    <row r="2569" spans="1:15" s="44" customFormat="1" ht="12" x14ac:dyDescent="0.2">
      <c r="A2569" s="44" t="s">
        <v>15033</v>
      </c>
      <c r="B2569" s="47" t="s">
        <v>10895</v>
      </c>
      <c r="D2569" s="44" t="s">
        <v>14999</v>
      </c>
      <c r="E2569" s="45">
        <v>2</v>
      </c>
      <c r="F2569" s="44" t="s">
        <v>10199</v>
      </c>
      <c r="G2569" s="44" t="s">
        <v>15000</v>
      </c>
      <c r="H2569" s="44" t="s">
        <v>15073</v>
      </c>
      <c r="L2569" s="46">
        <v>13824000</v>
      </c>
      <c r="M2569" s="44" t="s">
        <v>15048</v>
      </c>
      <c r="N2569" s="44" t="s">
        <v>15074</v>
      </c>
      <c r="O2569" s="44" t="s">
        <v>15075</v>
      </c>
    </row>
    <row r="2570" spans="1:15" s="44" customFormat="1" ht="12" x14ac:dyDescent="0.2">
      <c r="A2570" s="44" t="s">
        <v>15037</v>
      </c>
      <c r="B2570" s="47" t="s">
        <v>10895</v>
      </c>
      <c r="D2570" s="44" t="s">
        <v>14999</v>
      </c>
      <c r="E2570" s="45">
        <v>2</v>
      </c>
      <c r="F2570" s="44" t="s">
        <v>10199</v>
      </c>
      <c r="G2570" s="44" t="s">
        <v>15000</v>
      </c>
      <c r="H2570" s="44" t="s">
        <v>15077</v>
      </c>
      <c r="L2570" s="46">
        <v>5000000</v>
      </c>
      <c r="M2570" s="44" t="s">
        <v>15078</v>
      </c>
      <c r="N2570" s="44" t="s">
        <v>15079</v>
      </c>
      <c r="O2570" s="44" t="s">
        <v>15080</v>
      </c>
    </row>
    <row r="2571" spans="1:15" s="44" customFormat="1" ht="12" x14ac:dyDescent="0.2">
      <c r="A2571" s="44" t="s">
        <v>15039</v>
      </c>
      <c r="B2571" s="47" t="s">
        <v>10895</v>
      </c>
      <c r="D2571" s="44" t="s">
        <v>14999</v>
      </c>
      <c r="E2571" s="45">
        <v>2</v>
      </c>
      <c r="F2571" s="44" t="s">
        <v>10199</v>
      </c>
      <c r="G2571" s="44" t="s">
        <v>15000</v>
      </c>
      <c r="H2571" s="44" t="s">
        <v>15082</v>
      </c>
      <c r="L2571" s="46">
        <v>9540000</v>
      </c>
      <c r="M2571" s="44" t="s">
        <v>15078</v>
      </c>
      <c r="N2571" s="44" t="s">
        <v>15083</v>
      </c>
      <c r="O2571" s="44" t="s">
        <v>15028</v>
      </c>
    </row>
    <row r="2572" spans="1:15" s="44" customFormat="1" ht="12" x14ac:dyDescent="0.2">
      <c r="A2572" s="44" t="s">
        <v>15044</v>
      </c>
      <c r="B2572" s="47" t="s">
        <v>10895</v>
      </c>
      <c r="D2572" s="44" t="s">
        <v>14999</v>
      </c>
      <c r="E2572" s="45">
        <v>2</v>
      </c>
      <c r="F2572" s="44" t="s">
        <v>10199</v>
      </c>
      <c r="G2572" s="44" t="s">
        <v>15000</v>
      </c>
      <c r="H2572" s="44" t="s">
        <v>15085</v>
      </c>
      <c r="L2572" s="46">
        <v>23260000</v>
      </c>
      <c r="M2572" s="44" t="s">
        <v>15078</v>
      </c>
      <c r="N2572" s="44" t="s">
        <v>15083</v>
      </c>
      <c r="O2572" s="44" t="s">
        <v>15028</v>
      </c>
    </row>
    <row r="2573" spans="1:15" s="44" customFormat="1" ht="12" x14ac:dyDescent="0.2">
      <c r="A2573" s="44" t="s">
        <v>15046</v>
      </c>
      <c r="B2573" s="47" t="s">
        <v>10895</v>
      </c>
      <c r="D2573" s="44" t="s">
        <v>14999</v>
      </c>
      <c r="E2573" s="45">
        <v>2</v>
      </c>
      <c r="F2573" s="44" t="s">
        <v>10199</v>
      </c>
      <c r="G2573" s="44" t="s">
        <v>15000</v>
      </c>
      <c r="H2573" s="44" t="s">
        <v>15087</v>
      </c>
      <c r="L2573" s="46">
        <v>60000000</v>
      </c>
      <c r="M2573" s="44" t="s">
        <v>15078</v>
      </c>
      <c r="N2573" s="44" t="s">
        <v>15088</v>
      </c>
      <c r="O2573" s="44" t="s">
        <v>15028</v>
      </c>
    </row>
    <row r="2574" spans="1:15" s="44" customFormat="1" ht="12" x14ac:dyDescent="0.2">
      <c r="A2574" s="44" t="s">
        <v>15051</v>
      </c>
      <c r="B2574" s="47" t="s">
        <v>10895</v>
      </c>
      <c r="D2574" s="44" t="s">
        <v>14999</v>
      </c>
      <c r="E2574" s="45">
        <v>2</v>
      </c>
      <c r="F2574" s="44" t="s">
        <v>10199</v>
      </c>
      <c r="G2574" s="44" t="s">
        <v>15000</v>
      </c>
      <c r="H2574" s="44" t="s">
        <v>15090</v>
      </c>
      <c r="L2574" s="46">
        <v>63000000</v>
      </c>
      <c r="M2574" s="44" t="s">
        <v>15078</v>
      </c>
      <c r="N2574" s="44" t="s">
        <v>15088</v>
      </c>
      <c r="O2574" s="44" t="s">
        <v>15028</v>
      </c>
    </row>
    <row r="2575" spans="1:15" s="44" customFormat="1" ht="12" x14ac:dyDescent="0.2">
      <c r="A2575" s="44" t="s">
        <v>15055</v>
      </c>
      <c r="B2575" s="47" t="s">
        <v>10895</v>
      </c>
      <c r="D2575" s="44" t="s">
        <v>14999</v>
      </c>
      <c r="E2575" s="45">
        <v>3</v>
      </c>
      <c r="F2575" s="44" t="s">
        <v>10199</v>
      </c>
      <c r="G2575" s="44" t="s">
        <v>15000</v>
      </c>
      <c r="H2575" s="44" t="s">
        <v>15092</v>
      </c>
      <c r="L2575" s="46">
        <v>7376000</v>
      </c>
      <c r="M2575" s="44" t="s">
        <v>15078</v>
      </c>
      <c r="N2575" s="44" t="s">
        <v>15088</v>
      </c>
      <c r="O2575" s="44" t="s">
        <v>15028</v>
      </c>
    </row>
    <row r="2576" spans="1:15" s="44" customFormat="1" ht="12" x14ac:dyDescent="0.2">
      <c r="A2576" s="44" t="s">
        <v>15059</v>
      </c>
      <c r="B2576" s="47" t="s">
        <v>10895</v>
      </c>
      <c r="D2576" s="44" t="s">
        <v>14999</v>
      </c>
      <c r="E2576" s="45">
        <v>4</v>
      </c>
      <c r="F2576" s="44" t="s">
        <v>10199</v>
      </c>
      <c r="G2576" s="44" t="s">
        <v>15000</v>
      </c>
      <c r="H2576" s="44" t="s">
        <v>15094</v>
      </c>
      <c r="L2576" s="46">
        <v>7061000</v>
      </c>
      <c r="M2576" s="44" t="s">
        <v>15078</v>
      </c>
      <c r="N2576" s="44" t="s">
        <v>15088</v>
      </c>
      <c r="O2576" s="44" t="s">
        <v>15028</v>
      </c>
    </row>
    <row r="2577" spans="1:15" s="44" customFormat="1" ht="12" x14ac:dyDescent="0.2">
      <c r="A2577" s="44" t="s">
        <v>15063</v>
      </c>
      <c r="B2577" s="47" t="s">
        <v>10895</v>
      </c>
      <c r="D2577" s="44" t="s">
        <v>14999</v>
      </c>
      <c r="E2577" s="45">
        <v>4</v>
      </c>
      <c r="F2577" s="44" t="s">
        <v>10199</v>
      </c>
      <c r="G2577" s="44" t="s">
        <v>15000</v>
      </c>
      <c r="H2577" s="44" t="s">
        <v>15096</v>
      </c>
      <c r="L2577" s="46">
        <v>5060000</v>
      </c>
      <c r="M2577" s="44" t="s">
        <v>15078</v>
      </c>
      <c r="N2577" s="44" t="s">
        <v>15097</v>
      </c>
      <c r="O2577" s="44" t="s">
        <v>15098</v>
      </c>
    </row>
    <row r="2578" spans="1:15" s="44" customFormat="1" ht="12" x14ac:dyDescent="0.2">
      <c r="A2578" s="44" t="s">
        <v>15066</v>
      </c>
      <c r="B2578" s="47" t="s">
        <v>10895</v>
      </c>
      <c r="D2578" s="44" t="s">
        <v>14999</v>
      </c>
      <c r="E2578" s="45">
        <v>5</v>
      </c>
      <c r="F2578" s="44" t="s">
        <v>10199</v>
      </c>
      <c r="G2578" s="44" t="s">
        <v>15000</v>
      </c>
      <c r="H2578" s="44" t="s">
        <v>15100</v>
      </c>
      <c r="L2578" s="46">
        <v>7000000</v>
      </c>
      <c r="M2578" s="44" t="s">
        <v>15078</v>
      </c>
      <c r="N2578" s="44" t="s">
        <v>15088</v>
      </c>
      <c r="O2578" s="44" t="s">
        <v>15028</v>
      </c>
    </row>
    <row r="2579" spans="1:15" s="44" customFormat="1" ht="12" x14ac:dyDescent="0.2">
      <c r="A2579" s="44" t="s">
        <v>15068</v>
      </c>
      <c r="B2579" s="47" t="s">
        <v>10895</v>
      </c>
      <c r="D2579" s="44" t="s">
        <v>14999</v>
      </c>
      <c r="E2579" s="45">
        <v>6</v>
      </c>
      <c r="F2579" s="44" t="s">
        <v>10199</v>
      </c>
      <c r="G2579" s="44" t="s">
        <v>15000</v>
      </c>
      <c r="H2579" s="44" t="s">
        <v>15102</v>
      </c>
      <c r="L2579" s="46">
        <v>11000000</v>
      </c>
      <c r="M2579" s="44" t="s">
        <v>15078</v>
      </c>
      <c r="N2579" s="44" t="s">
        <v>15097</v>
      </c>
      <c r="O2579" s="44" t="s">
        <v>15098</v>
      </c>
    </row>
    <row r="2580" spans="1:15" s="44" customFormat="1" ht="12" x14ac:dyDescent="0.2">
      <c r="A2580" s="44" t="s">
        <v>15070</v>
      </c>
      <c r="B2580" s="47" t="s">
        <v>10895</v>
      </c>
      <c r="D2580" s="44" t="s">
        <v>14999</v>
      </c>
      <c r="E2580" s="45">
        <v>9</v>
      </c>
      <c r="F2580" s="44" t="s">
        <v>10199</v>
      </c>
      <c r="G2580" s="44" t="s">
        <v>15000</v>
      </c>
      <c r="H2580" s="44" t="s">
        <v>15104</v>
      </c>
      <c r="L2580" s="46">
        <v>41208000</v>
      </c>
      <c r="M2580" s="44" t="s">
        <v>15078</v>
      </c>
      <c r="N2580" s="44" t="s">
        <v>15079</v>
      </c>
      <c r="O2580" s="44" t="s">
        <v>15080</v>
      </c>
    </row>
    <row r="2581" spans="1:15" s="44" customFormat="1" ht="12" x14ac:dyDescent="0.2">
      <c r="A2581" s="44" t="s">
        <v>15072</v>
      </c>
      <c r="B2581" s="47" t="s">
        <v>10895</v>
      </c>
      <c r="D2581" s="44" t="s">
        <v>14999</v>
      </c>
      <c r="E2581" s="45">
        <v>4</v>
      </c>
      <c r="F2581" s="44" t="s">
        <v>10199</v>
      </c>
      <c r="G2581" s="44" t="s">
        <v>15000</v>
      </c>
      <c r="H2581" s="44" t="s">
        <v>15105</v>
      </c>
      <c r="L2581" s="46">
        <v>44000000</v>
      </c>
      <c r="M2581" s="44" t="s">
        <v>15106</v>
      </c>
      <c r="N2581" s="44" t="s">
        <v>15107</v>
      </c>
      <c r="O2581" s="44" t="s">
        <v>15108</v>
      </c>
    </row>
    <row r="2582" spans="1:15" s="44" customFormat="1" ht="12" x14ac:dyDescent="0.2">
      <c r="A2582" s="44" t="s">
        <v>15076</v>
      </c>
      <c r="B2582" s="44" t="s">
        <v>15110</v>
      </c>
      <c r="D2582" s="44" t="s">
        <v>15111</v>
      </c>
      <c r="E2582" s="45">
        <v>7</v>
      </c>
      <c r="F2582" s="44" t="s">
        <v>11109</v>
      </c>
      <c r="G2582" s="44" t="s">
        <v>10434</v>
      </c>
      <c r="H2582" s="44" t="s">
        <v>15112</v>
      </c>
      <c r="I2582" s="44">
        <v>3911160501</v>
      </c>
      <c r="J2582" s="44">
        <v>3</v>
      </c>
      <c r="K2582" s="44" t="s">
        <v>11327</v>
      </c>
      <c r="L2582" s="46">
        <v>12000000</v>
      </c>
      <c r="M2582" s="44" t="s">
        <v>15113</v>
      </c>
      <c r="N2582" s="44" t="s">
        <v>15114</v>
      </c>
      <c r="O2582" s="44">
        <v>4352</v>
      </c>
    </row>
    <row r="2583" spans="1:15" s="44" customFormat="1" ht="12" x14ac:dyDescent="0.2">
      <c r="A2583" s="44" t="s">
        <v>15081</v>
      </c>
      <c r="B2583" s="44" t="s">
        <v>15110</v>
      </c>
      <c r="D2583" s="44" t="s">
        <v>15111</v>
      </c>
      <c r="E2583" s="45">
        <v>2</v>
      </c>
      <c r="F2583" s="44" t="s">
        <v>11109</v>
      </c>
      <c r="G2583" s="44" t="s">
        <v>10442</v>
      </c>
      <c r="H2583" s="44" t="s">
        <v>15116</v>
      </c>
      <c r="I2583" s="44">
        <v>2517511101</v>
      </c>
      <c r="J2583" s="44">
        <v>133</v>
      </c>
      <c r="K2583" s="44" t="s">
        <v>15117</v>
      </c>
      <c r="L2583" s="46">
        <v>133000000</v>
      </c>
      <c r="M2583" s="44" t="s">
        <v>15113</v>
      </c>
      <c r="N2583" s="44" t="s">
        <v>15118</v>
      </c>
      <c r="O2583" s="44">
        <v>4358</v>
      </c>
    </row>
    <row r="2584" spans="1:15" s="44" customFormat="1" ht="12" x14ac:dyDescent="0.2">
      <c r="A2584" s="44" t="s">
        <v>15084</v>
      </c>
      <c r="B2584" s="44" t="s">
        <v>15110</v>
      </c>
      <c r="D2584" s="44" t="s">
        <v>15111</v>
      </c>
      <c r="E2584" s="45">
        <v>6</v>
      </c>
      <c r="F2584" s="44" t="s">
        <v>11109</v>
      </c>
      <c r="G2584" s="44" t="s">
        <v>10434</v>
      </c>
      <c r="H2584" s="44" t="s">
        <v>15120</v>
      </c>
      <c r="I2584" s="44">
        <v>5610170301</v>
      </c>
      <c r="J2584" s="44">
        <v>1</v>
      </c>
      <c r="K2584" s="44" t="s">
        <v>15121</v>
      </c>
      <c r="L2584" s="46">
        <v>4197000</v>
      </c>
      <c r="M2584" s="44" t="s">
        <v>15113</v>
      </c>
      <c r="N2584" s="44" t="s">
        <v>15118</v>
      </c>
      <c r="O2584" s="44">
        <v>4358</v>
      </c>
    </row>
    <row r="2585" spans="1:15" s="44" customFormat="1" ht="12" x14ac:dyDescent="0.2">
      <c r="A2585" s="44" t="s">
        <v>15086</v>
      </c>
      <c r="B2585" s="44" t="s">
        <v>15110</v>
      </c>
      <c r="D2585" s="44" t="s">
        <v>15111</v>
      </c>
      <c r="E2585" s="45">
        <v>6</v>
      </c>
      <c r="F2585" s="44" t="s">
        <v>11109</v>
      </c>
      <c r="G2585" s="44" t="s">
        <v>10434</v>
      </c>
      <c r="H2585" s="44" t="s">
        <v>15123</v>
      </c>
      <c r="I2585" s="44">
        <v>5611210201</v>
      </c>
      <c r="J2585" s="44">
        <v>1</v>
      </c>
      <c r="K2585" s="44" t="s">
        <v>15121</v>
      </c>
      <c r="L2585" s="46">
        <v>5000000</v>
      </c>
      <c r="M2585" s="44" t="s">
        <v>15113</v>
      </c>
      <c r="N2585" s="44" t="s">
        <v>15118</v>
      </c>
      <c r="O2585" s="44">
        <v>4358</v>
      </c>
    </row>
    <row r="2586" spans="1:15" s="44" customFormat="1" ht="12" x14ac:dyDescent="0.2">
      <c r="A2586" s="44" t="s">
        <v>15089</v>
      </c>
      <c r="B2586" s="44" t="s">
        <v>15110</v>
      </c>
      <c r="D2586" s="44" t="s">
        <v>15111</v>
      </c>
      <c r="E2586" s="45">
        <v>6</v>
      </c>
      <c r="F2586" s="44" t="s">
        <v>11109</v>
      </c>
      <c r="G2586" s="44" t="s">
        <v>10434</v>
      </c>
      <c r="H2586" s="44" t="s">
        <v>15125</v>
      </c>
      <c r="I2586" s="44">
        <v>4321150701</v>
      </c>
      <c r="J2586" s="44">
        <v>1</v>
      </c>
      <c r="K2586" s="44" t="s">
        <v>15121</v>
      </c>
      <c r="L2586" s="46">
        <v>5000000</v>
      </c>
      <c r="M2586" s="44" t="s">
        <v>15113</v>
      </c>
      <c r="N2586" s="44" t="s">
        <v>15118</v>
      </c>
      <c r="O2586" s="44">
        <v>4358</v>
      </c>
    </row>
    <row r="2587" spans="1:15" s="44" customFormat="1" ht="12" x14ac:dyDescent="0.2">
      <c r="A2587" s="44" t="s">
        <v>15091</v>
      </c>
      <c r="B2587" s="44" t="s">
        <v>15110</v>
      </c>
      <c r="D2587" s="44" t="s">
        <v>15111</v>
      </c>
      <c r="E2587" s="45">
        <v>6</v>
      </c>
      <c r="F2587" s="44" t="s">
        <v>11109</v>
      </c>
      <c r="G2587" s="44" t="s">
        <v>10434</v>
      </c>
      <c r="H2587" s="44" t="s">
        <v>15127</v>
      </c>
      <c r="I2587" s="44">
        <v>4321190201</v>
      </c>
      <c r="J2587" s="44">
        <v>1</v>
      </c>
      <c r="K2587" s="44" t="s">
        <v>15121</v>
      </c>
      <c r="L2587" s="46">
        <v>5000000</v>
      </c>
      <c r="M2587" s="44" t="s">
        <v>15113</v>
      </c>
      <c r="N2587" s="44" t="s">
        <v>15118</v>
      </c>
      <c r="O2587" s="44">
        <v>4358</v>
      </c>
    </row>
    <row r="2588" spans="1:15" s="44" customFormat="1" ht="12" x14ac:dyDescent="0.2">
      <c r="A2588" s="44" t="s">
        <v>15093</v>
      </c>
      <c r="B2588" s="44" t="s">
        <v>15110</v>
      </c>
      <c r="D2588" s="44" t="s">
        <v>15111</v>
      </c>
      <c r="E2588" s="45">
        <v>2</v>
      </c>
      <c r="F2588" s="44" t="s">
        <v>11109</v>
      </c>
      <c r="G2588" s="44" t="s">
        <v>10434</v>
      </c>
      <c r="H2588" s="44" t="s">
        <v>15129</v>
      </c>
      <c r="I2588" s="44">
        <v>2510196301</v>
      </c>
      <c r="J2588" s="44">
        <v>1</v>
      </c>
      <c r="K2588" s="44" t="s">
        <v>11327</v>
      </c>
      <c r="L2588" s="46">
        <v>203300000</v>
      </c>
      <c r="M2588" s="44" t="s">
        <v>15130</v>
      </c>
      <c r="N2588" s="44" t="s">
        <v>15131</v>
      </c>
      <c r="O2588" s="44">
        <v>4432</v>
      </c>
    </row>
    <row r="2589" spans="1:15" s="44" customFormat="1" ht="12" x14ac:dyDescent="0.2">
      <c r="A2589" s="44" t="s">
        <v>15095</v>
      </c>
      <c r="B2589" s="44" t="s">
        <v>15110</v>
      </c>
      <c r="D2589" s="44" t="s">
        <v>15111</v>
      </c>
      <c r="E2589" s="45">
        <v>5</v>
      </c>
      <c r="F2589" s="44" t="s">
        <v>11109</v>
      </c>
      <c r="G2589" s="44" t="s">
        <v>10434</v>
      </c>
      <c r="H2589" s="44" t="s">
        <v>15133</v>
      </c>
      <c r="I2589" s="44">
        <v>5610153001</v>
      </c>
      <c r="J2589" s="44">
        <v>8</v>
      </c>
      <c r="K2589" s="44" t="s">
        <v>15134</v>
      </c>
      <c r="L2589" s="46">
        <v>2235200</v>
      </c>
      <c r="M2589" s="44" t="s">
        <v>15135</v>
      </c>
      <c r="N2589" s="44" t="s">
        <v>15136</v>
      </c>
      <c r="O2589" s="44">
        <v>4467</v>
      </c>
    </row>
    <row r="2590" spans="1:15" s="44" customFormat="1" ht="12" x14ac:dyDescent="0.2">
      <c r="A2590" s="44" t="s">
        <v>15099</v>
      </c>
      <c r="B2590" s="44" t="s">
        <v>15110</v>
      </c>
      <c r="D2590" s="44" t="s">
        <v>15111</v>
      </c>
      <c r="E2590" s="45">
        <v>5</v>
      </c>
      <c r="F2590" s="44" t="s">
        <v>11109</v>
      </c>
      <c r="G2590" s="44" t="s">
        <v>10434</v>
      </c>
      <c r="H2590" s="44" t="s">
        <v>15138</v>
      </c>
      <c r="I2590" s="44">
        <v>5610153001</v>
      </c>
      <c r="J2590" s="44">
        <v>8</v>
      </c>
      <c r="K2590" s="44" t="s">
        <v>15134</v>
      </c>
      <c r="L2590" s="46">
        <v>1020800</v>
      </c>
      <c r="M2590" s="44" t="s">
        <v>15135</v>
      </c>
      <c r="N2590" s="44" t="s">
        <v>15136</v>
      </c>
      <c r="O2590" s="44">
        <v>4467</v>
      </c>
    </row>
    <row r="2591" spans="1:15" s="44" customFormat="1" ht="12" x14ac:dyDescent="0.2">
      <c r="A2591" s="44" t="s">
        <v>15101</v>
      </c>
      <c r="B2591" s="44" t="s">
        <v>15110</v>
      </c>
      <c r="D2591" s="44" t="s">
        <v>15111</v>
      </c>
      <c r="E2591" s="45">
        <v>5</v>
      </c>
      <c r="F2591" s="44" t="s">
        <v>11109</v>
      </c>
      <c r="G2591" s="44" t="s">
        <v>10434</v>
      </c>
      <c r="H2591" s="44" t="s">
        <v>15140</v>
      </c>
      <c r="I2591" s="44">
        <v>5610150201</v>
      </c>
      <c r="J2591" s="44">
        <v>2</v>
      </c>
      <c r="K2591" s="44" t="s">
        <v>15134</v>
      </c>
      <c r="L2591" s="46">
        <v>1426000</v>
      </c>
      <c r="M2591" s="44" t="s">
        <v>15135</v>
      </c>
      <c r="N2591" s="44" t="s">
        <v>15136</v>
      </c>
      <c r="O2591" s="44">
        <v>4467</v>
      </c>
    </row>
    <row r="2592" spans="1:15" s="44" customFormat="1" ht="12" x14ac:dyDescent="0.2">
      <c r="A2592" s="44" t="s">
        <v>15103</v>
      </c>
      <c r="B2592" s="44" t="s">
        <v>15110</v>
      </c>
      <c r="D2592" s="44" t="s">
        <v>15111</v>
      </c>
      <c r="E2592" s="45">
        <v>2</v>
      </c>
      <c r="F2592" s="44" t="s">
        <v>11109</v>
      </c>
      <c r="G2592" s="44" t="s">
        <v>10434</v>
      </c>
      <c r="H2592" s="44" t="s">
        <v>15142</v>
      </c>
      <c r="I2592" s="44">
        <v>4617168501</v>
      </c>
      <c r="J2592" s="44">
        <v>16</v>
      </c>
      <c r="K2592" s="44" t="s">
        <v>15121</v>
      </c>
      <c r="L2592" s="46">
        <v>25000000</v>
      </c>
      <c r="M2592" s="44" t="s">
        <v>15135</v>
      </c>
      <c r="N2592" s="44" t="s">
        <v>15143</v>
      </c>
      <c r="O2592" s="44">
        <v>4462</v>
      </c>
    </row>
    <row r="2593" spans="1:15" s="44" customFormat="1" ht="12" x14ac:dyDescent="0.2">
      <c r="A2593" s="44" t="s">
        <v>4004</v>
      </c>
      <c r="B2593" s="44" t="s">
        <v>15110</v>
      </c>
      <c r="D2593" s="44" t="s">
        <v>15111</v>
      </c>
      <c r="E2593" s="45">
        <v>11</v>
      </c>
      <c r="F2593" s="44" t="s">
        <v>11109</v>
      </c>
      <c r="G2593" s="44" t="s">
        <v>10434</v>
      </c>
      <c r="H2593" s="44" t="s">
        <v>15145</v>
      </c>
      <c r="I2593" s="44">
        <v>3022200301</v>
      </c>
      <c r="J2593" s="44">
        <v>6</v>
      </c>
      <c r="K2593" s="44" t="s">
        <v>15146</v>
      </c>
      <c r="L2593" s="46">
        <v>37200000</v>
      </c>
      <c r="M2593" s="44" t="s">
        <v>15135</v>
      </c>
      <c r="N2593" s="44" t="s">
        <v>15147</v>
      </c>
      <c r="O2593" s="44">
        <v>4562</v>
      </c>
    </row>
    <row r="2594" spans="1:15" s="44" customFormat="1" ht="12" x14ac:dyDescent="0.2">
      <c r="A2594" s="44" t="s">
        <v>15109</v>
      </c>
      <c r="B2594" s="44" t="s">
        <v>15110</v>
      </c>
      <c r="D2594" s="44" t="s">
        <v>15111</v>
      </c>
      <c r="E2594" s="45">
        <v>5</v>
      </c>
      <c r="F2594" s="44" t="s">
        <v>11109</v>
      </c>
      <c r="G2594" s="44" t="s">
        <v>10434</v>
      </c>
      <c r="H2594" s="44" t="s">
        <v>15149</v>
      </c>
      <c r="I2594" s="44">
        <v>4616157501</v>
      </c>
      <c r="J2594" s="44">
        <v>400</v>
      </c>
      <c r="K2594" s="44" t="s">
        <v>15150</v>
      </c>
      <c r="L2594" s="46">
        <v>66000000</v>
      </c>
      <c r="M2594" s="44" t="s">
        <v>15135</v>
      </c>
      <c r="N2594" s="44" t="s">
        <v>15151</v>
      </c>
      <c r="O2594" s="44">
        <v>4144</v>
      </c>
    </row>
    <row r="2595" spans="1:15" s="44" customFormat="1" ht="12" x14ac:dyDescent="0.2">
      <c r="A2595" s="44" t="s">
        <v>15115</v>
      </c>
      <c r="B2595" s="44" t="s">
        <v>15110</v>
      </c>
      <c r="D2595" s="44" t="s">
        <v>15111</v>
      </c>
      <c r="E2595" s="45">
        <v>4</v>
      </c>
      <c r="F2595" s="44" t="s">
        <v>10199</v>
      </c>
      <c r="G2595" s="44" t="s">
        <v>10434</v>
      </c>
      <c r="H2595" s="44" t="s">
        <v>15153</v>
      </c>
      <c r="I2595" s="44">
        <v>1015199901</v>
      </c>
      <c r="L2595" s="46">
        <v>110000000</v>
      </c>
      <c r="M2595" s="44" t="s">
        <v>15154</v>
      </c>
      <c r="N2595" s="44" t="s">
        <v>15155</v>
      </c>
      <c r="O2595" s="44">
        <v>4534</v>
      </c>
    </row>
    <row r="2596" spans="1:15" s="44" customFormat="1" ht="12" x14ac:dyDescent="0.2">
      <c r="A2596" s="44" t="s">
        <v>15119</v>
      </c>
      <c r="B2596" s="44" t="s">
        <v>15110</v>
      </c>
      <c r="D2596" s="44" t="s">
        <v>15111</v>
      </c>
      <c r="E2596" s="45">
        <v>1</v>
      </c>
      <c r="F2596" s="44" t="s">
        <v>11109</v>
      </c>
      <c r="G2596" s="44" t="s">
        <v>10434</v>
      </c>
      <c r="H2596" s="44" t="s">
        <v>15157</v>
      </c>
      <c r="I2596" s="44">
        <v>2410168901</v>
      </c>
      <c r="J2596" s="44">
        <v>1</v>
      </c>
      <c r="K2596" s="44" t="s">
        <v>15121</v>
      </c>
      <c r="L2596" s="46">
        <v>69695000</v>
      </c>
      <c r="M2596" s="44" t="s">
        <v>15158</v>
      </c>
      <c r="N2596" s="44" t="s">
        <v>15159</v>
      </c>
      <c r="O2596" s="44">
        <v>4475</v>
      </c>
    </row>
    <row r="2597" spans="1:15" s="44" customFormat="1" ht="12" x14ac:dyDescent="0.2">
      <c r="A2597" s="44" t="s">
        <v>15122</v>
      </c>
      <c r="B2597" s="44" t="s">
        <v>15110</v>
      </c>
      <c r="D2597" s="44" t="s">
        <v>15111</v>
      </c>
      <c r="E2597" s="45">
        <v>8</v>
      </c>
      <c r="F2597" s="44" t="s">
        <v>11109</v>
      </c>
      <c r="G2597" s="44" t="s">
        <v>10434</v>
      </c>
      <c r="H2597" s="44" t="s">
        <v>15161</v>
      </c>
      <c r="I2597" s="44">
        <v>2410168901</v>
      </c>
      <c r="J2597" s="44">
        <v>1</v>
      </c>
      <c r="K2597" s="44" t="s">
        <v>15121</v>
      </c>
      <c r="L2597" s="46">
        <v>81859000</v>
      </c>
      <c r="M2597" s="44" t="s">
        <v>15158</v>
      </c>
      <c r="N2597" s="44" t="s">
        <v>15159</v>
      </c>
      <c r="O2597" s="44">
        <v>4475</v>
      </c>
    </row>
    <row r="2598" spans="1:15" s="44" customFormat="1" ht="12" x14ac:dyDescent="0.2">
      <c r="A2598" s="44" t="s">
        <v>15124</v>
      </c>
      <c r="B2598" s="44" t="s">
        <v>15110</v>
      </c>
      <c r="D2598" s="44" t="s">
        <v>15111</v>
      </c>
      <c r="E2598" s="45">
        <v>3</v>
      </c>
      <c r="F2598" s="44" t="s">
        <v>10199</v>
      </c>
      <c r="G2598" s="44" t="s">
        <v>10434</v>
      </c>
      <c r="H2598" s="44" t="s">
        <v>15163</v>
      </c>
      <c r="I2598" s="44">
        <v>5012161101</v>
      </c>
      <c r="J2598" s="44">
        <v>36000</v>
      </c>
      <c r="K2598" s="44" t="s">
        <v>15164</v>
      </c>
      <c r="L2598" s="46">
        <v>31000000</v>
      </c>
      <c r="M2598" s="44" t="s">
        <v>15158</v>
      </c>
      <c r="N2598" s="44" t="s">
        <v>15165</v>
      </c>
      <c r="O2598" s="44">
        <v>4484</v>
      </c>
    </row>
    <row r="2599" spans="1:15" s="44" customFormat="1" ht="12" x14ac:dyDescent="0.2">
      <c r="A2599" s="44" t="s">
        <v>15126</v>
      </c>
      <c r="B2599" s="44" t="s">
        <v>15110</v>
      </c>
      <c r="D2599" s="44" t="s">
        <v>15111</v>
      </c>
      <c r="E2599" s="45">
        <v>11</v>
      </c>
      <c r="F2599" s="44" t="s">
        <v>10199</v>
      </c>
      <c r="G2599" s="44" t="s">
        <v>10434</v>
      </c>
      <c r="H2599" s="44" t="s">
        <v>15163</v>
      </c>
      <c r="I2599" s="44">
        <v>5012161101</v>
      </c>
      <c r="J2599" s="44">
        <v>53000</v>
      </c>
      <c r="K2599" s="44" t="s">
        <v>15164</v>
      </c>
      <c r="L2599" s="46">
        <v>31000000</v>
      </c>
      <c r="M2599" s="44" t="s">
        <v>15158</v>
      </c>
      <c r="N2599" s="44" t="s">
        <v>15165</v>
      </c>
      <c r="O2599" s="44">
        <v>4484</v>
      </c>
    </row>
    <row r="2600" spans="1:15" s="44" customFormat="1" ht="12" x14ac:dyDescent="0.2">
      <c r="A2600" s="44" t="s">
        <v>15128</v>
      </c>
      <c r="B2600" s="44" t="s">
        <v>15110</v>
      </c>
      <c r="D2600" s="44" t="s">
        <v>15111</v>
      </c>
      <c r="E2600" s="45">
        <v>3</v>
      </c>
      <c r="F2600" s="44" t="s">
        <v>11109</v>
      </c>
      <c r="G2600" s="44" t="s">
        <v>10434</v>
      </c>
      <c r="H2600" s="44" t="s">
        <v>15168</v>
      </c>
      <c r="I2600" s="44">
        <v>4618200103</v>
      </c>
      <c r="L2600" s="46">
        <v>238420000</v>
      </c>
      <c r="M2600" s="44" t="s">
        <v>15169</v>
      </c>
      <c r="N2600" s="44" t="s">
        <v>15170</v>
      </c>
      <c r="O2600" s="44">
        <v>4870</v>
      </c>
    </row>
    <row r="2601" spans="1:15" s="44" customFormat="1" ht="12" x14ac:dyDescent="0.2">
      <c r="A2601" s="44" t="s">
        <v>15132</v>
      </c>
      <c r="B2601" s="44" t="s">
        <v>15110</v>
      </c>
      <c r="D2601" s="44" t="s">
        <v>15111</v>
      </c>
      <c r="E2601" s="45">
        <v>9</v>
      </c>
      <c r="F2601" s="44" t="s">
        <v>11109</v>
      </c>
      <c r="G2601" s="44" t="s">
        <v>10434</v>
      </c>
      <c r="H2601" s="44" t="s">
        <v>15168</v>
      </c>
      <c r="I2601" s="44">
        <v>4618200103</v>
      </c>
      <c r="L2601" s="46">
        <v>238420000</v>
      </c>
      <c r="M2601" s="44" t="s">
        <v>15169</v>
      </c>
      <c r="N2601" s="44" t="s">
        <v>15170</v>
      </c>
      <c r="O2601" s="44">
        <v>4870</v>
      </c>
    </row>
    <row r="2602" spans="1:15" s="44" customFormat="1" ht="12" x14ac:dyDescent="0.2">
      <c r="A2602" s="44" t="s">
        <v>15137</v>
      </c>
      <c r="B2602" s="44" t="s">
        <v>15110</v>
      </c>
      <c r="D2602" s="44" t="s">
        <v>15111</v>
      </c>
      <c r="E2602" s="45">
        <v>2</v>
      </c>
      <c r="F2602" s="44" t="s">
        <v>11109</v>
      </c>
      <c r="G2602" s="44" t="s">
        <v>10434</v>
      </c>
      <c r="H2602" s="44" t="s">
        <v>15172</v>
      </c>
      <c r="I2602" s="44">
        <v>4321150301</v>
      </c>
      <c r="J2602" s="44">
        <v>1</v>
      </c>
      <c r="K2602" s="44" t="s">
        <v>11327</v>
      </c>
      <c r="L2602" s="46">
        <v>1500000</v>
      </c>
      <c r="M2602" s="44" t="s">
        <v>15173</v>
      </c>
      <c r="N2602" s="44" t="s">
        <v>15174</v>
      </c>
      <c r="O2602" s="44">
        <v>4511</v>
      </c>
    </row>
    <row r="2603" spans="1:15" s="44" customFormat="1" ht="12" x14ac:dyDescent="0.2">
      <c r="A2603" s="44" t="s">
        <v>15139</v>
      </c>
      <c r="B2603" s="44" t="s">
        <v>15110</v>
      </c>
      <c r="D2603" s="44" t="s">
        <v>15111</v>
      </c>
      <c r="E2603" s="45">
        <v>1</v>
      </c>
      <c r="F2603" s="44" t="s">
        <v>11109</v>
      </c>
      <c r="G2603" s="44" t="s">
        <v>10434</v>
      </c>
      <c r="H2603" s="44" t="s">
        <v>15176</v>
      </c>
      <c r="I2603" s="44">
        <v>4321150701</v>
      </c>
      <c r="J2603" s="44">
        <v>75</v>
      </c>
      <c r="K2603" s="44" t="s">
        <v>11327</v>
      </c>
      <c r="L2603" s="46">
        <v>75750000</v>
      </c>
      <c r="M2603" s="44" t="s">
        <v>15173</v>
      </c>
      <c r="N2603" s="44" t="s">
        <v>15177</v>
      </c>
      <c r="O2603" s="44">
        <v>4301</v>
      </c>
    </row>
    <row r="2604" spans="1:15" s="44" customFormat="1" ht="12" x14ac:dyDescent="0.2">
      <c r="A2604" s="44" t="s">
        <v>15141</v>
      </c>
      <c r="B2604" s="44" t="s">
        <v>15110</v>
      </c>
      <c r="D2604" s="44" t="s">
        <v>15111</v>
      </c>
      <c r="E2604" s="45">
        <v>1</v>
      </c>
      <c r="F2604" s="44" t="s">
        <v>11109</v>
      </c>
      <c r="G2604" s="44" t="s">
        <v>10434</v>
      </c>
      <c r="H2604" s="44" t="s">
        <v>15176</v>
      </c>
      <c r="I2604" s="44">
        <v>4321190201</v>
      </c>
      <c r="J2604" s="44">
        <v>75</v>
      </c>
      <c r="K2604" s="44" t="s">
        <v>11327</v>
      </c>
      <c r="L2604" s="46">
        <v>20250000</v>
      </c>
      <c r="M2604" s="44" t="s">
        <v>15173</v>
      </c>
      <c r="N2604" s="44" t="s">
        <v>15177</v>
      </c>
      <c r="O2604" s="44">
        <v>4301</v>
      </c>
    </row>
    <row r="2605" spans="1:15" s="44" customFormat="1" ht="12" x14ac:dyDescent="0.2">
      <c r="A2605" s="44" t="s">
        <v>15144</v>
      </c>
      <c r="B2605" s="44" t="s">
        <v>15110</v>
      </c>
      <c r="D2605" s="44" t="s">
        <v>15111</v>
      </c>
      <c r="E2605" s="45">
        <v>1</v>
      </c>
      <c r="F2605" s="44" t="s">
        <v>11109</v>
      </c>
      <c r="G2605" s="44" t="s">
        <v>10434</v>
      </c>
      <c r="H2605" s="44" t="s">
        <v>15180</v>
      </c>
      <c r="I2605" s="44">
        <v>4323151301</v>
      </c>
      <c r="J2605" s="44">
        <v>80</v>
      </c>
      <c r="K2605" s="44" t="s">
        <v>15181</v>
      </c>
      <c r="L2605" s="46">
        <v>33443620</v>
      </c>
      <c r="M2605" s="44" t="s">
        <v>15173</v>
      </c>
      <c r="N2605" s="44" t="s">
        <v>15177</v>
      </c>
      <c r="O2605" s="44">
        <v>4301</v>
      </c>
    </row>
    <row r="2606" spans="1:15" s="44" customFormat="1" ht="12" x14ac:dyDescent="0.2">
      <c r="A2606" s="44" t="s">
        <v>15148</v>
      </c>
      <c r="B2606" s="44" t="s">
        <v>15110</v>
      </c>
      <c r="D2606" s="44" t="s">
        <v>15111</v>
      </c>
      <c r="E2606" s="45">
        <v>1</v>
      </c>
      <c r="F2606" s="44" t="s">
        <v>11109</v>
      </c>
      <c r="G2606" s="44" t="s">
        <v>10434</v>
      </c>
      <c r="H2606" s="44" t="s">
        <v>15180</v>
      </c>
      <c r="I2606" s="44">
        <v>4323151301</v>
      </c>
      <c r="J2606" s="44">
        <v>90</v>
      </c>
      <c r="K2606" s="44" t="s">
        <v>15181</v>
      </c>
      <c r="L2606" s="46">
        <v>17965990</v>
      </c>
      <c r="M2606" s="44" t="s">
        <v>15173</v>
      </c>
      <c r="N2606" s="44" t="s">
        <v>15177</v>
      </c>
      <c r="O2606" s="44">
        <v>4301</v>
      </c>
    </row>
    <row r="2607" spans="1:15" s="44" customFormat="1" ht="12" x14ac:dyDescent="0.2">
      <c r="A2607" s="44" t="s">
        <v>15152</v>
      </c>
      <c r="B2607" s="44" t="s">
        <v>15110</v>
      </c>
      <c r="D2607" s="44" t="s">
        <v>15111</v>
      </c>
      <c r="E2607" s="45">
        <v>3</v>
      </c>
      <c r="F2607" s="44" t="s">
        <v>11109</v>
      </c>
      <c r="G2607" s="44" t="s">
        <v>10434</v>
      </c>
      <c r="H2607" s="44" t="s">
        <v>15184</v>
      </c>
      <c r="I2607" s="44">
        <v>3912101101</v>
      </c>
      <c r="J2607" s="44">
        <v>2</v>
      </c>
      <c r="K2607" s="44" t="s">
        <v>11327</v>
      </c>
      <c r="L2607" s="46">
        <v>70000000</v>
      </c>
      <c r="M2607" s="44" t="s">
        <v>15173</v>
      </c>
      <c r="N2607" s="44" t="s">
        <v>15185</v>
      </c>
      <c r="O2607" s="44">
        <v>4306</v>
      </c>
    </row>
    <row r="2608" spans="1:15" s="44" customFormat="1" ht="12" x14ac:dyDescent="0.2">
      <c r="A2608" s="44" t="s">
        <v>15156</v>
      </c>
      <c r="B2608" s="44" t="s">
        <v>15110</v>
      </c>
      <c r="D2608" s="44" t="s">
        <v>15111</v>
      </c>
      <c r="E2608" s="45">
        <v>3</v>
      </c>
      <c r="F2608" s="44" t="s">
        <v>10199</v>
      </c>
      <c r="G2608" s="44" t="s">
        <v>10442</v>
      </c>
      <c r="H2608" s="44" t="s">
        <v>15187</v>
      </c>
      <c r="I2608" s="44">
        <v>4321150102</v>
      </c>
      <c r="J2608" s="44">
        <v>1</v>
      </c>
      <c r="K2608" s="44" t="s">
        <v>15121</v>
      </c>
      <c r="L2608" s="46">
        <v>95000000</v>
      </c>
      <c r="M2608" s="44" t="s">
        <v>15173</v>
      </c>
      <c r="N2608" s="44" t="s">
        <v>15185</v>
      </c>
      <c r="O2608" s="44">
        <v>4306</v>
      </c>
    </row>
    <row r="2609" spans="1:15" s="44" customFormat="1" ht="12" x14ac:dyDescent="0.2">
      <c r="A2609" s="44" t="s">
        <v>15160</v>
      </c>
      <c r="B2609" s="44" t="s">
        <v>15110</v>
      </c>
      <c r="D2609" s="44" t="s">
        <v>15111</v>
      </c>
      <c r="E2609" s="45">
        <v>4</v>
      </c>
      <c r="F2609" s="44" t="s">
        <v>11109</v>
      </c>
      <c r="G2609" s="44" t="s">
        <v>10434</v>
      </c>
      <c r="H2609" s="44" t="s">
        <v>15189</v>
      </c>
      <c r="I2609" s="44">
        <v>4323320501</v>
      </c>
      <c r="J2609" s="44">
        <v>1</v>
      </c>
      <c r="K2609" s="44" t="s">
        <v>15121</v>
      </c>
      <c r="L2609" s="46">
        <v>28480000</v>
      </c>
      <c r="M2609" s="44" t="s">
        <v>15173</v>
      </c>
      <c r="N2609" s="44" t="s">
        <v>15190</v>
      </c>
      <c r="O2609" s="44">
        <v>4305</v>
      </c>
    </row>
    <row r="2610" spans="1:15" s="44" customFormat="1" ht="12" x14ac:dyDescent="0.2">
      <c r="A2610" s="44" t="s">
        <v>15162</v>
      </c>
      <c r="B2610" s="44" t="s">
        <v>15110</v>
      </c>
      <c r="D2610" s="44" t="s">
        <v>15111</v>
      </c>
      <c r="E2610" s="45">
        <v>4</v>
      </c>
      <c r="F2610" s="44" t="s">
        <v>11109</v>
      </c>
      <c r="G2610" s="44" t="s">
        <v>10434</v>
      </c>
      <c r="H2610" s="44" t="s">
        <v>15192</v>
      </c>
      <c r="I2610" s="44">
        <v>4322250101</v>
      </c>
      <c r="J2610" s="44">
        <v>1</v>
      </c>
      <c r="K2610" s="44" t="s">
        <v>11327</v>
      </c>
      <c r="L2610" s="46">
        <v>40367000</v>
      </c>
      <c r="M2610" s="44" t="s">
        <v>15173</v>
      </c>
      <c r="N2610" s="44" t="s">
        <v>15190</v>
      </c>
      <c r="O2610" s="44">
        <v>4305</v>
      </c>
    </row>
    <row r="2611" spans="1:15" s="44" customFormat="1" ht="12" x14ac:dyDescent="0.2">
      <c r="A2611" s="44" t="s">
        <v>15166</v>
      </c>
      <c r="B2611" s="44" t="s">
        <v>15110</v>
      </c>
      <c r="D2611" s="44" t="s">
        <v>15111</v>
      </c>
      <c r="E2611" s="45">
        <v>1</v>
      </c>
      <c r="F2611" s="44" t="s">
        <v>11109</v>
      </c>
      <c r="G2611" s="44" t="s">
        <v>10434</v>
      </c>
      <c r="H2611" s="44" t="s">
        <v>15194</v>
      </c>
      <c r="I2611" s="44">
        <v>4321210501</v>
      </c>
      <c r="J2611" s="44">
        <v>1</v>
      </c>
      <c r="K2611" s="44" t="s">
        <v>11327</v>
      </c>
      <c r="L2611" s="46">
        <v>2200000</v>
      </c>
      <c r="M2611" s="44" t="s">
        <v>15195</v>
      </c>
      <c r="N2611" s="44" t="s">
        <v>15196</v>
      </c>
      <c r="O2611" s="44">
        <v>4752</v>
      </c>
    </row>
    <row r="2612" spans="1:15" s="44" customFormat="1" ht="12" x14ac:dyDescent="0.2">
      <c r="A2612" s="44" t="s">
        <v>15167</v>
      </c>
      <c r="B2612" s="44" t="s">
        <v>15110</v>
      </c>
      <c r="D2612" s="44" t="s">
        <v>15111</v>
      </c>
      <c r="E2612" s="45">
        <v>7</v>
      </c>
      <c r="F2612" s="44" t="s">
        <v>11109</v>
      </c>
      <c r="G2612" s="44" t="s">
        <v>10434</v>
      </c>
      <c r="H2612" s="44" t="s">
        <v>15198</v>
      </c>
      <c r="I2612" s="44">
        <v>5512171702</v>
      </c>
      <c r="J2612" s="44">
        <v>80</v>
      </c>
      <c r="K2612" s="44" t="s">
        <v>15134</v>
      </c>
      <c r="L2612" s="46">
        <v>20000000</v>
      </c>
      <c r="M2612" s="44" t="s">
        <v>15195</v>
      </c>
      <c r="N2612" s="44" t="s">
        <v>15199</v>
      </c>
      <c r="O2612" s="44">
        <v>4768</v>
      </c>
    </row>
    <row r="2613" spans="1:15" s="44" customFormat="1" ht="12" x14ac:dyDescent="0.2">
      <c r="A2613" s="44" t="s">
        <v>913</v>
      </c>
      <c r="B2613" s="44" t="s">
        <v>15110</v>
      </c>
      <c r="D2613" s="44" t="s">
        <v>15111</v>
      </c>
      <c r="E2613" s="45">
        <v>2</v>
      </c>
      <c r="F2613" s="44" t="s">
        <v>11109</v>
      </c>
      <c r="G2613" s="44" t="s">
        <v>10434</v>
      </c>
      <c r="H2613" s="44" t="s">
        <v>15201</v>
      </c>
      <c r="I2613" s="44">
        <v>5512171702</v>
      </c>
      <c r="J2613" s="44">
        <v>40</v>
      </c>
      <c r="K2613" s="44" t="s">
        <v>15134</v>
      </c>
      <c r="L2613" s="46">
        <v>10000000</v>
      </c>
      <c r="M2613" s="44" t="s">
        <v>15195</v>
      </c>
      <c r="N2613" s="44" t="s">
        <v>15199</v>
      </c>
      <c r="O2613" s="44">
        <v>4768</v>
      </c>
    </row>
    <row r="2614" spans="1:15" s="44" customFormat="1" ht="12" x14ac:dyDescent="0.2">
      <c r="A2614" s="44" t="s">
        <v>15171</v>
      </c>
      <c r="B2614" s="44" t="s">
        <v>15110</v>
      </c>
      <c r="D2614" s="44" t="s">
        <v>15111</v>
      </c>
      <c r="E2614" s="45">
        <v>1</v>
      </c>
      <c r="F2614" s="44" t="s">
        <v>11109</v>
      </c>
      <c r="G2614" s="44" t="s">
        <v>10434</v>
      </c>
      <c r="H2614" s="44" t="s">
        <v>15203</v>
      </c>
      <c r="I2614" s="44">
        <v>4617161002</v>
      </c>
      <c r="J2614" s="44">
        <v>2</v>
      </c>
      <c r="K2614" s="44" t="s">
        <v>15121</v>
      </c>
      <c r="L2614" s="46">
        <v>62000000</v>
      </c>
      <c r="M2614" s="44" t="s">
        <v>15204</v>
      </c>
      <c r="N2614" s="44" t="s">
        <v>15205</v>
      </c>
      <c r="O2614" s="44">
        <v>4645</v>
      </c>
    </row>
    <row r="2615" spans="1:15" s="44" customFormat="1" ht="12" x14ac:dyDescent="0.2">
      <c r="A2615" s="44" t="s">
        <v>15175</v>
      </c>
      <c r="B2615" s="44" t="s">
        <v>15110</v>
      </c>
      <c r="D2615" s="44" t="s">
        <v>15111</v>
      </c>
      <c r="E2615" s="45">
        <v>1</v>
      </c>
      <c r="F2615" s="44" t="s">
        <v>11109</v>
      </c>
      <c r="G2615" s="44" t="s">
        <v>10434</v>
      </c>
      <c r="H2615" s="44" t="s">
        <v>15207</v>
      </c>
      <c r="I2615" s="44">
        <v>5216152101</v>
      </c>
      <c r="J2615" s="44">
        <v>3</v>
      </c>
      <c r="K2615" s="44" t="s">
        <v>15121</v>
      </c>
      <c r="L2615" s="46">
        <v>30000000</v>
      </c>
      <c r="M2615" s="44" t="s">
        <v>15204</v>
      </c>
      <c r="N2615" s="44" t="s">
        <v>15205</v>
      </c>
      <c r="O2615" s="44">
        <v>4645</v>
      </c>
    </row>
    <row r="2616" spans="1:15" s="44" customFormat="1" ht="12" x14ac:dyDescent="0.2">
      <c r="A2616" s="44" t="s">
        <v>15178</v>
      </c>
      <c r="B2616" s="44" t="s">
        <v>15110</v>
      </c>
      <c r="D2616" s="44" t="s">
        <v>15111</v>
      </c>
      <c r="E2616" s="45">
        <v>5</v>
      </c>
      <c r="F2616" s="44" t="s">
        <v>11109</v>
      </c>
      <c r="G2616" s="44" t="s">
        <v>10434</v>
      </c>
      <c r="H2616" s="44" t="s">
        <v>15209</v>
      </c>
      <c r="I2616" s="44">
        <v>4618200301</v>
      </c>
      <c r="J2616" s="44">
        <v>1000</v>
      </c>
      <c r="K2616" s="44" t="s">
        <v>15134</v>
      </c>
      <c r="L2616" s="46">
        <v>42000000</v>
      </c>
      <c r="M2616" s="44" t="s">
        <v>15204</v>
      </c>
      <c r="N2616" s="44" t="s">
        <v>15210</v>
      </c>
      <c r="O2616" s="44">
        <v>4131</v>
      </c>
    </row>
    <row r="2617" spans="1:15" s="44" customFormat="1" ht="12" x14ac:dyDescent="0.2">
      <c r="A2617" s="44" t="s">
        <v>15179</v>
      </c>
      <c r="B2617" s="44" t="s">
        <v>15110</v>
      </c>
      <c r="D2617" s="44" t="s">
        <v>15111</v>
      </c>
      <c r="E2617" s="45">
        <v>7</v>
      </c>
      <c r="F2617" s="44" t="s">
        <v>11109</v>
      </c>
      <c r="G2617" s="44" t="s">
        <v>10434</v>
      </c>
      <c r="H2617" s="44" t="s">
        <v>15212</v>
      </c>
      <c r="I2617" s="44">
        <v>4619159601</v>
      </c>
      <c r="J2617" s="44">
        <v>2000</v>
      </c>
      <c r="K2617" s="44" t="s">
        <v>15134</v>
      </c>
      <c r="L2617" s="46">
        <v>20000000</v>
      </c>
      <c r="M2617" s="44" t="s">
        <v>15204</v>
      </c>
      <c r="N2617" s="44" t="s">
        <v>15213</v>
      </c>
      <c r="O2617" s="44">
        <v>4646</v>
      </c>
    </row>
    <row r="2618" spans="1:15" s="44" customFormat="1" ht="12" x14ac:dyDescent="0.2">
      <c r="A2618" s="44" t="s">
        <v>15182</v>
      </c>
      <c r="B2618" s="44" t="s">
        <v>10895</v>
      </c>
      <c r="D2618" s="44" t="s">
        <v>15215</v>
      </c>
      <c r="E2618" s="45">
        <v>11</v>
      </c>
      <c r="F2618" s="44" t="s">
        <v>10199</v>
      </c>
      <c r="H2618" s="44" t="s">
        <v>15216</v>
      </c>
      <c r="I2618" s="44">
        <v>80909014</v>
      </c>
      <c r="L2618" s="46">
        <v>16000000</v>
      </c>
      <c r="M2618" s="44" t="s">
        <v>15217</v>
      </c>
    </row>
    <row r="2619" spans="1:15" s="44" customFormat="1" ht="12" x14ac:dyDescent="0.2">
      <c r="A2619" s="44" t="s">
        <v>15183</v>
      </c>
      <c r="B2619" s="44" t="s">
        <v>10895</v>
      </c>
      <c r="D2619" s="44" t="s">
        <v>15215</v>
      </c>
      <c r="E2619" s="45">
        <v>11</v>
      </c>
      <c r="F2619" s="44" t="s">
        <v>10199</v>
      </c>
      <c r="H2619" s="44" t="s">
        <v>15216</v>
      </c>
      <c r="I2619" s="44">
        <v>80908014</v>
      </c>
      <c r="L2619" s="46">
        <v>6000000</v>
      </c>
      <c r="M2619" s="44" t="s">
        <v>15217</v>
      </c>
    </row>
    <row r="2620" spans="1:15" s="44" customFormat="1" ht="12" x14ac:dyDescent="0.2">
      <c r="A2620" s="44" t="s">
        <v>15186</v>
      </c>
      <c r="B2620" s="44" t="s">
        <v>10895</v>
      </c>
      <c r="D2620" s="44" t="s">
        <v>15215</v>
      </c>
      <c r="E2620" s="45">
        <v>2</v>
      </c>
      <c r="F2620" s="44" t="s">
        <v>10199</v>
      </c>
      <c r="H2620" s="44" t="s">
        <v>15220</v>
      </c>
      <c r="I2620" s="44">
        <v>80908014</v>
      </c>
      <c r="L2620" s="46">
        <v>6000000</v>
      </c>
      <c r="M2620" s="44" t="s">
        <v>15217</v>
      </c>
    </row>
    <row r="2621" spans="1:15" s="44" customFormat="1" ht="12" x14ac:dyDescent="0.2">
      <c r="A2621" s="44" t="s">
        <v>15188</v>
      </c>
      <c r="B2621" s="44" t="s">
        <v>10895</v>
      </c>
      <c r="D2621" s="44" t="s">
        <v>15215</v>
      </c>
      <c r="E2621" s="45">
        <v>5</v>
      </c>
      <c r="F2621" s="44" t="s">
        <v>10199</v>
      </c>
      <c r="H2621" s="44" t="s">
        <v>15222</v>
      </c>
      <c r="I2621" s="44">
        <v>8111189901</v>
      </c>
      <c r="L2621" s="46">
        <v>6510000</v>
      </c>
      <c r="M2621" s="44" t="s">
        <v>15217</v>
      </c>
    </row>
    <row r="2622" spans="1:15" s="44" customFormat="1" ht="12" x14ac:dyDescent="0.2">
      <c r="A2622" s="44" t="s">
        <v>15191</v>
      </c>
      <c r="B2622" s="44" t="s">
        <v>10895</v>
      </c>
      <c r="D2622" s="44" t="s">
        <v>15215</v>
      </c>
      <c r="E2622" s="45">
        <v>10</v>
      </c>
      <c r="F2622" s="44" t="s">
        <v>10199</v>
      </c>
      <c r="H2622" s="44" t="s">
        <v>15224</v>
      </c>
      <c r="I2622" s="44">
        <v>8090900301</v>
      </c>
      <c r="L2622" s="46">
        <v>8524000</v>
      </c>
      <c r="M2622" s="44" t="s">
        <v>15225</v>
      </c>
    </row>
    <row r="2623" spans="1:15" s="44" customFormat="1" ht="12" x14ac:dyDescent="0.2">
      <c r="A2623" s="44" t="s">
        <v>15193</v>
      </c>
      <c r="B2623" s="44" t="s">
        <v>10895</v>
      </c>
      <c r="D2623" s="44" t="s">
        <v>15215</v>
      </c>
      <c r="E2623" s="45">
        <v>5</v>
      </c>
      <c r="F2623" s="44" t="s">
        <v>10199</v>
      </c>
      <c r="H2623" s="44" t="s">
        <v>15227</v>
      </c>
      <c r="I2623" s="44">
        <v>8090900301</v>
      </c>
      <c r="L2623" s="46">
        <v>70287000</v>
      </c>
      <c r="M2623" s="44" t="s">
        <v>15225</v>
      </c>
    </row>
    <row r="2624" spans="1:15" s="44" customFormat="1" ht="12" x14ac:dyDescent="0.2">
      <c r="A2624" s="44" t="s">
        <v>15197</v>
      </c>
      <c r="B2624" s="44" t="s">
        <v>10895</v>
      </c>
      <c r="D2624" s="44" t="s">
        <v>15215</v>
      </c>
      <c r="E2624" s="45">
        <v>2</v>
      </c>
      <c r="F2624" s="44" t="s">
        <v>10199</v>
      </c>
      <c r="H2624" s="44" t="s">
        <v>15224</v>
      </c>
      <c r="I2624" s="44">
        <v>8090900301</v>
      </c>
      <c r="L2624" s="46">
        <v>41910000</v>
      </c>
      <c r="M2624" s="44" t="s">
        <v>15225</v>
      </c>
    </row>
    <row r="2625" spans="1:13" s="44" customFormat="1" ht="12" x14ac:dyDescent="0.2">
      <c r="A2625" s="44" t="s">
        <v>15200</v>
      </c>
      <c r="B2625" s="44" t="s">
        <v>10895</v>
      </c>
      <c r="D2625" s="44" t="s">
        <v>15215</v>
      </c>
      <c r="E2625" s="45">
        <v>9</v>
      </c>
      <c r="F2625" s="44" t="s">
        <v>10199</v>
      </c>
      <c r="H2625" s="44" t="s">
        <v>15224</v>
      </c>
      <c r="I2625" s="44">
        <v>8090900301</v>
      </c>
      <c r="L2625" s="46">
        <v>67415000</v>
      </c>
      <c r="M2625" s="44" t="s">
        <v>15225</v>
      </c>
    </row>
    <row r="2626" spans="1:13" s="44" customFormat="1" ht="12" x14ac:dyDescent="0.2">
      <c r="A2626" s="44" t="s">
        <v>15202</v>
      </c>
      <c r="B2626" s="44" t="s">
        <v>10895</v>
      </c>
      <c r="D2626" s="44" t="s">
        <v>15215</v>
      </c>
      <c r="E2626" s="45">
        <v>1</v>
      </c>
      <c r="F2626" s="44" t="s">
        <v>10199</v>
      </c>
      <c r="H2626" s="44" t="s">
        <v>15224</v>
      </c>
      <c r="I2626" s="44">
        <v>8090900301</v>
      </c>
      <c r="L2626" s="46">
        <v>6048000</v>
      </c>
      <c r="M2626" s="44" t="s">
        <v>15225</v>
      </c>
    </row>
    <row r="2627" spans="1:13" s="44" customFormat="1" ht="12" x14ac:dyDescent="0.2">
      <c r="A2627" s="44" t="s">
        <v>15206</v>
      </c>
      <c r="B2627" s="44" t="s">
        <v>10895</v>
      </c>
      <c r="D2627" s="44" t="s">
        <v>15215</v>
      </c>
      <c r="E2627" s="45">
        <v>11</v>
      </c>
      <c r="F2627" s="44" t="s">
        <v>10199</v>
      </c>
      <c r="H2627" s="44" t="s">
        <v>15224</v>
      </c>
      <c r="I2627" s="44">
        <v>8090900301</v>
      </c>
      <c r="L2627" s="46">
        <v>31967000</v>
      </c>
      <c r="M2627" s="44" t="s">
        <v>15225</v>
      </c>
    </row>
    <row r="2628" spans="1:13" s="44" customFormat="1" ht="12" x14ac:dyDescent="0.2">
      <c r="A2628" s="44" t="s">
        <v>15208</v>
      </c>
      <c r="B2628" s="44" t="s">
        <v>10895</v>
      </c>
      <c r="D2628" s="44" t="s">
        <v>15215</v>
      </c>
      <c r="E2628" s="45">
        <v>9</v>
      </c>
      <c r="F2628" s="44" t="s">
        <v>10199</v>
      </c>
      <c r="H2628" s="44" t="s">
        <v>15233</v>
      </c>
      <c r="I2628" s="44">
        <v>8090900301</v>
      </c>
      <c r="L2628" s="46">
        <v>34361000</v>
      </c>
      <c r="M2628" s="44" t="s">
        <v>15225</v>
      </c>
    </row>
    <row r="2629" spans="1:13" s="44" customFormat="1" ht="12" x14ac:dyDescent="0.2">
      <c r="A2629" s="44" t="s">
        <v>15211</v>
      </c>
      <c r="B2629" s="44" t="s">
        <v>10895</v>
      </c>
      <c r="D2629" s="44" t="s">
        <v>15215</v>
      </c>
      <c r="E2629" s="45">
        <v>2</v>
      </c>
      <c r="F2629" s="44" t="s">
        <v>10199</v>
      </c>
      <c r="H2629" s="44" t="s">
        <v>15235</v>
      </c>
      <c r="I2629" s="44">
        <v>8090900301</v>
      </c>
      <c r="L2629" s="46">
        <v>143990000</v>
      </c>
      <c r="M2629" s="44" t="s">
        <v>15225</v>
      </c>
    </row>
    <row r="2630" spans="1:13" s="44" customFormat="1" ht="12" x14ac:dyDescent="0.2">
      <c r="A2630" s="44" t="s">
        <v>15214</v>
      </c>
      <c r="B2630" s="44" t="s">
        <v>10895</v>
      </c>
      <c r="D2630" s="44" t="s">
        <v>15215</v>
      </c>
      <c r="E2630" s="45">
        <v>1</v>
      </c>
      <c r="F2630" s="44" t="s">
        <v>10199</v>
      </c>
      <c r="H2630" s="44" t="s">
        <v>15237</v>
      </c>
      <c r="I2630" s="44">
        <v>8111179901</v>
      </c>
      <c r="L2630" s="46">
        <v>410000000</v>
      </c>
      <c r="M2630" s="44" t="s">
        <v>15238</v>
      </c>
    </row>
    <row r="2631" spans="1:13" s="44" customFormat="1" ht="12" x14ac:dyDescent="0.2">
      <c r="A2631" s="44" t="s">
        <v>15218</v>
      </c>
      <c r="B2631" s="44" t="s">
        <v>10895</v>
      </c>
      <c r="D2631" s="44" t="s">
        <v>15215</v>
      </c>
      <c r="E2631" s="45">
        <v>1</v>
      </c>
      <c r="F2631" s="44" t="s">
        <v>10199</v>
      </c>
      <c r="H2631" s="44" t="s">
        <v>15240</v>
      </c>
      <c r="I2631" s="44">
        <v>8111179901</v>
      </c>
      <c r="L2631" s="46">
        <v>1700000000</v>
      </c>
      <c r="M2631" s="44" t="s">
        <v>15238</v>
      </c>
    </row>
    <row r="2632" spans="1:13" s="44" customFormat="1" ht="12" x14ac:dyDescent="0.2">
      <c r="A2632" s="44" t="s">
        <v>15219</v>
      </c>
      <c r="B2632" s="44" t="s">
        <v>10895</v>
      </c>
      <c r="D2632" s="44" t="s">
        <v>15215</v>
      </c>
      <c r="E2632" s="45">
        <v>4</v>
      </c>
      <c r="F2632" s="44" t="s">
        <v>10199</v>
      </c>
      <c r="H2632" s="44" t="s">
        <v>15242</v>
      </c>
      <c r="I2632" s="44">
        <v>8111179901</v>
      </c>
      <c r="L2632" s="46">
        <v>440000000</v>
      </c>
      <c r="M2632" s="44" t="s">
        <v>15238</v>
      </c>
    </row>
    <row r="2633" spans="1:13" s="44" customFormat="1" ht="12" x14ac:dyDescent="0.2">
      <c r="A2633" s="44" t="s">
        <v>15221</v>
      </c>
      <c r="B2633" s="44" t="s">
        <v>10895</v>
      </c>
      <c r="D2633" s="44" t="s">
        <v>15215</v>
      </c>
      <c r="E2633" s="45">
        <v>1</v>
      </c>
      <c r="F2633" s="44" t="s">
        <v>10199</v>
      </c>
      <c r="H2633" s="44" t="s">
        <v>15244</v>
      </c>
      <c r="I2633" s="44">
        <v>8016159001</v>
      </c>
      <c r="L2633" s="46">
        <v>250000000</v>
      </c>
      <c r="M2633" s="44" t="s">
        <v>15245</v>
      </c>
    </row>
    <row r="2634" spans="1:13" s="44" customFormat="1" ht="12" x14ac:dyDescent="0.2">
      <c r="A2634" s="44" t="s">
        <v>15223</v>
      </c>
      <c r="B2634" s="44" t="s">
        <v>10895</v>
      </c>
      <c r="D2634" s="44" t="s">
        <v>15215</v>
      </c>
      <c r="E2634" s="45">
        <v>1</v>
      </c>
      <c r="F2634" s="44" t="s">
        <v>10199</v>
      </c>
      <c r="H2634" s="44" t="s">
        <v>15247</v>
      </c>
      <c r="I2634" s="44">
        <v>8411159901</v>
      </c>
      <c r="L2634" s="46">
        <v>6600000</v>
      </c>
      <c r="M2634" s="44" t="s">
        <v>15245</v>
      </c>
    </row>
    <row r="2635" spans="1:13" s="44" customFormat="1" ht="12" x14ac:dyDescent="0.2">
      <c r="A2635" s="44" t="s">
        <v>15226</v>
      </c>
      <c r="B2635" s="44" t="s">
        <v>10895</v>
      </c>
      <c r="D2635" s="44" t="s">
        <v>15215</v>
      </c>
      <c r="E2635" s="45">
        <v>1</v>
      </c>
      <c r="F2635" s="44" t="s">
        <v>10199</v>
      </c>
      <c r="H2635" s="44" t="s">
        <v>15249</v>
      </c>
      <c r="I2635" s="44">
        <v>4910160202</v>
      </c>
      <c r="L2635" s="46">
        <v>15000000</v>
      </c>
      <c r="M2635" s="44" t="s">
        <v>15245</v>
      </c>
    </row>
    <row r="2636" spans="1:13" s="44" customFormat="1" ht="12" x14ac:dyDescent="0.2">
      <c r="A2636" s="44" t="s">
        <v>15228</v>
      </c>
      <c r="B2636" s="44" t="s">
        <v>10895</v>
      </c>
      <c r="D2636" s="44" t="s">
        <v>15215</v>
      </c>
      <c r="E2636" s="45">
        <v>1</v>
      </c>
      <c r="F2636" s="44" t="s">
        <v>10199</v>
      </c>
      <c r="H2636" s="44" t="s">
        <v>15251</v>
      </c>
      <c r="I2636" s="44">
        <v>8016159001</v>
      </c>
      <c r="L2636" s="46">
        <v>20000000</v>
      </c>
      <c r="M2636" s="44" t="s">
        <v>15245</v>
      </c>
    </row>
    <row r="2637" spans="1:13" s="44" customFormat="1" ht="12" x14ac:dyDescent="0.2">
      <c r="A2637" s="44" t="s">
        <v>15229</v>
      </c>
      <c r="B2637" s="44" t="s">
        <v>10895</v>
      </c>
      <c r="D2637" s="44" t="s">
        <v>15215</v>
      </c>
      <c r="E2637" s="45">
        <v>6</v>
      </c>
      <c r="F2637" s="44" t="s">
        <v>10199</v>
      </c>
      <c r="H2637" s="44" t="s">
        <v>15253</v>
      </c>
      <c r="I2637" s="44">
        <v>8016159001</v>
      </c>
      <c r="L2637" s="46">
        <v>12000000</v>
      </c>
      <c r="M2637" s="44" t="s">
        <v>15245</v>
      </c>
    </row>
    <row r="2638" spans="1:13" s="44" customFormat="1" ht="12" x14ac:dyDescent="0.2">
      <c r="A2638" s="44" t="s">
        <v>15230</v>
      </c>
      <c r="B2638" s="44" t="s">
        <v>10895</v>
      </c>
      <c r="D2638" s="44" t="s">
        <v>15215</v>
      </c>
      <c r="E2638" s="45">
        <v>9</v>
      </c>
      <c r="F2638" s="44" t="s">
        <v>10199</v>
      </c>
      <c r="H2638" s="44" t="s">
        <v>15249</v>
      </c>
      <c r="I2638" s="44">
        <v>4910160202</v>
      </c>
      <c r="L2638" s="46">
        <v>15000000</v>
      </c>
      <c r="M2638" s="44" t="s">
        <v>15245</v>
      </c>
    </row>
    <row r="2639" spans="1:13" s="44" customFormat="1" ht="12" x14ac:dyDescent="0.2">
      <c r="A2639" s="44" t="s">
        <v>15231</v>
      </c>
      <c r="B2639" s="44" t="s">
        <v>10895</v>
      </c>
      <c r="D2639" s="44" t="s">
        <v>15215</v>
      </c>
      <c r="E2639" s="45">
        <v>1</v>
      </c>
      <c r="F2639" s="44" t="s">
        <v>10199</v>
      </c>
      <c r="H2639" s="44" t="s">
        <v>15256</v>
      </c>
      <c r="I2639" s="44">
        <v>8090900401</v>
      </c>
      <c r="L2639" s="46">
        <v>4100000</v>
      </c>
      <c r="M2639" s="44" t="s">
        <v>15257</v>
      </c>
    </row>
    <row r="2640" spans="1:13" s="44" customFormat="1" ht="12" x14ac:dyDescent="0.2">
      <c r="A2640" s="44" t="s">
        <v>15232</v>
      </c>
      <c r="B2640" s="44" t="s">
        <v>10895</v>
      </c>
      <c r="D2640" s="44" t="s">
        <v>15215</v>
      </c>
      <c r="E2640" s="45">
        <v>12</v>
      </c>
      <c r="F2640" s="44" t="s">
        <v>10199</v>
      </c>
      <c r="H2640" s="44" t="s">
        <v>15259</v>
      </c>
      <c r="I2640" s="44">
        <v>8090900401</v>
      </c>
      <c r="L2640" s="46">
        <f>5600*3*1150*1.1</f>
        <v>21252000</v>
      </c>
      <c r="M2640" s="44" t="s">
        <v>15257</v>
      </c>
    </row>
    <row r="2641" spans="1:13" s="44" customFormat="1" ht="12" x14ac:dyDescent="0.2">
      <c r="A2641" s="44" t="s">
        <v>15234</v>
      </c>
      <c r="B2641" s="44" t="s">
        <v>10895</v>
      </c>
      <c r="D2641" s="44" t="s">
        <v>15215</v>
      </c>
      <c r="E2641" s="45">
        <v>12</v>
      </c>
      <c r="F2641" s="44" t="s">
        <v>10199</v>
      </c>
      <c r="H2641" s="44" t="s">
        <v>15259</v>
      </c>
      <c r="I2641" s="44">
        <v>8090900401</v>
      </c>
      <c r="L2641" s="46">
        <f>2500000*2*3</f>
        <v>15000000</v>
      </c>
      <c r="M2641" s="44" t="s">
        <v>15257</v>
      </c>
    </row>
    <row r="2642" spans="1:13" s="44" customFormat="1" ht="12" x14ac:dyDescent="0.2">
      <c r="A2642" s="44" t="s">
        <v>15236</v>
      </c>
      <c r="B2642" s="44" t="s">
        <v>10895</v>
      </c>
      <c r="D2642" s="44" t="s">
        <v>15215</v>
      </c>
      <c r="E2642" s="45">
        <v>12</v>
      </c>
      <c r="F2642" s="44" t="s">
        <v>10199</v>
      </c>
      <c r="H2642" s="44" t="s">
        <v>15262</v>
      </c>
      <c r="I2642" s="44">
        <v>8090900401</v>
      </c>
      <c r="L2642" s="46">
        <f>1650000*12*1.1</f>
        <v>21780000</v>
      </c>
      <c r="M2642" s="44" t="s">
        <v>15257</v>
      </c>
    </row>
    <row r="2643" spans="1:13" s="44" customFormat="1" ht="12" x14ac:dyDescent="0.2">
      <c r="A2643" s="44" t="s">
        <v>15239</v>
      </c>
      <c r="B2643" s="44" t="s">
        <v>10895</v>
      </c>
      <c r="D2643" s="44" t="s">
        <v>15215</v>
      </c>
      <c r="E2643" s="45">
        <v>12</v>
      </c>
      <c r="F2643" s="44" t="s">
        <v>10199</v>
      </c>
      <c r="H2643" s="44" t="s">
        <v>15264</v>
      </c>
      <c r="I2643" s="44">
        <v>8090900401</v>
      </c>
      <c r="L2643" s="46">
        <f>65000*1150*1.1</f>
        <v>82225000</v>
      </c>
      <c r="M2643" s="44" t="s">
        <v>15257</v>
      </c>
    </row>
    <row r="2644" spans="1:13" s="44" customFormat="1" ht="12" x14ac:dyDescent="0.2">
      <c r="A2644" s="44" t="s">
        <v>15241</v>
      </c>
      <c r="B2644" s="44" t="s">
        <v>10895</v>
      </c>
      <c r="D2644" s="44" t="s">
        <v>15215</v>
      </c>
      <c r="E2644" s="45">
        <v>12</v>
      </c>
      <c r="F2644" s="44" t="s">
        <v>10199</v>
      </c>
      <c r="H2644" s="44" t="s">
        <v>15266</v>
      </c>
      <c r="I2644" s="44">
        <v>8090900401</v>
      </c>
      <c r="L2644" s="46">
        <f>(46000+26000)*1150*1.1</f>
        <v>91080000</v>
      </c>
      <c r="M2644" s="44" t="s">
        <v>15257</v>
      </c>
    </row>
    <row r="2645" spans="1:13" s="44" customFormat="1" ht="12" x14ac:dyDescent="0.2">
      <c r="A2645" s="44" t="s">
        <v>15243</v>
      </c>
      <c r="B2645" s="44" t="s">
        <v>10895</v>
      </c>
      <c r="D2645" s="44" t="s">
        <v>15215</v>
      </c>
      <c r="E2645" s="45">
        <v>1</v>
      </c>
      <c r="F2645" s="44" t="s">
        <v>10199</v>
      </c>
      <c r="H2645" s="44" t="s">
        <v>15268</v>
      </c>
      <c r="I2645" s="44">
        <v>55101515</v>
      </c>
      <c r="L2645" s="46">
        <v>40000000</v>
      </c>
      <c r="M2645" s="44" t="s">
        <v>15269</v>
      </c>
    </row>
    <row r="2646" spans="1:13" s="44" customFormat="1" ht="12" x14ac:dyDescent="0.2">
      <c r="A2646" s="44" t="s">
        <v>15246</v>
      </c>
      <c r="B2646" s="44" t="s">
        <v>10895</v>
      </c>
      <c r="D2646" s="44" t="s">
        <v>15215</v>
      </c>
      <c r="E2646" s="45">
        <v>1</v>
      </c>
      <c r="F2646" s="44" t="s">
        <v>10199</v>
      </c>
      <c r="H2646" s="44" t="s">
        <v>15271</v>
      </c>
      <c r="I2646" s="44" t="s">
        <v>15272</v>
      </c>
      <c r="L2646" s="46">
        <v>11880000</v>
      </c>
      <c r="M2646" s="44" t="s">
        <v>15273</v>
      </c>
    </row>
    <row r="2647" spans="1:13" s="44" customFormat="1" ht="12" x14ac:dyDescent="0.2">
      <c r="A2647" s="44" t="s">
        <v>15248</v>
      </c>
      <c r="B2647" s="44" t="s">
        <v>10895</v>
      </c>
      <c r="D2647" s="44" t="s">
        <v>15215</v>
      </c>
      <c r="E2647" s="45">
        <v>7</v>
      </c>
      <c r="F2647" s="44" t="s">
        <v>10199</v>
      </c>
      <c r="H2647" s="44" t="s">
        <v>15275</v>
      </c>
      <c r="L2647" s="46">
        <v>15000000</v>
      </c>
      <c r="M2647" s="44" t="s">
        <v>15273</v>
      </c>
    </row>
    <row r="2648" spans="1:13" s="44" customFormat="1" ht="12" x14ac:dyDescent="0.2">
      <c r="A2648" s="44" t="s">
        <v>15250</v>
      </c>
      <c r="B2648" s="44" t="s">
        <v>10895</v>
      </c>
      <c r="D2648" s="44" t="s">
        <v>15215</v>
      </c>
      <c r="E2648" s="45">
        <v>10</v>
      </c>
      <c r="F2648" s="44" t="s">
        <v>10199</v>
      </c>
      <c r="H2648" s="44" t="s">
        <v>15277</v>
      </c>
      <c r="L2648" s="46">
        <v>20000000</v>
      </c>
      <c r="M2648" s="44" t="s">
        <v>15273</v>
      </c>
    </row>
    <row r="2649" spans="1:13" s="44" customFormat="1" ht="12" x14ac:dyDescent="0.2">
      <c r="A2649" s="44" t="s">
        <v>15252</v>
      </c>
      <c r="B2649" s="44" t="s">
        <v>10895</v>
      </c>
      <c r="D2649" s="44" t="s">
        <v>15215</v>
      </c>
      <c r="E2649" s="45">
        <v>5</v>
      </c>
      <c r="F2649" s="44" t="s">
        <v>10199</v>
      </c>
      <c r="H2649" s="44" t="s">
        <v>15279</v>
      </c>
      <c r="L2649" s="46">
        <v>5000000</v>
      </c>
      <c r="M2649" s="44" t="s">
        <v>15280</v>
      </c>
    </row>
    <row r="2650" spans="1:13" s="44" customFormat="1" ht="12" x14ac:dyDescent="0.2">
      <c r="A2650" s="44" t="s">
        <v>15254</v>
      </c>
      <c r="B2650" s="44" t="s">
        <v>10895</v>
      </c>
      <c r="D2650" s="44" t="s">
        <v>15215</v>
      </c>
      <c r="E2650" s="45">
        <v>7</v>
      </c>
      <c r="F2650" s="44" t="s">
        <v>10199</v>
      </c>
      <c r="H2650" s="44" t="s">
        <v>15282</v>
      </c>
      <c r="L2650" s="46">
        <f>350*15000</f>
        <v>5250000</v>
      </c>
      <c r="M2650" s="44" t="s">
        <v>15280</v>
      </c>
    </row>
    <row r="2651" spans="1:13" s="44" customFormat="1" ht="12" x14ac:dyDescent="0.2">
      <c r="A2651" s="44" t="s">
        <v>15255</v>
      </c>
      <c r="B2651" s="44" t="s">
        <v>10895</v>
      </c>
      <c r="D2651" s="44" t="s">
        <v>15215</v>
      </c>
      <c r="E2651" s="45">
        <v>9</v>
      </c>
      <c r="F2651" s="44" t="s">
        <v>10199</v>
      </c>
      <c r="H2651" s="44" t="s">
        <v>15284</v>
      </c>
      <c r="L2651" s="46">
        <v>6000000</v>
      </c>
      <c r="M2651" s="44" t="s">
        <v>15280</v>
      </c>
    </row>
    <row r="2652" spans="1:13" s="44" customFormat="1" ht="12" x14ac:dyDescent="0.2">
      <c r="A2652" s="44" t="s">
        <v>15258</v>
      </c>
      <c r="B2652" s="44" t="s">
        <v>10895</v>
      </c>
      <c r="D2652" s="44" t="s">
        <v>15215</v>
      </c>
      <c r="E2652" s="45">
        <v>7</v>
      </c>
      <c r="F2652" s="44" t="s">
        <v>10199</v>
      </c>
      <c r="H2652" s="44" t="s">
        <v>15286</v>
      </c>
      <c r="L2652" s="46">
        <v>5300000</v>
      </c>
      <c r="M2652" s="44" t="s">
        <v>15280</v>
      </c>
    </row>
    <row r="2653" spans="1:13" s="44" customFormat="1" ht="12" x14ac:dyDescent="0.2">
      <c r="A2653" s="44" t="s">
        <v>15260</v>
      </c>
      <c r="B2653" s="44" t="s">
        <v>10895</v>
      </c>
      <c r="D2653" s="44" t="s">
        <v>15215</v>
      </c>
      <c r="E2653" s="45">
        <v>7</v>
      </c>
      <c r="F2653" s="44" t="s">
        <v>10199</v>
      </c>
      <c r="H2653" s="44" t="s">
        <v>15288</v>
      </c>
      <c r="L2653" s="46">
        <v>2142000</v>
      </c>
      <c r="M2653" s="44" t="s">
        <v>15280</v>
      </c>
    </row>
    <row r="2654" spans="1:13" s="44" customFormat="1" ht="12" x14ac:dyDescent="0.2">
      <c r="A2654" s="44" t="s">
        <v>15261</v>
      </c>
      <c r="B2654" s="44" t="s">
        <v>10895</v>
      </c>
      <c r="D2654" s="44" t="s">
        <v>15215</v>
      </c>
      <c r="E2654" s="45">
        <v>1</v>
      </c>
      <c r="F2654" s="44" t="s">
        <v>10199</v>
      </c>
      <c r="H2654" s="44" t="s">
        <v>15277</v>
      </c>
      <c r="L2654" s="46">
        <v>130000000</v>
      </c>
      <c r="M2654" s="44" t="s">
        <v>15290</v>
      </c>
    </row>
    <row r="2655" spans="1:13" s="44" customFormat="1" ht="12" x14ac:dyDescent="0.2">
      <c r="A2655" s="44" t="s">
        <v>15263</v>
      </c>
      <c r="B2655" s="44" t="s">
        <v>15110</v>
      </c>
      <c r="D2655" s="44" t="s">
        <v>15292</v>
      </c>
      <c r="E2655" s="45">
        <v>1</v>
      </c>
      <c r="F2655" s="44" t="s">
        <v>10199</v>
      </c>
      <c r="H2655" s="44" t="s">
        <v>15293</v>
      </c>
      <c r="I2655" s="44">
        <v>7317169301</v>
      </c>
      <c r="J2655" s="44" t="s">
        <v>15294</v>
      </c>
      <c r="L2655" s="46">
        <v>72101865</v>
      </c>
      <c r="M2655" s="44" t="s">
        <v>15295</v>
      </c>
    </row>
    <row r="2656" spans="1:13" s="44" customFormat="1" ht="12" x14ac:dyDescent="0.2">
      <c r="A2656" s="44" t="s">
        <v>15265</v>
      </c>
      <c r="B2656" s="44" t="s">
        <v>15110</v>
      </c>
      <c r="D2656" s="44" t="s">
        <v>15292</v>
      </c>
      <c r="E2656" s="45">
        <v>1</v>
      </c>
      <c r="F2656" s="44" t="s">
        <v>10199</v>
      </c>
      <c r="H2656" s="44" t="s">
        <v>15297</v>
      </c>
      <c r="I2656" s="44">
        <v>4321150301</v>
      </c>
      <c r="J2656" s="44">
        <v>1</v>
      </c>
      <c r="L2656" s="46">
        <v>2032260</v>
      </c>
      <c r="M2656" s="44" t="s">
        <v>15298</v>
      </c>
    </row>
    <row r="2657" spans="1:13" s="44" customFormat="1" ht="12" x14ac:dyDescent="0.2">
      <c r="A2657" s="44" t="s">
        <v>15267</v>
      </c>
      <c r="B2657" s="44" t="s">
        <v>15110</v>
      </c>
      <c r="D2657" s="44" t="s">
        <v>15292</v>
      </c>
      <c r="E2657" s="45">
        <v>3</v>
      </c>
      <c r="F2657" s="44" t="s">
        <v>10199</v>
      </c>
      <c r="H2657" s="44" t="s">
        <v>15297</v>
      </c>
      <c r="I2657" s="44">
        <v>4321210501</v>
      </c>
      <c r="J2657" s="44">
        <v>3</v>
      </c>
      <c r="L2657" s="46">
        <v>1329900</v>
      </c>
      <c r="M2657" s="44" t="s">
        <v>15298</v>
      </c>
    </row>
    <row r="2658" spans="1:13" s="44" customFormat="1" ht="12" x14ac:dyDescent="0.2">
      <c r="A2658" s="44" t="s">
        <v>15270</v>
      </c>
      <c r="B2658" s="44" t="s">
        <v>15110</v>
      </c>
      <c r="D2658" s="44" t="s">
        <v>15292</v>
      </c>
      <c r="E2658" s="45">
        <v>3</v>
      </c>
      <c r="F2658" s="44" t="s">
        <v>10199</v>
      </c>
      <c r="H2658" s="44" t="s">
        <v>15297</v>
      </c>
      <c r="I2658" s="44">
        <v>4321210501</v>
      </c>
      <c r="J2658" s="44">
        <v>2</v>
      </c>
      <c r="L2658" s="46">
        <v>1188000</v>
      </c>
      <c r="M2658" s="44" t="s">
        <v>15298</v>
      </c>
    </row>
    <row r="2659" spans="1:13" s="44" customFormat="1" ht="12" x14ac:dyDescent="0.2">
      <c r="A2659" s="44" t="s">
        <v>15274</v>
      </c>
      <c r="B2659" s="44" t="s">
        <v>15110</v>
      </c>
      <c r="D2659" s="44" t="s">
        <v>15292</v>
      </c>
      <c r="E2659" s="45">
        <v>3</v>
      </c>
      <c r="F2659" s="44" t="s">
        <v>10199</v>
      </c>
      <c r="H2659" s="44" t="s">
        <v>15297</v>
      </c>
      <c r="I2659" s="44">
        <v>4410150101</v>
      </c>
      <c r="J2659" s="44">
        <v>2</v>
      </c>
      <c r="L2659" s="46">
        <v>7942000</v>
      </c>
      <c r="M2659" s="44" t="s">
        <v>15298</v>
      </c>
    </row>
    <row r="2660" spans="1:13" s="44" customFormat="1" ht="12" x14ac:dyDescent="0.2">
      <c r="A2660" s="44" t="s">
        <v>15276</v>
      </c>
      <c r="B2660" s="44" t="s">
        <v>15110</v>
      </c>
      <c r="D2660" s="44" t="s">
        <v>15292</v>
      </c>
      <c r="E2660" s="45">
        <v>3</v>
      </c>
      <c r="F2660" s="44" t="s">
        <v>10199</v>
      </c>
      <c r="H2660" s="44" t="s">
        <v>15297</v>
      </c>
      <c r="I2660" s="44">
        <v>4323151301</v>
      </c>
      <c r="J2660" s="44">
        <v>1</v>
      </c>
      <c r="L2660" s="46">
        <v>35000000</v>
      </c>
      <c r="M2660" s="44" t="s">
        <v>15298</v>
      </c>
    </row>
    <row r="2661" spans="1:13" s="44" customFormat="1" ht="12" x14ac:dyDescent="0.2">
      <c r="A2661" s="44" t="s">
        <v>15278</v>
      </c>
      <c r="B2661" s="44" t="s">
        <v>15110</v>
      </c>
      <c r="D2661" s="44" t="s">
        <v>15292</v>
      </c>
      <c r="E2661" s="45">
        <v>1</v>
      </c>
      <c r="F2661" s="44" t="s">
        <v>10199</v>
      </c>
      <c r="H2661" s="44" t="s">
        <v>15297</v>
      </c>
      <c r="I2661" s="44">
        <v>4321150901</v>
      </c>
      <c r="J2661" s="44">
        <v>1</v>
      </c>
      <c r="L2661" s="46">
        <v>24024000</v>
      </c>
      <c r="M2661" s="44" t="s">
        <v>15298</v>
      </c>
    </row>
    <row r="2662" spans="1:13" s="44" customFormat="1" ht="12" x14ac:dyDescent="0.2">
      <c r="A2662" s="44" t="s">
        <v>15281</v>
      </c>
      <c r="B2662" s="44" t="s">
        <v>15110</v>
      </c>
      <c r="D2662" s="44" t="s">
        <v>15292</v>
      </c>
      <c r="E2662" s="45">
        <v>4</v>
      </c>
      <c r="F2662" s="44" t="s">
        <v>10199</v>
      </c>
      <c r="H2662" s="44" t="s">
        <v>15297</v>
      </c>
      <c r="I2662" s="44">
        <v>4323151301</v>
      </c>
      <c r="J2662" s="44">
        <v>1</v>
      </c>
      <c r="L2662" s="46">
        <v>1375000</v>
      </c>
      <c r="M2662" s="44" t="s">
        <v>15298</v>
      </c>
    </row>
    <row r="2663" spans="1:13" s="44" customFormat="1" ht="12" x14ac:dyDescent="0.2">
      <c r="A2663" s="44" t="s">
        <v>15283</v>
      </c>
      <c r="B2663" s="44" t="s">
        <v>15110</v>
      </c>
      <c r="D2663" s="44" t="s">
        <v>15292</v>
      </c>
      <c r="E2663" s="45">
        <v>3</v>
      </c>
      <c r="F2663" s="44" t="s">
        <v>10199</v>
      </c>
      <c r="H2663" s="44" t="s">
        <v>15297</v>
      </c>
      <c r="I2663" s="44">
        <v>4323151301</v>
      </c>
      <c r="J2663" s="44">
        <v>1</v>
      </c>
      <c r="L2663" s="46">
        <v>69850000</v>
      </c>
      <c r="M2663" s="44" t="s">
        <v>15298</v>
      </c>
    </row>
    <row r="2664" spans="1:13" s="44" customFormat="1" ht="12" x14ac:dyDescent="0.2">
      <c r="A2664" s="44" t="s">
        <v>15285</v>
      </c>
      <c r="B2664" s="44" t="s">
        <v>15110</v>
      </c>
      <c r="D2664" s="44" t="s">
        <v>15292</v>
      </c>
      <c r="E2664" s="45">
        <v>3</v>
      </c>
      <c r="F2664" s="44" t="s">
        <v>10199</v>
      </c>
      <c r="H2664" s="44" t="s">
        <v>15297</v>
      </c>
      <c r="I2664" s="44">
        <v>4323151301</v>
      </c>
      <c r="J2664" s="44">
        <v>1</v>
      </c>
      <c r="L2664" s="46">
        <v>64345600</v>
      </c>
      <c r="M2664" s="44" t="s">
        <v>15298</v>
      </c>
    </row>
    <row r="2665" spans="1:13" s="44" customFormat="1" ht="12" x14ac:dyDescent="0.2">
      <c r="A2665" s="44" t="s">
        <v>15287</v>
      </c>
      <c r="B2665" s="44" t="s">
        <v>15110</v>
      </c>
      <c r="D2665" s="44" t="s">
        <v>15292</v>
      </c>
      <c r="E2665" s="45">
        <v>1</v>
      </c>
      <c r="F2665" s="44" t="s">
        <v>10199</v>
      </c>
      <c r="H2665" s="44" t="s">
        <v>15297</v>
      </c>
      <c r="I2665" s="44">
        <v>4323151301</v>
      </c>
      <c r="J2665" s="44">
        <v>1</v>
      </c>
      <c r="L2665" s="46">
        <v>1100000</v>
      </c>
      <c r="M2665" s="44" t="s">
        <v>15298</v>
      </c>
    </row>
    <row r="2666" spans="1:13" s="44" customFormat="1" ht="12" x14ac:dyDescent="0.2">
      <c r="A2666" s="44" t="s">
        <v>15289</v>
      </c>
      <c r="B2666" s="44" t="s">
        <v>15110</v>
      </c>
      <c r="D2666" s="44" t="s">
        <v>15292</v>
      </c>
      <c r="E2666" s="45">
        <v>2</v>
      </c>
      <c r="F2666" s="44" t="s">
        <v>10199</v>
      </c>
      <c r="H2666" s="44" t="s">
        <v>15297</v>
      </c>
      <c r="I2666" s="44">
        <v>4323151301</v>
      </c>
      <c r="J2666" s="44">
        <v>1</v>
      </c>
      <c r="L2666" s="46">
        <v>1958000</v>
      </c>
      <c r="M2666" s="44" t="s">
        <v>15298</v>
      </c>
    </row>
    <row r="2667" spans="1:13" s="44" customFormat="1" ht="12" x14ac:dyDescent="0.2">
      <c r="A2667" s="44" t="s">
        <v>15291</v>
      </c>
      <c r="B2667" s="44" t="s">
        <v>15110</v>
      </c>
      <c r="D2667" s="44" t="s">
        <v>15292</v>
      </c>
      <c r="E2667" s="45">
        <v>1</v>
      </c>
      <c r="F2667" s="44" t="s">
        <v>10199</v>
      </c>
      <c r="H2667" s="44" t="s">
        <v>15297</v>
      </c>
      <c r="I2667" s="44">
        <v>4323151301</v>
      </c>
      <c r="J2667" s="44">
        <v>1</v>
      </c>
      <c r="L2667" s="46">
        <v>8580000</v>
      </c>
      <c r="M2667" s="44" t="s">
        <v>15298</v>
      </c>
    </row>
    <row r="2668" spans="1:13" s="44" customFormat="1" ht="12" x14ac:dyDescent="0.2">
      <c r="A2668" s="44" t="s">
        <v>15296</v>
      </c>
      <c r="B2668" s="44" t="s">
        <v>15110</v>
      </c>
      <c r="D2668" s="44" t="s">
        <v>15292</v>
      </c>
      <c r="E2668" s="45">
        <v>3</v>
      </c>
      <c r="F2668" s="44" t="s">
        <v>10199</v>
      </c>
      <c r="H2668" s="44" t="s">
        <v>15311</v>
      </c>
      <c r="I2668" s="44">
        <v>2510150701</v>
      </c>
      <c r="J2668" s="44">
        <v>1</v>
      </c>
      <c r="L2668" s="46">
        <v>48331000</v>
      </c>
      <c r="M2668" s="44" t="s">
        <v>15312</v>
      </c>
    </row>
    <row r="2669" spans="1:13" s="44" customFormat="1" ht="12" x14ac:dyDescent="0.2">
      <c r="A2669" s="44" t="s">
        <v>15299</v>
      </c>
      <c r="B2669" s="44" t="s">
        <v>15110</v>
      </c>
      <c r="D2669" s="44" t="s">
        <v>15292</v>
      </c>
      <c r="E2669" s="45">
        <v>3</v>
      </c>
      <c r="F2669" s="44" t="s">
        <v>10199</v>
      </c>
      <c r="H2669" s="44" t="s">
        <v>15311</v>
      </c>
      <c r="I2669" s="44">
        <v>2510150301</v>
      </c>
      <c r="J2669" s="44">
        <v>1</v>
      </c>
      <c r="L2669" s="46">
        <v>40300000</v>
      </c>
      <c r="M2669" s="44" t="s">
        <v>15312</v>
      </c>
    </row>
    <row r="2670" spans="1:13" s="44" customFormat="1" ht="12" x14ac:dyDescent="0.2">
      <c r="A2670" s="44" t="s">
        <v>15300</v>
      </c>
      <c r="B2670" s="44" t="s">
        <v>15110</v>
      </c>
      <c r="D2670" s="44" t="s">
        <v>15292</v>
      </c>
      <c r="E2670" s="45">
        <v>3</v>
      </c>
      <c r="F2670" s="44" t="s">
        <v>10199</v>
      </c>
      <c r="H2670" s="44" t="s">
        <v>15311</v>
      </c>
      <c r="I2670" s="44">
        <v>2510150103</v>
      </c>
      <c r="J2670" s="44">
        <v>1</v>
      </c>
      <c r="L2670" s="46">
        <v>41495000</v>
      </c>
      <c r="M2670" s="44" t="s">
        <v>15312</v>
      </c>
    </row>
    <row r="2671" spans="1:13" s="44" customFormat="1" ht="12" x14ac:dyDescent="0.2">
      <c r="A2671" s="44" t="s">
        <v>15301</v>
      </c>
      <c r="B2671" s="44" t="s">
        <v>15110</v>
      </c>
      <c r="D2671" s="44" t="s">
        <v>15292</v>
      </c>
      <c r="E2671" s="45">
        <v>2</v>
      </c>
      <c r="F2671" s="44" t="s">
        <v>10199</v>
      </c>
      <c r="H2671" s="44" t="s">
        <v>15311</v>
      </c>
      <c r="I2671" s="44">
        <v>4321171001</v>
      </c>
      <c r="J2671" s="44">
        <v>16</v>
      </c>
      <c r="L2671" s="46">
        <v>26000000</v>
      </c>
      <c r="M2671" s="44" t="s">
        <v>15312</v>
      </c>
    </row>
    <row r="2672" spans="1:13" s="44" customFormat="1" ht="12" x14ac:dyDescent="0.2">
      <c r="A2672" s="44" t="s">
        <v>15302</v>
      </c>
      <c r="B2672" s="44" t="s">
        <v>15110</v>
      </c>
      <c r="D2672" s="44" t="s">
        <v>15292</v>
      </c>
      <c r="E2672" s="45">
        <v>12</v>
      </c>
      <c r="F2672" s="44" t="s">
        <v>10199</v>
      </c>
      <c r="H2672" s="44" t="s">
        <v>15311</v>
      </c>
      <c r="I2672" s="44">
        <v>2611170403</v>
      </c>
      <c r="J2672" s="44">
        <v>1</v>
      </c>
      <c r="L2672" s="46">
        <v>24000000</v>
      </c>
      <c r="M2672" s="44" t="s">
        <v>15312</v>
      </c>
    </row>
    <row r="2673" spans="1:13" s="44" customFormat="1" ht="12" x14ac:dyDescent="0.2">
      <c r="A2673" s="44" t="s">
        <v>15303</v>
      </c>
      <c r="B2673" s="44" t="s">
        <v>15110</v>
      </c>
      <c r="D2673" s="44" t="s">
        <v>15292</v>
      </c>
      <c r="E2673" s="45">
        <v>12</v>
      </c>
      <c r="F2673" s="44" t="s">
        <v>10199</v>
      </c>
      <c r="H2673" s="44" t="s">
        <v>15311</v>
      </c>
      <c r="I2673" s="44">
        <v>4410159901</v>
      </c>
      <c r="J2673" s="44">
        <v>2</v>
      </c>
      <c r="L2673" s="46">
        <v>1000000</v>
      </c>
      <c r="M2673" s="44" t="s">
        <v>15312</v>
      </c>
    </row>
    <row r="2674" spans="1:13" s="44" customFormat="1" ht="12" x14ac:dyDescent="0.2">
      <c r="A2674" s="44" t="s">
        <v>15304</v>
      </c>
      <c r="B2674" s="44" t="s">
        <v>15110</v>
      </c>
      <c r="D2674" s="44" t="s">
        <v>15292</v>
      </c>
      <c r="E2674" s="45">
        <v>12</v>
      </c>
      <c r="F2674" s="44" t="s">
        <v>10199</v>
      </c>
      <c r="H2674" s="44" t="s">
        <v>15311</v>
      </c>
      <c r="I2674" s="44">
        <v>2711320101</v>
      </c>
      <c r="J2674" s="44">
        <v>1</v>
      </c>
      <c r="L2674" s="46">
        <v>3000000</v>
      </c>
      <c r="M2674" s="44" t="s">
        <v>15312</v>
      </c>
    </row>
    <row r="2675" spans="1:13" s="44" customFormat="1" ht="12" x14ac:dyDescent="0.2">
      <c r="A2675" s="44" t="s">
        <v>15305</v>
      </c>
      <c r="B2675" s="44" t="s">
        <v>15110</v>
      </c>
      <c r="D2675" s="44" t="s">
        <v>15292</v>
      </c>
      <c r="E2675" s="45">
        <v>3</v>
      </c>
      <c r="F2675" s="44" t="s">
        <v>10199</v>
      </c>
      <c r="H2675" s="44" t="s">
        <v>15311</v>
      </c>
      <c r="I2675" s="44">
        <v>4711150301</v>
      </c>
      <c r="J2675" s="44">
        <v>1</v>
      </c>
      <c r="L2675" s="46">
        <v>2000000</v>
      </c>
      <c r="M2675" s="44" t="s">
        <v>15312</v>
      </c>
    </row>
    <row r="2676" spans="1:13" s="44" customFormat="1" ht="12" x14ac:dyDescent="0.2">
      <c r="A2676" s="44" t="s">
        <v>15306</v>
      </c>
      <c r="B2676" s="44" t="s">
        <v>15110</v>
      </c>
      <c r="D2676" s="44" t="s">
        <v>15292</v>
      </c>
      <c r="E2676" s="45">
        <v>3</v>
      </c>
      <c r="F2676" s="44" t="s">
        <v>10199</v>
      </c>
      <c r="H2676" s="44" t="s">
        <v>15311</v>
      </c>
      <c r="I2676" s="44">
        <v>5612100301</v>
      </c>
      <c r="J2676" s="44">
        <v>1</v>
      </c>
      <c r="L2676" s="46">
        <v>2000000</v>
      </c>
      <c r="M2676" s="44" t="s">
        <v>15312</v>
      </c>
    </row>
    <row r="2677" spans="1:13" s="44" customFormat="1" ht="12" x14ac:dyDescent="0.2">
      <c r="A2677" s="44" t="s">
        <v>15307</v>
      </c>
      <c r="B2677" s="44" t="s">
        <v>15110</v>
      </c>
      <c r="D2677" s="44" t="s">
        <v>15292</v>
      </c>
      <c r="E2677" s="45">
        <v>12</v>
      </c>
      <c r="F2677" s="44" t="s">
        <v>10199</v>
      </c>
      <c r="H2677" s="44" t="s">
        <v>15311</v>
      </c>
      <c r="I2677" s="44">
        <v>4511161601</v>
      </c>
      <c r="J2677" s="44">
        <v>1</v>
      </c>
      <c r="L2677" s="46">
        <v>20000000</v>
      </c>
      <c r="M2677" s="44" t="s">
        <v>15312</v>
      </c>
    </row>
    <row r="2678" spans="1:13" s="44" customFormat="1" ht="12" x14ac:dyDescent="0.2">
      <c r="A2678" s="44" t="s">
        <v>15308</v>
      </c>
      <c r="B2678" s="44" t="s">
        <v>15110</v>
      </c>
      <c r="D2678" s="44" t="s">
        <v>15292</v>
      </c>
      <c r="E2678" s="45">
        <v>2</v>
      </c>
      <c r="F2678" s="44" t="s">
        <v>10199</v>
      </c>
      <c r="H2678" s="44" t="s">
        <v>15311</v>
      </c>
      <c r="I2678" s="44">
        <v>4320180301</v>
      </c>
      <c r="J2678" s="44">
        <v>4</v>
      </c>
      <c r="L2678" s="46">
        <v>1800000</v>
      </c>
      <c r="M2678" s="44" t="s">
        <v>15312</v>
      </c>
    </row>
    <row r="2679" spans="1:13" s="44" customFormat="1" ht="12" x14ac:dyDescent="0.2">
      <c r="A2679" s="44" t="s">
        <v>15309</v>
      </c>
      <c r="B2679" s="44" t="s">
        <v>15110</v>
      </c>
      <c r="D2679" s="44" t="s">
        <v>15292</v>
      </c>
      <c r="E2679" s="45">
        <v>1</v>
      </c>
      <c r="F2679" s="44" t="s">
        <v>10199</v>
      </c>
      <c r="H2679" s="44" t="s">
        <v>15324</v>
      </c>
      <c r="I2679" s="44">
        <v>5216151801</v>
      </c>
      <c r="J2679" s="44">
        <v>2</v>
      </c>
      <c r="L2679" s="46">
        <v>2000000</v>
      </c>
      <c r="M2679" s="44" t="s">
        <v>15325</v>
      </c>
    </row>
    <row r="2680" spans="1:13" s="44" customFormat="1" ht="12" x14ac:dyDescent="0.2">
      <c r="A2680" s="44" t="s">
        <v>15310</v>
      </c>
      <c r="B2680" s="44" t="s">
        <v>15110</v>
      </c>
      <c r="D2680" s="44" t="s">
        <v>15292</v>
      </c>
      <c r="E2680" s="45">
        <v>10</v>
      </c>
      <c r="F2680" s="44" t="s">
        <v>10199</v>
      </c>
      <c r="H2680" s="44" t="s">
        <v>15297</v>
      </c>
      <c r="I2680" s="44">
        <v>2510150103</v>
      </c>
      <c r="J2680" s="44">
        <v>1</v>
      </c>
      <c r="L2680" s="46">
        <v>44562630</v>
      </c>
      <c r="M2680" s="44" t="s">
        <v>15327</v>
      </c>
    </row>
    <row r="2681" spans="1:13" s="44" customFormat="1" ht="12" x14ac:dyDescent="0.2">
      <c r="A2681" s="44" t="s">
        <v>15313</v>
      </c>
      <c r="B2681" s="44" t="s">
        <v>15110</v>
      </c>
      <c r="D2681" s="44" t="s">
        <v>15292</v>
      </c>
      <c r="E2681" s="45">
        <v>7</v>
      </c>
      <c r="F2681" s="44" t="s">
        <v>10199</v>
      </c>
      <c r="H2681" s="44" t="s">
        <v>15329</v>
      </c>
      <c r="I2681" s="44">
        <v>6010620801</v>
      </c>
      <c r="J2681" s="44">
        <v>3</v>
      </c>
      <c r="L2681" s="46">
        <v>11212500</v>
      </c>
      <c r="M2681" s="44" t="s">
        <v>15327</v>
      </c>
    </row>
    <row r="2682" spans="1:13" s="44" customFormat="1" ht="12" x14ac:dyDescent="0.2">
      <c r="A2682" s="44" t="s">
        <v>15314</v>
      </c>
      <c r="B2682" s="44" t="s">
        <v>15110</v>
      </c>
      <c r="D2682" s="44" t="s">
        <v>15292</v>
      </c>
      <c r="E2682" s="45">
        <v>8</v>
      </c>
      <c r="F2682" s="44" t="s">
        <v>10199</v>
      </c>
      <c r="H2682" s="44" t="s">
        <v>15329</v>
      </c>
      <c r="I2682" s="44">
        <v>4619160702</v>
      </c>
      <c r="J2682" s="44">
        <v>5</v>
      </c>
      <c r="L2682" s="46">
        <v>11300000</v>
      </c>
      <c r="M2682" s="44" t="s">
        <v>15327</v>
      </c>
    </row>
    <row r="2683" spans="1:13" s="44" customFormat="1" ht="12" x14ac:dyDescent="0.2">
      <c r="A2683" s="44" t="s">
        <v>15315</v>
      </c>
      <c r="B2683" s="44" t="s">
        <v>15110</v>
      </c>
      <c r="D2683" s="44" t="s">
        <v>15292</v>
      </c>
      <c r="E2683" s="45">
        <v>7</v>
      </c>
      <c r="F2683" s="44" t="s">
        <v>10199</v>
      </c>
      <c r="H2683" s="44" t="s">
        <v>15329</v>
      </c>
      <c r="I2683" s="44">
        <v>4111162301</v>
      </c>
      <c r="J2683" s="44">
        <v>1</v>
      </c>
      <c r="L2683" s="46">
        <v>3443000</v>
      </c>
      <c r="M2683" s="44" t="s">
        <v>15327</v>
      </c>
    </row>
    <row r="2684" spans="1:13" s="44" customFormat="1" ht="12" x14ac:dyDescent="0.2">
      <c r="A2684" s="44" t="s">
        <v>15316</v>
      </c>
      <c r="B2684" s="44" t="s">
        <v>15110</v>
      </c>
      <c r="D2684" s="44" t="s">
        <v>15292</v>
      </c>
      <c r="E2684" s="45">
        <v>7</v>
      </c>
      <c r="F2684" s="44" t="s">
        <v>10199</v>
      </c>
      <c r="H2684" s="44" t="s">
        <v>15329</v>
      </c>
      <c r="I2684" s="44">
        <v>4111451401</v>
      </c>
      <c r="J2684" s="44">
        <v>1</v>
      </c>
      <c r="L2684" s="46">
        <v>1441000</v>
      </c>
      <c r="M2684" s="44" t="s">
        <v>15327</v>
      </c>
    </row>
    <row r="2685" spans="1:13" s="44" customFormat="1" ht="12" x14ac:dyDescent="0.2">
      <c r="A2685" s="44" t="s">
        <v>15317</v>
      </c>
      <c r="B2685" s="44" t="s">
        <v>15110</v>
      </c>
      <c r="D2685" s="44" t="s">
        <v>15292</v>
      </c>
      <c r="E2685" s="45">
        <v>7</v>
      </c>
      <c r="F2685" s="44" t="s">
        <v>10199</v>
      </c>
      <c r="H2685" s="44" t="s">
        <v>15329</v>
      </c>
      <c r="I2685" s="44">
        <v>4111456901</v>
      </c>
      <c r="J2685" s="44">
        <v>1</v>
      </c>
      <c r="L2685" s="46">
        <v>1078000</v>
      </c>
      <c r="M2685" s="44" t="s">
        <v>15327</v>
      </c>
    </row>
    <row r="2686" spans="1:13" s="44" customFormat="1" ht="12" x14ac:dyDescent="0.2">
      <c r="A2686" s="44" t="s">
        <v>15318</v>
      </c>
      <c r="B2686" s="44" t="s">
        <v>15110</v>
      </c>
      <c r="D2686" s="44" t="s">
        <v>15292</v>
      </c>
      <c r="E2686" s="45">
        <v>7</v>
      </c>
      <c r="F2686" s="44" t="s">
        <v>10199</v>
      </c>
      <c r="H2686" s="44" t="s">
        <v>15329</v>
      </c>
      <c r="I2686" s="44">
        <v>4323229901</v>
      </c>
      <c r="J2686" s="44">
        <v>1</v>
      </c>
      <c r="L2686" s="46">
        <v>126878400</v>
      </c>
      <c r="M2686" s="44" t="s">
        <v>15327</v>
      </c>
    </row>
    <row r="2687" spans="1:13" s="44" customFormat="1" ht="12" x14ac:dyDescent="0.2">
      <c r="A2687" s="44" t="s">
        <v>15319</v>
      </c>
      <c r="B2687" s="44" t="s">
        <v>15110</v>
      </c>
      <c r="D2687" s="44" t="s">
        <v>15292</v>
      </c>
      <c r="E2687" s="45">
        <v>2</v>
      </c>
      <c r="F2687" s="44" t="s">
        <v>10199</v>
      </c>
      <c r="H2687" s="44" t="s">
        <v>15297</v>
      </c>
      <c r="I2687" s="44">
        <v>2510150103</v>
      </c>
      <c r="J2687" s="44">
        <v>1</v>
      </c>
      <c r="L2687" s="46">
        <v>31100000</v>
      </c>
      <c r="M2687" s="44" t="s">
        <v>15336</v>
      </c>
    </row>
    <row r="2688" spans="1:13" s="44" customFormat="1" ht="12" x14ac:dyDescent="0.2">
      <c r="A2688" s="44" t="s">
        <v>15320</v>
      </c>
      <c r="B2688" s="44" t="s">
        <v>15110</v>
      </c>
      <c r="D2688" s="44" t="s">
        <v>15292</v>
      </c>
      <c r="E2688" s="45">
        <v>1</v>
      </c>
      <c r="F2688" s="44" t="s">
        <v>10199</v>
      </c>
      <c r="H2688" s="44" t="s">
        <v>15297</v>
      </c>
      <c r="I2688" s="44">
        <v>4711150301</v>
      </c>
      <c r="J2688" s="44">
        <v>1</v>
      </c>
      <c r="L2688" s="46">
        <v>2692500</v>
      </c>
      <c r="M2688" s="44" t="s">
        <v>15336</v>
      </c>
    </row>
    <row r="2689" spans="1:13" s="44" customFormat="1" ht="12" x14ac:dyDescent="0.2">
      <c r="A2689" s="44" t="s">
        <v>15321</v>
      </c>
      <c r="B2689" s="44" t="s">
        <v>15110</v>
      </c>
      <c r="D2689" s="44" t="s">
        <v>15292</v>
      </c>
      <c r="E2689" s="45">
        <v>2</v>
      </c>
      <c r="F2689" s="44" t="s">
        <v>10199</v>
      </c>
      <c r="H2689" s="44" t="s">
        <v>15297</v>
      </c>
      <c r="I2689" s="44">
        <v>5611210201</v>
      </c>
      <c r="J2689" s="44">
        <v>12</v>
      </c>
      <c r="L2689" s="46">
        <v>4147000</v>
      </c>
      <c r="M2689" s="44" t="s">
        <v>15336</v>
      </c>
    </row>
    <row r="2690" spans="1:13" s="44" customFormat="1" ht="12" x14ac:dyDescent="0.2">
      <c r="A2690" s="44" t="s">
        <v>15322</v>
      </c>
      <c r="B2690" s="44" t="s">
        <v>15110</v>
      </c>
      <c r="D2690" s="44" t="s">
        <v>15292</v>
      </c>
      <c r="E2690" s="45">
        <v>2</v>
      </c>
      <c r="F2690" s="44" t="s">
        <v>10199</v>
      </c>
      <c r="H2690" s="44" t="s">
        <v>15297</v>
      </c>
      <c r="I2690" s="44">
        <v>4010178702</v>
      </c>
      <c r="J2690" s="44">
        <v>1</v>
      </c>
      <c r="L2690" s="46">
        <v>2450000</v>
      </c>
      <c r="M2690" s="44" t="s">
        <v>15336</v>
      </c>
    </row>
    <row r="2691" spans="1:13" s="44" customFormat="1" ht="12" x14ac:dyDescent="0.2">
      <c r="A2691" s="44" t="s">
        <v>15323</v>
      </c>
      <c r="B2691" s="44" t="s">
        <v>15110</v>
      </c>
      <c r="D2691" s="44" t="s">
        <v>15292</v>
      </c>
      <c r="E2691" s="45">
        <v>2</v>
      </c>
      <c r="F2691" s="44" t="s">
        <v>10199</v>
      </c>
      <c r="H2691" s="44" t="s">
        <v>15297</v>
      </c>
      <c r="I2691" s="44">
        <v>4010178702</v>
      </c>
      <c r="J2691" s="44">
        <v>1</v>
      </c>
      <c r="L2691" s="46">
        <v>3000000</v>
      </c>
      <c r="M2691" s="44" t="s">
        <v>15336</v>
      </c>
    </row>
    <row r="2692" spans="1:13" s="44" customFormat="1" ht="12" x14ac:dyDescent="0.2">
      <c r="A2692" s="44" t="s">
        <v>15326</v>
      </c>
      <c r="B2692" s="44" t="s">
        <v>15110</v>
      </c>
      <c r="D2692" s="44" t="s">
        <v>15292</v>
      </c>
      <c r="E2692" s="45">
        <v>4</v>
      </c>
      <c r="F2692" s="44" t="s">
        <v>10199</v>
      </c>
      <c r="H2692" s="44" t="s">
        <v>15297</v>
      </c>
      <c r="I2692" s="44">
        <v>4010190201</v>
      </c>
      <c r="J2692" s="44">
        <v>2</v>
      </c>
      <c r="L2692" s="46">
        <v>3300000</v>
      </c>
      <c r="M2692" s="44" t="s">
        <v>15336</v>
      </c>
    </row>
    <row r="2693" spans="1:13" s="44" customFormat="1" ht="12" x14ac:dyDescent="0.2">
      <c r="A2693" s="44" t="s">
        <v>15328</v>
      </c>
      <c r="B2693" s="44" t="s">
        <v>15110</v>
      </c>
      <c r="D2693" s="44" t="s">
        <v>15292</v>
      </c>
      <c r="E2693" s="45">
        <v>7</v>
      </c>
      <c r="F2693" s="44" t="s">
        <v>10199</v>
      </c>
      <c r="H2693" s="44" t="s">
        <v>15329</v>
      </c>
      <c r="I2693" s="44">
        <v>4323229901</v>
      </c>
      <c r="J2693" s="44">
        <v>10</v>
      </c>
      <c r="L2693" s="46">
        <v>21663950</v>
      </c>
      <c r="M2693" s="44" t="s">
        <v>15336</v>
      </c>
    </row>
    <row r="2694" spans="1:13" s="44" customFormat="1" ht="12" x14ac:dyDescent="0.2">
      <c r="A2694" s="44" t="s">
        <v>15330</v>
      </c>
      <c r="B2694" s="44" t="s">
        <v>15110</v>
      </c>
      <c r="D2694" s="44" t="s">
        <v>15292</v>
      </c>
      <c r="E2694" s="45">
        <v>7</v>
      </c>
      <c r="F2694" s="44" t="s">
        <v>10199</v>
      </c>
      <c r="H2694" s="44" t="s">
        <v>15329</v>
      </c>
      <c r="I2694" s="44">
        <v>8614179601</v>
      </c>
      <c r="J2694" s="44">
        <v>1</v>
      </c>
      <c r="L2694" s="46">
        <v>11678000</v>
      </c>
      <c r="M2694" s="44" t="s">
        <v>15336</v>
      </c>
    </row>
    <row r="2695" spans="1:13" s="44" customFormat="1" ht="12" x14ac:dyDescent="0.2">
      <c r="A2695" s="44" t="s">
        <v>15331</v>
      </c>
      <c r="B2695" s="44" t="s">
        <v>15110</v>
      </c>
      <c r="D2695" s="44" t="s">
        <v>15292</v>
      </c>
      <c r="E2695" s="45">
        <v>7</v>
      </c>
      <c r="F2695" s="44" t="s">
        <v>10199</v>
      </c>
      <c r="H2695" s="44" t="s">
        <v>15329</v>
      </c>
      <c r="I2695" s="44">
        <v>8614179601</v>
      </c>
      <c r="J2695" s="44">
        <v>1</v>
      </c>
      <c r="L2695" s="46">
        <v>12778000</v>
      </c>
      <c r="M2695" s="44" t="s">
        <v>15336</v>
      </c>
    </row>
    <row r="2696" spans="1:13" s="44" customFormat="1" ht="12" x14ac:dyDescent="0.2">
      <c r="A2696" s="44" t="s">
        <v>15332</v>
      </c>
      <c r="B2696" s="44" t="s">
        <v>15110</v>
      </c>
      <c r="D2696" s="44" t="s">
        <v>15292</v>
      </c>
      <c r="E2696" s="45">
        <v>7</v>
      </c>
      <c r="F2696" s="44" t="s">
        <v>10199</v>
      </c>
      <c r="H2696" s="44" t="s">
        <v>15329</v>
      </c>
      <c r="I2696" s="44">
        <v>2525040601</v>
      </c>
      <c r="J2696" s="44">
        <v>1</v>
      </c>
      <c r="L2696" s="46">
        <v>12558000</v>
      </c>
      <c r="M2696" s="44" t="s">
        <v>15336</v>
      </c>
    </row>
    <row r="2697" spans="1:13" s="44" customFormat="1" ht="12" x14ac:dyDescent="0.2">
      <c r="A2697" s="44" t="s">
        <v>15333</v>
      </c>
      <c r="B2697" s="44" t="s">
        <v>15110</v>
      </c>
      <c r="D2697" s="44" t="s">
        <v>15292</v>
      </c>
      <c r="E2697" s="45">
        <v>7</v>
      </c>
      <c r="F2697" s="44" t="s">
        <v>10199</v>
      </c>
      <c r="H2697" s="44" t="s">
        <v>15329</v>
      </c>
      <c r="I2697" s="44">
        <v>4217200101</v>
      </c>
      <c r="J2697" s="44">
        <v>1</v>
      </c>
      <c r="L2697" s="46">
        <v>11568000</v>
      </c>
      <c r="M2697" s="44" t="s">
        <v>15336</v>
      </c>
    </row>
    <row r="2698" spans="1:13" s="44" customFormat="1" ht="12" x14ac:dyDescent="0.2">
      <c r="A2698" s="44" t="s">
        <v>15334</v>
      </c>
      <c r="B2698" s="44" t="s">
        <v>15110</v>
      </c>
      <c r="D2698" s="44" t="s">
        <v>15292</v>
      </c>
      <c r="E2698" s="45">
        <v>7</v>
      </c>
      <c r="F2698" s="44" t="s">
        <v>10199</v>
      </c>
      <c r="H2698" s="44" t="s">
        <v>15329</v>
      </c>
      <c r="I2698" s="44">
        <v>3913170803</v>
      </c>
      <c r="J2698" s="44">
        <v>1</v>
      </c>
      <c r="L2698" s="46">
        <v>14538000</v>
      </c>
      <c r="M2698" s="44" t="s">
        <v>15336</v>
      </c>
    </row>
    <row r="2699" spans="1:13" s="44" customFormat="1" ht="12" x14ac:dyDescent="0.2">
      <c r="A2699" s="44" t="s">
        <v>15335</v>
      </c>
      <c r="B2699" s="44" t="s">
        <v>15110</v>
      </c>
      <c r="D2699" s="44" t="s">
        <v>15292</v>
      </c>
      <c r="E2699" s="45">
        <v>7</v>
      </c>
      <c r="F2699" s="44" t="s">
        <v>10199</v>
      </c>
      <c r="H2699" s="44" t="s">
        <v>15329</v>
      </c>
      <c r="I2699" s="44">
        <v>2517210401</v>
      </c>
      <c r="J2699" s="44">
        <v>1</v>
      </c>
      <c r="L2699" s="46">
        <v>11788000</v>
      </c>
      <c r="M2699" s="44" t="s">
        <v>15336</v>
      </c>
    </row>
    <row r="2700" spans="1:13" s="44" customFormat="1" ht="12" x14ac:dyDescent="0.2">
      <c r="A2700" s="44" t="s">
        <v>15337</v>
      </c>
      <c r="B2700" s="44" t="s">
        <v>15110</v>
      </c>
      <c r="D2700" s="44" t="s">
        <v>15292</v>
      </c>
      <c r="E2700" s="45">
        <v>7</v>
      </c>
      <c r="F2700" s="44" t="s">
        <v>10199</v>
      </c>
      <c r="H2700" s="44" t="s">
        <v>15329</v>
      </c>
      <c r="I2700" s="44">
        <v>8614179601</v>
      </c>
      <c r="J2700" s="44">
        <v>1</v>
      </c>
      <c r="L2700" s="46">
        <v>10578000</v>
      </c>
      <c r="M2700" s="44" t="s">
        <v>15336</v>
      </c>
    </row>
    <row r="2701" spans="1:13" s="44" customFormat="1" ht="12" x14ac:dyDescent="0.2">
      <c r="A2701" s="44" t="s">
        <v>15338</v>
      </c>
      <c r="B2701" s="44" t="s">
        <v>15110</v>
      </c>
      <c r="D2701" s="44" t="s">
        <v>15292</v>
      </c>
      <c r="E2701" s="45">
        <v>7</v>
      </c>
      <c r="F2701" s="44" t="s">
        <v>10199</v>
      </c>
      <c r="H2701" s="44" t="s">
        <v>15329</v>
      </c>
      <c r="I2701" s="44">
        <v>4323229901</v>
      </c>
      <c r="J2701" s="44">
        <v>1</v>
      </c>
      <c r="L2701" s="46">
        <v>136857000</v>
      </c>
      <c r="M2701" s="44" t="s">
        <v>15336</v>
      </c>
    </row>
    <row r="2702" spans="1:13" s="44" customFormat="1" ht="12" x14ac:dyDescent="0.2">
      <c r="A2702" s="44" t="s">
        <v>15339</v>
      </c>
      <c r="B2702" s="44" t="s">
        <v>15110</v>
      </c>
      <c r="D2702" s="44" t="s">
        <v>15292</v>
      </c>
      <c r="E2702" s="45">
        <v>7</v>
      </c>
      <c r="F2702" s="44" t="s">
        <v>10199</v>
      </c>
      <c r="H2702" s="44" t="s">
        <v>15329</v>
      </c>
      <c r="I2702" s="44">
        <v>4323229901</v>
      </c>
      <c r="J2702" s="44">
        <v>1</v>
      </c>
      <c r="L2702" s="46">
        <v>136857000</v>
      </c>
      <c r="M2702" s="44" t="s">
        <v>15336</v>
      </c>
    </row>
    <row r="2703" spans="1:13" s="44" customFormat="1" ht="12" x14ac:dyDescent="0.2">
      <c r="A2703" s="44" t="s">
        <v>15340</v>
      </c>
      <c r="B2703" s="44" t="s">
        <v>15110</v>
      </c>
      <c r="D2703" s="44" t="s">
        <v>15292</v>
      </c>
      <c r="E2703" s="45">
        <v>7</v>
      </c>
      <c r="F2703" s="44" t="s">
        <v>10199</v>
      </c>
      <c r="H2703" s="44" t="s">
        <v>15329</v>
      </c>
      <c r="I2703" s="44">
        <v>4323229901</v>
      </c>
      <c r="J2703" s="44">
        <v>2</v>
      </c>
      <c r="L2703" s="46">
        <v>174793000</v>
      </c>
      <c r="M2703" s="44" t="s">
        <v>15336</v>
      </c>
    </row>
    <row r="2704" spans="1:13" s="44" customFormat="1" ht="12" x14ac:dyDescent="0.2">
      <c r="A2704" s="44" t="s">
        <v>15341</v>
      </c>
      <c r="B2704" s="44" t="s">
        <v>15110</v>
      </c>
      <c r="D2704" s="44" t="s">
        <v>15292</v>
      </c>
      <c r="E2704" s="45">
        <v>7</v>
      </c>
      <c r="F2704" s="44" t="s">
        <v>10199</v>
      </c>
      <c r="H2704" s="44" t="s">
        <v>15329</v>
      </c>
      <c r="I2704" s="44">
        <v>4323229901</v>
      </c>
      <c r="J2704" s="44">
        <v>2</v>
      </c>
      <c r="L2704" s="46">
        <v>40700000</v>
      </c>
      <c r="M2704" s="44" t="s">
        <v>15336</v>
      </c>
    </row>
    <row r="2705" spans="1:13" s="44" customFormat="1" ht="12" x14ac:dyDescent="0.2">
      <c r="A2705" s="44" t="s">
        <v>15342</v>
      </c>
      <c r="B2705" s="44" t="s">
        <v>15110</v>
      </c>
      <c r="D2705" s="44" t="s">
        <v>15292</v>
      </c>
      <c r="E2705" s="45">
        <v>4</v>
      </c>
      <c r="F2705" s="44" t="s">
        <v>10199</v>
      </c>
      <c r="H2705" s="44" t="s">
        <v>15329</v>
      </c>
      <c r="I2705" s="44">
        <v>3911150402</v>
      </c>
      <c r="J2705" s="44">
        <v>5</v>
      </c>
      <c r="L2705" s="46">
        <v>4400000</v>
      </c>
      <c r="M2705" s="44" t="s">
        <v>15355</v>
      </c>
    </row>
    <row r="2706" spans="1:13" s="44" customFormat="1" ht="12" x14ac:dyDescent="0.2">
      <c r="A2706" s="44" t="s">
        <v>15343</v>
      </c>
      <c r="B2706" s="44" t="s">
        <v>15110</v>
      </c>
      <c r="D2706" s="44" t="s">
        <v>15292</v>
      </c>
      <c r="E2706" s="45">
        <v>7</v>
      </c>
      <c r="F2706" s="44" t="s">
        <v>10199</v>
      </c>
      <c r="H2706" s="44" t="s">
        <v>15329</v>
      </c>
      <c r="I2706" s="44">
        <v>4312210201</v>
      </c>
      <c r="J2706" s="44">
        <v>1</v>
      </c>
      <c r="L2706" s="46">
        <v>29150000</v>
      </c>
      <c r="M2706" s="44" t="s">
        <v>15355</v>
      </c>
    </row>
    <row r="2707" spans="1:13" s="44" customFormat="1" ht="12" x14ac:dyDescent="0.2">
      <c r="A2707" s="44" t="s">
        <v>15344</v>
      </c>
      <c r="B2707" s="44" t="s">
        <v>15110</v>
      </c>
      <c r="D2707" s="44" t="s">
        <v>15292</v>
      </c>
      <c r="E2707" s="45">
        <v>4</v>
      </c>
      <c r="F2707" s="44" t="s">
        <v>10199</v>
      </c>
      <c r="H2707" s="44" t="s">
        <v>15329</v>
      </c>
      <c r="I2707" s="44">
        <v>4111319901</v>
      </c>
      <c r="J2707" s="44">
        <v>5</v>
      </c>
      <c r="L2707" s="46">
        <v>11000000</v>
      </c>
      <c r="M2707" s="44" t="s">
        <v>15355</v>
      </c>
    </row>
    <row r="2708" spans="1:13" s="44" customFormat="1" ht="12" x14ac:dyDescent="0.2">
      <c r="A2708" s="44" t="s">
        <v>15345</v>
      </c>
      <c r="B2708" s="44" t="s">
        <v>15110</v>
      </c>
      <c r="D2708" s="44" t="s">
        <v>15292</v>
      </c>
      <c r="E2708" s="45">
        <v>4</v>
      </c>
      <c r="F2708" s="44" t="s">
        <v>10199</v>
      </c>
      <c r="H2708" s="44" t="s">
        <v>15329</v>
      </c>
      <c r="I2708" s="44">
        <v>4111456901</v>
      </c>
      <c r="J2708" s="44">
        <v>5</v>
      </c>
      <c r="L2708" s="46">
        <v>14300000</v>
      </c>
      <c r="M2708" s="44" t="s">
        <v>15355</v>
      </c>
    </row>
    <row r="2709" spans="1:13" s="44" customFormat="1" ht="12" x14ac:dyDescent="0.2">
      <c r="A2709" s="44" t="s">
        <v>15346</v>
      </c>
      <c r="B2709" s="44" t="s">
        <v>15110</v>
      </c>
      <c r="D2709" s="44" t="s">
        <v>15292</v>
      </c>
      <c r="E2709" s="45">
        <v>7</v>
      </c>
      <c r="F2709" s="44" t="s">
        <v>10199</v>
      </c>
      <c r="H2709" s="44" t="s">
        <v>15329</v>
      </c>
      <c r="I2709" s="44">
        <v>4111310102</v>
      </c>
      <c r="J2709" s="44">
        <v>2</v>
      </c>
      <c r="L2709" s="46">
        <v>33660000</v>
      </c>
      <c r="M2709" s="44" t="s">
        <v>15355</v>
      </c>
    </row>
    <row r="2710" spans="1:13" s="44" customFormat="1" ht="12" x14ac:dyDescent="0.2">
      <c r="A2710" s="44" t="s">
        <v>15347</v>
      </c>
      <c r="B2710" s="44" t="s">
        <v>15110</v>
      </c>
      <c r="D2710" s="44" t="s">
        <v>15292</v>
      </c>
      <c r="E2710" s="45">
        <v>4</v>
      </c>
      <c r="F2710" s="44" t="s">
        <v>10199</v>
      </c>
      <c r="H2710" s="44" t="s">
        <v>15329</v>
      </c>
      <c r="I2710" s="44">
        <v>2711329601</v>
      </c>
      <c r="J2710" s="44">
        <v>2</v>
      </c>
      <c r="L2710" s="46">
        <v>2024000</v>
      </c>
      <c r="M2710" s="44" t="s">
        <v>15355</v>
      </c>
    </row>
    <row r="2711" spans="1:13" s="44" customFormat="1" ht="12" x14ac:dyDescent="0.2">
      <c r="A2711" s="44" t="s">
        <v>15348</v>
      </c>
      <c r="B2711" s="44" t="s">
        <v>15110</v>
      </c>
      <c r="D2711" s="44" t="s">
        <v>15292</v>
      </c>
      <c r="E2711" s="45">
        <v>4</v>
      </c>
      <c r="F2711" s="44" t="s">
        <v>10199</v>
      </c>
      <c r="H2711" s="44" t="s">
        <v>15329</v>
      </c>
      <c r="I2711" s="44">
        <v>2711329601</v>
      </c>
      <c r="J2711" s="44">
        <v>2</v>
      </c>
      <c r="L2711" s="46">
        <v>3036000</v>
      </c>
      <c r="M2711" s="44" t="s">
        <v>15355</v>
      </c>
    </row>
    <row r="2712" spans="1:13" s="44" customFormat="1" ht="12" x14ac:dyDescent="0.2">
      <c r="A2712" s="44" t="s">
        <v>15349</v>
      </c>
      <c r="B2712" s="44" t="s">
        <v>15110</v>
      </c>
      <c r="D2712" s="44" t="s">
        <v>15292</v>
      </c>
      <c r="E2712" s="45">
        <v>4</v>
      </c>
      <c r="F2712" s="44" t="s">
        <v>10199</v>
      </c>
      <c r="H2712" s="44" t="s">
        <v>15329</v>
      </c>
      <c r="I2712" s="44">
        <v>4227161205</v>
      </c>
      <c r="J2712" s="44">
        <v>2</v>
      </c>
      <c r="L2712" s="46">
        <v>1431936</v>
      </c>
      <c r="M2712" s="44" t="s">
        <v>15355</v>
      </c>
    </row>
    <row r="2713" spans="1:13" s="44" customFormat="1" ht="12" x14ac:dyDescent="0.2">
      <c r="A2713" s="44" t="s">
        <v>15350</v>
      </c>
      <c r="B2713" s="44" t="s">
        <v>15110</v>
      </c>
      <c r="D2713" s="44" t="s">
        <v>15292</v>
      </c>
      <c r="E2713" s="45">
        <v>4</v>
      </c>
      <c r="F2713" s="44" t="s">
        <v>10199</v>
      </c>
      <c r="H2713" s="44" t="s">
        <v>15329</v>
      </c>
      <c r="I2713" s="44">
        <v>4110338501</v>
      </c>
      <c r="J2713" s="44">
        <v>2</v>
      </c>
      <c r="L2713" s="46">
        <v>1431936</v>
      </c>
      <c r="M2713" s="44" t="s">
        <v>15355</v>
      </c>
    </row>
    <row r="2714" spans="1:13" s="44" customFormat="1" ht="12" x14ac:dyDescent="0.2">
      <c r="A2714" s="44" t="s">
        <v>15351</v>
      </c>
      <c r="B2714" s="44" t="s">
        <v>15110</v>
      </c>
      <c r="D2714" s="44" t="s">
        <v>15292</v>
      </c>
      <c r="E2714" s="45">
        <v>4</v>
      </c>
      <c r="F2714" s="44" t="s">
        <v>10199</v>
      </c>
      <c r="H2714" s="44" t="s">
        <v>15329</v>
      </c>
      <c r="I2714" s="44">
        <v>4110338501</v>
      </c>
      <c r="J2714" s="44">
        <v>2</v>
      </c>
      <c r="L2714" s="46">
        <v>1431936</v>
      </c>
      <c r="M2714" s="44" t="s">
        <v>15355</v>
      </c>
    </row>
    <row r="2715" spans="1:13" s="44" customFormat="1" ht="12" x14ac:dyDescent="0.2">
      <c r="A2715" s="44" t="s">
        <v>15352</v>
      </c>
      <c r="B2715" s="44" t="s">
        <v>15110</v>
      </c>
      <c r="D2715" s="44" t="s">
        <v>15292</v>
      </c>
      <c r="E2715" s="45">
        <v>4</v>
      </c>
      <c r="F2715" s="44" t="s">
        <v>10199</v>
      </c>
      <c r="H2715" s="44" t="s">
        <v>15329</v>
      </c>
      <c r="I2715" s="44">
        <v>4110338501</v>
      </c>
      <c r="J2715" s="44">
        <v>2</v>
      </c>
      <c r="L2715" s="46">
        <v>1431936</v>
      </c>
      <c r="M2715" s="44" t="s">
        <v>15355</v>
      </c>
    </row>
    <row r="2716" spans="1:13" s="44" customFormat="1" ht="12" x14ac:dyDescent="0.2">
      <c r="A2716" s="44" t="s">
        <v>15353</v>
      </c>
      <c r="B2716" s="44" t="s">
        <v>15110</v>
      </c>
      <c r="D2716" s="44" t="s">
        <v>15292</v>
      </c>
      <c r="E2716" s="45">
        <v>4</v>
      </c>
      <c r="F2716" s="44" t="s">
        <v>10199</v>
      </c>
      <c r="H2716" s="44" t="s">
        <v>15329</v>
      </c>
      <c r="I2716" s="44">
        <v>4110338501</v>
      </c>
      <c r="J2716" s="44">
        <v>2</v>
      </c>
      <c r="L2716" s="46">
        <v>1252944</v>
      </c>
      <c r="M2716" s="44" t="s">
        <v>15355</v>
      </c>
    </row>
    <row r="2717" spans="1:13" s="44" customFormat="1" ht="12" x14ac:dyDescent="0.2">
      <c r="A2717" s="44" t="s">
        <v>15354</v>
      </c>
      <c r="B2717" s="44" t="s">
        <v>15110</v>
      </c>
      <c r="D2717" s="44" t="s">
        <v>15292</v>
      </c>
      <c r="E2717" s="45">
        <v>4</v>
      </c>
      <c r="F2717" s="44" t="s">
        <v>10199</v>
      </c>
      <c r="H2717" s="44" t="s">
        <v>15329</v>
      </c>
      <c r="I2717" s="44">
        <v>4110338501</v>
      </c>
      <c r="J2717" s="44">
        <v>2</v>
      </c>
      <c r="L2717" s="46">
        <v>5268384</v>
      </c>
      <c r="M2717" s="44" t="s">
        <v>15355</v>
      </c>
    </row>
    <row r="2718" spans="1:13" s="44" customFormat="1" ht="12" x14ac:dyDescent="0.2">
      <c r="A2718" s="44" t="s">
        <v>15356</v>
      </c>
      <c r="B2718" s="44" t="s">
        <v>15110</v>
      </c>
      <c r="D2718" s="44" t="s">
        <v>15292</v>
      </c>
      <c r="E2718" s="45">
        <v>4</v>
      </c>
      <c r="F2718" s="44" t="s">
        <v>10199</v>
      </c>
      <c r="H2718" s="44" t="s">
        <v>15329</v>
      </c>
      <c r="I2718" s="44">
        <v>5216151801</v>
      </c>
      <c r="J2718" s="44">
        <v>2</v>
      </c>
      <c r="L2718" s="46">
        <v>2395800</v>
      </c>
      <c r="M2718" s="44" t="s">
        <v>15355</v>
      </c>
    </row>
    <row r="2719" spans="1:13" s="44" customFormat="1" ht="12" x14ac:dyDescent="0.2">
      <c r="A2719" s="44" t="s">
        <v>15357</v>
      </c>
      <c r="B2719" s="44" t="s">
        <v>15110</v>
      </c>
      <c r="D2719" s="44" t="s">
        <v>15292</v>
      </c>
      <c r="E2719" s="45">
        <v>4</v>
      </c>
      <c r="F2719" s="44" t="s">
        <v>10199</v>
      </c>
      <c r="H2719" s="44" t="s">
        <v>15329</v>
      </c>
      <c r="I2719" s="44">
        <v>4111280201</v>
      </c>
      <c r="J2719" s="44">
        <v>2</v>
      </c>
      <c r="L2719" s="46">
        <v>1559800</v>
      </c>
      <c r="M2719" s="44" t="s">
        <v>15355</v>
      </c>
    </row>
    <row r="2720" spans="1:13" s="44" customFormat="1" ht="12" x14ac:dyDescent="0.2">
      <c r="A2720" s="44" t="s">
        <v>15358</v>
      </c>
      <c r="B2720" s="44" t="s">
        <v>15110</v>
      </c>
      <c r="D2720" s="44" t="s">
        <v>15292</v>
      </c>
      <c r="E2720" s="45">
        <v>4</v>
      </c>
      <c r="F2720" s="44" t="s">
        <v>10199</v>
      </c>
      <c r="H2720" s="44" t="s">
        <v>15329</v>
      </c>
      <c r="I2720" s="44">
        <v>4111162301</v>
      </c>
      <c r="J2720" s="44">
        <v>2</v>
      </c>
      <c r="L2720" s="46">
        <v>6886000</v>
      </c>
      <c r="M2720" s="44" t="s">
        <v>15355</v>
      </c>
    </row>
    <row r="2721" spans="1:13" s="44" customFormat="1" ht="12" x14ac:dyDescent="0.2">
      <c r="A2721" s="44" t="s">
        <v>15359</v>
      </c>
      <c r="B2721" s="44" t="s">
        <v>15110</v>
      </c>
      <c r="D2721" s="44" t="s">
        <v>15292</v>
      </c>
      <c r="E2721" s="45">
        <v>4</v>
      </c>
      <c r="F2721" s="44" t="s">
        <v>10199</v>
      </c>
      <c r="H2721" s="44" t="s">
        <v>15329</v>
      </c>
      <c r="I2721" s="44">
        <v>4111451401</v>
      </c>
      <c r="J2721" s="44">
        <v>2</v>
      </c>
      <c r="L2721" s="46">
        <v>2882000</v>
      </c>
      <c r="M2721" s="44" t="s">
        <v>15355</v>
      </c>
    </row>
    <row r="2722" spans="1:13" s="44" customFormat="1" ht="12" x14ac:dyDescent="0.2">
      <c r="A2722" s="44" t="s">
        <v>15360</v>
      </c>
      <c r="B2722" s="44" t="s">
        <v>15110</v>
      </c>
      <c r="D2722" s="44" t="s">
        <v>15292</v>
      </c>
      <c r="E2722" s="45">
        <v>4</v>
      </c>
      <c r="F2722" s="44" t="s">
        <v>10199</v>
      </c>
      <c r="H2722" s="44" t="s">
        <v>15329</v>
      </c>
      <c r="I2722" s="44">
        <v>4111456901</v>
      </c>
      <c r="J2722" s="44">
        <v>2</v>
      </c>
      <c r="L2722" s="46">
        <v>2156000</v>
      </c>
      <c r="M2722" s="44" t="s">
        <v>15355</v>
      </c>
    </row>
    <row r="2723" spans="1:13" s="44" customFormat="1" ht="12" x14ac:dyDescent="0.2">
      <c r="A2723" s="44" t="s">
        <v>15361</v>
      </c>
      <c r="B2723" s="44" t="s">
        <v>15110</v>
      </c>
      <c r="D2723" s="44" t="s">
        <v>15292</v>
      </c>
      <c r="E2723" s="45">
        <v>12</v>
      </c>
      <c r="F2723" s="44" t="s">
        <v>10199</v>
      </c>
      <c r="H2723" s="44" t="s">
        <v>15297</v>
      </c>
      <c r="I2723" s="44">
        <v>4010186601</v>
      </c>
      <c r="J2723" s="44">
        <v>2</v>
      </c>
      <c r="L2723" s="46">
        <v>2000000</v>
      </c>
      <c r="M2723" s="44" t="s">
        <v>15374</v>
      </c>
    </row>
    <row r="2724" spans="1:13" s="44" customFormat="1" ht="12" x14ac:dyDescent="0.2">
      <c r="A2724" s="44" t="s">
        <v>15362</v>
      </c>
      <c r="B2724" s="44" t="s">
        <v>15110</v>
      </c>
      <c r="D2724" s="44" t="s">
        <v>15292</v>
      </c>
      <c r="E2724" s="45">
        <v>1</v>
      </c>
      <c r="F2724" s="44" t="s">
        <v>10199</v>
      </c>
      <c r="H2724" s="44" t="s">
        <v>15376</v>
      </c>
      <c r="I2724" s="44">
        <v>4111533601</v>
      </c>
      <c r="J2724" s="44">
        <v>2</v>
      </c>
      <c r="L2724" s="46">
        <v>2800000</v>
      </c>
      <c r="M2724" s="44" t="s">
        <v>15377</v>
      </c>
    </row>
    <row r="2725" spans="1:13" s="44" customFormat="1" ht="12" x14ac:dyDescent="0.2">
      <c r="A2725" s="44" t="s">
        <v>15363</v>
      </c>
      <c r="B2725" s="44" t="s">
        <v>15110</v>
      </c>
      <c r="D2725" s="44" t="s">
        <v>15292</v>
      </c>
      <c r="E2725" s="45">
        <v>1</v>
      </c>
      <c r="F2725" s="44" t="s">
        <v>10199</v>
      </c>
      <c r="H2725" s="44" t="s">
        <v>15376</v>
      </c>
      <c r="I2725" s="44">
        <v>5216151801</v>
      </c>
      <c r="J2725" s="44">
        <v>2</v>
      </c>
      <c r="L2725" s="46">
        <v>4000000</v>
      </c>
      <c r="M2725" s="44" t="s">
        <v>15377</v>
      </c>
    </row>
    <row r="2726" spans="1:13" s="44" customFormat="1" ht="12" x14ac:dyDescent="0.2">
      <c r="A2726" s="44" t="s">
        <v>15364</v>
      </c>
      <c r="B2726" s="44" t="s">
        <v>15110</v>
      </c>
      <c r="D2726" s="44" t="s">
        <v>15292</v>
      </c>
      <c r="E2726" s="45">
        <v>4</v>
      </c>
      <c r="F2726" s="44" t="s">
        <v>10199</v>
      </c>
      <c r="H2726" s="44" t="s">
        <v>15380</v>
      </c>
      <c r="I2726" s="44">
        <v>5216151801</v>
      </c>
      <c r="J2726" s="44">
        <v>4</v>
      </c>
      <c r="L2726" s="46">
        <v>3168000</v>
      </c>
      <c r="M2726" s="44" t="s">
        <v>15381</v>
      </c>
    </row>
    <row r="2727" spans="1:13" s="44" customFormat="1" ht="12" x14ac:dyDescent="0.2">
      <c r="A2727" s="44" t="s">
        <v>15365</v>
      </c>
      <c r="B2727" s="44" t="s">
        <v>15110</v>
      </c>
      <c r="D2727" s="44" t="s">
        <v>15292</v>
      </c>
      <c r="E2727" s="45">
        <v>2</v>
      </c>
      <c r="F2727" s="44" t="s">
        <v>10199</v>
      </c>
      <c r="H2727" s="44" t="s">
        <v>15297</v>
      </c>
      <c r="I2727" s="44">
        <v>2510150103</v>
      </c>
      <c r="J2727" s="44">
        <v>1</v>
      </c>
      <c r="L2727" s="46">
        <v>46491000</v>
      </c>
      <c r="M2727" s="44" t="s">
        <v>15383</v>
      </c>
    </row>
    <row r="2728" spans="1:13" s="44" customFormat="1" ht="12" x14ac:dyDescent="0.2">
      <c r="A2728" s="44" t="s">
        <v>15366</v>
      </c>
      <c r="B2728" s="44" t="s">
        <v>15110</v>
      </c>
      <c r="D2728" s="44" t="s">
        <v>15292</v>
      </c>
      <c r="E2728" s="45">
        <v>4</v>
      </c>
      <c r="F2728" s="44" t="s">
        <v>10199</v>
      </c>
      <c r="H2728" s="44" t="s">
        <v>15385</v>
      </c>
      <c r="I2728" s="44">
        <v>4111151101</v>
      </c>
      <c r="J2728" s="44">
        <v>1</v>
      </c>
      <c r="L2728" s="46">
        <v>73858400</v>
      </c>
      <c r="M2728" s="44" t="s">
        <v>15383</v>
      </c>
    </row>
    <row r="2729" spans="1:13" s="44" customFormat="1" ht="12" x14ac:dyDescent="0.2">
      <c r="A2729" s="44" t="s">
        <v>15367</v>
      </c>
      <c r="B2729" s="44" t="s">
        <v>15110</v>
      </c>
      <c r="D2729" s="44" t="s">
        <v>15292</v>
      </c>
      <c r="E2729" s="45">
        <v>3</v>
      </c>
      <c r="F2729" s="44" t="s">
        <v>10199</v>
      </c>
      <c r="H2729" s="44" t="s">
        <v>15387</v>
      </c>
      <c r="I2729" s="44">
        <v>4016160201</v>
      </c>
      <c r="J2729" s="44">
        <v>2</v>
      </c>
      <c r="L2729" s="46">
        <v>7700000</v>
      </c>
      <c r="M2729" s="44" t="s">
        <v>15388</v>
      </c>
    </row>
    <row r="2730" spans="1:13" s="44" customFormat="1" ht="12" x14ac:dyDescent="0.2">
      <c r="A2730" s="44" t="s">
        <v>15368</v>
      </c>
      <c r="B2730" s="44" t="s">
        <v>15110</v>
      </c>
      <c r="D2730" s="44" t="s">
        <v>15292</v>
      </c>
      <c r="E2730" s="45">
        <v>3</v>
      </c>
      <c r="F2730" s="44" t="s">
        <v>10199</v>
      </c>
      <c r="H2730" s="44" t="s">
        <v>15390</v>
      </c>
      <c r="I2730" s="44">
        <v>4110348601</v>
      </c>
      <c r="J2730" s="44">
        <v>1</v>
      </c>
      <c r="L2730" s="46">
        <v>8400000</v>
      </c>
      <c r="M2730" s="44" t="s">
        <v>15388</v>
      </c>
    </row>
    <row r="2731" spans="1:13" s="44" customFormat="1" ht="12" x14ac:dyDescent="0.2">
      <c r="A2731" s="44" t="s">
        <v>15369</v>
      </c>
      <c r="B2731" s="44" t="s">
        <v>15110</v>
      </c>
      <c r="D2731" s="44" t="s">
        <v>15292</v>
      </c>
      <c r="E2731" s="45">
        <v>3</v>
      </c>
      <c r="F2731" s="44" t="s">
        <v>10199</v>
      </c>
      <c r="H2731" s="44" t="s">
        <v>15392</v>
      </c>
      <c r="I2731" s="44">
        <v>4710998201</v>
      </c>
      <c r="J2731" s="44">
        <v>1</v>
      </c>
      <c r="L2731" s="46">
        <v>15400000</v>
      </c>
      <c r="M2731" s="44" t="s">
        <v>15388</v>
      </c>
    </row>
    <row r="2732" spans="1:13" s="44" customFormat="1" ht="12" x14ac:dyDescent="0.2">
      <c r="A2732" s="44" t="s">
        <v>15370</v>
      </c>
      <c r="B2732" s="44" t="s">
        <v>15110</v>
      </c>
      <c r="D2732" s="44" t="s">
        <v>15292</v>
      </c>
      <c r="E2732" s="45">
        <v>3</v>
      </c>
      <c r="F2732" s="44" t="s">
        <v>10199</v>
      </c>
      <c r="H2732" s="44" t="s">
        <v>15392</v>
      </c>
      <c r="I2732" s="44">
        <v>4110170504</v>
      </c>
      <c r="J2732" s="44">
        <v>1</v>
      </c>
      <c r="L2732" s="46">
        <v>6600000</v>
      </c>
      <c r="M2732" s="44" t="s">
        <v>15388</v>
      </c>
    </row>
    <row r="2733" spans="1:13" s="44" customFormat="1" ht="12" x14ac:dyDescent="0.2">
      <c r="A2733" s="44" t="s">
        <v>15371</v>
      </c>
      <c r="B2733" s="44" t="s">
        <v>15110</v>
      </c>
      <c r="D2733" s="44" t="s">
        <v>15292</v>
      </c>
      <c r="E2733" s="45">
        <v>4</v>
      </c>
      <c r="F2733" s="44" t="s">
        <v>10199</v>
      </c>
      <c r="H2733" s="44" t="s">
        <v>15293</v>
      </c>
      <c r="I2733" s="44">
        <v>2316159601</v>
      </c>
      <c r="J2733" s="44">
        <v>1</v>
      </c>
      <c r="L2733" s="46">
        <v>2640000</v>
      </c>
      <c r="M2733" s="44" t="s">
        <v>15295</v>
      </c>
    </row>
    <row r="2734" spans="1:13" s="44" customFormat="1" ht="12" x14ac:dyDescent="0.2">
      <c r="A2734" s="44" t="s">
        <v>15372</v>
      </c>
      <c r="B2734" s="44" t="s">
        <v>15110</v>
      </c>
      <c r="D2734" s="44" t="s">
        <v>15292</v>
      </c>
      <c r="E2734" s="45">
        <v>4</v>
      </c>
      <c r="F2734" s="44" t="s">
        <v>10199</v>
      </c>
      <c r="H2734" s="44" t="s">
        <v>15293</v>
      </c>
      <c r="I2734" s="44">
        <v>4112300101</v>
      </c>
      <c r="J2734" s="44">
        <v>3</v>
      </c>
      <c r="L2734" s="46">
        <v>2484900</v>
      </c>
      <c r="M2734" s="44" t="s">
        <v>15295</v>
      </c>
    </row>
    <row r="2735" spans="1:13" s="44" customFormat="1" ht="12" x14ac:dyDescent="0.2">
      <c r="A2735" s="44" t="s">
        <v>15373</v>
      </c>
      <c r="B2735" s="44" t="s">
        <v>15110</v>
      </c>
      <c r="D2735" s="44" t="s">
        <v>15292</v>
      </c>
      <c r="E2735" s="45">
        <v>4</v>
      </c>
      <c r="F2735" s="44" t="s">
        <v>10199</v>
      </c>
      <c r="H2735" s="44" t="s">
        <v>15293</v>
      </c>
      <c r="I2735" s="44">
        <v>4321211501</v>
      </c>
      <c r="J2735" s="44">
        <v>1</v>
      </c>
      <c r="L2735" s="46">
        <v>1595000</v>
      </c>
      <c r="M2735" s="44" t="s">
        <v>15295</v>
      </c>
    </row>
    <row r="2736" spans="1:13" s="44" customFormat="1" ht="12" x14ac:dyDescent="0.2">
      <c r="A2736" s="44" t="s">
        <v>15375</v>
      </c>
      <c r="B2736" s="44" t="s">
        <v>15110</v>
      </c>
      <c r="D2736" s="44" t="s">
        <v>15292</v>
      </c>
      <c r="E2736" s="45">
        <v>3</v>
      </c>
      <c r="F2736" s="44" t="s">
        <v>10199</v>
      </c>
      <c r="H2736" s="44" t="s">
        <v>15398</v>
      </c>
      <c r="I2736" s="44">
        <v>4321150901</v>
      </c>
      <c r="J2736" s="44">
        <v>2</v>
      </c>
      <c r="L2736" s="46">
        <v>11780000</v>
      </c>
      <c r="M2736" s="44" t="s">
        <v>15399</v>
      </c>
    </row>
    <row r="2737" spans="1:15" s="44" customFormat="1" ht="12" x14ac:dyDescent="0.2">
      <c r="A2737" s="44" t="s">
        <v>15378</v>
      </c>
      <c r="B2737" s="44" t="s">
        <v>15110</v>
      </c>
      <c r="D2737" s="44" t="s">
        <v>15292</v>
      </c>
      <c r="E2737" s="45">
        <v>3</v>
      </c>
      <c r="F2737" s="44" t="s">
        <v>10199</v>
      </c>
      <c r="H2737" s="44" t="s">
        <v>15401</v>
      </c>
      <c r="I2737" s="44">
        <v>4916171001</v>
      </c>
      <c r="J2737" s="44">
        <v>1</v>
      </c>
      <c r="L2737" s="46">
        <v>2750000</v>
      </c>
      <c r="M2737" s="44" t="s">
        <v>15399</v>
      </c>
    </row>
    <row r="2738" spans="1:15" s="44" customFormat="1" ht="12" x14ac:dyDescent="0.2">
      <c r="A2738" s="44" t="s">
        <v>15379</v>
      </c>
      <c r="B2738" s="44" t="s">
        <v>15110</v>
      </c>
      <c r="D2738" s="44" t="s">
        <v>15292</v>
      </c>
      <c r="E2738" s="45">
        <v>3</v>
      </c>
      <c r="F2738" s="44" t="s">
        <v>10199</v>
      </c>
      <c r="H2738" s="44" t="s">
        <v>15401</v>
      </c>
      <c r="I2738" s="44">
        <v>4323151301</v>
      </c>
      <c r="J2738" s="44">
        <v>1</v>
      </c>
      <c r="L2738" s="46">
        <v>19789000</v>
      </c>
      <c r="M2738" s="44" t="s">
        <v>15399</v>
      </c>
    </row>
    <row r="2739" spans="1:15" s="44" customFormat="1" ht="12" x14ac:dyDescent="0.2">
      <c r="A2739" s="44" t="s">
        <v>15382</v>
      </c>
      <c r="B2739" s="44" t="s">
        <v>15110</v>
      </c>
      <c r="D2739" s="44" t="s">
        <v>15292</v>
      </c>
      <c r="E2739" s="45">
        <v>3</v>
      </c>
      <c r="F2739" s="44" t="s">
        <v>10199</v>
      </c>
      <c r="H2739" s="44" t="s">
        <v>15401</v>
      </c>
      <c r="I2739" s="44">
        <v>4323151301</v>
      </c>
      <c r="J2739" s="44">
        <v>1</v>
      </c>
      <c r="L2739" s="46">
        <v>16500000</v>
      </c>
      <c r="M2739" s="44" t="s">
        <v>15399</v>
      </c>
    </row>
    <row r="2740" spans="1:15" s="44" customFormat="1" ht="12" x14ac:dyDescent="0.2">
      <c r="A2740" s="44" t="s">
        <v>15384</v>
      </c>
      <c r="B2740" s="44" t="s">
        <v>15110</v>
      </c>
      <c r="D2740" s="44" t="s">
        <v>15292</v>
      </c>
      <c r="E2740" s="45">
        <v>3</v>
      </c>
      <c r="F2740" s="44" t="s">
        <v>10199</v>
      </c>
      <c r="H2740" s="44" t="s">
        <v>15401</v>
      </c>
      <c r="I2740" s="44">
        <v>4323151301</v>
      </c>
      <c r="J2740" s="44">
        <v>1</v>
      </c>
      <c r="L2740" s="46">
        <v>8580000</v>
      </c>
      <c r="M2740" s="44" t="s">
        <v>15399</v>
      </c>
    </row>
    <row r="2741" spans="1:15" s="44" customFormat="1" ht="12" x14ac:dyDescent="0.2">
      <c r="A2741" s="44" t="s">
        <v>15386</v>
      </c>
      <c r="B2741" s="44" t="s">
        <v>15110</v>
      </c>
      <c r="D2741" s="44" t="s">
        <v>15406</v>
      </c>
      <c r="E2741" s="45">
        <v>12</v>
      </c>
      <c r="F2741" s="44" t="s">
        <v>10199</v>
      </c>
      <c r="H2741" s="44" t="s">
        <v>15407</v>
      </c>
      <c r="L2741" s="46">
        <v>200000000</v>
      </c>
    </row>
    <row r="2742" spans="1:15" s="44" customFormat="1" ht="12" x14ac:dyDescent="0.2">
      <c r="A2742" s="44" t="s">
        <v>15389</v>
      </c>
      <c r="B2742" s="44" t="s">
        <v>15110</v>
      </c>
      <c r="D2742" s="44" t="s">
        <v>15406</v>
      </c>
      <c r="E2742" s="45">
        <v>12</v>
      </c>
      <c r="F2742" s="44" t="s">
        <v>10199</v>
      </c>
      <c r="H2742" s="44" t="s">
        <v>15409</v>
      </c>
      <c r="I2742" s="44">
        <v>4321150701</v>
      </c>
      <c r="J2742" s="44">
        <v>95</v>
      </c>
      <c r="K2742" s="44" t="s">
        <v>11333</v>
      </c>
      <c r="L2742" s="46">
        <v>123500000</v>
      </c>
    </row>
    <row r="2743" spans="1:15" s="44" customFormat="1" ht="12" x14ac:dyDescent="0.2">
      <c r="A2743" s="44" t="s">
        <v>15391</v>
      </c>
      <c r="B2743" s="44" t="s">
        <v>15110</v>
      </c>
      <c r="D2743" s="44" t="s">
        <v>15406</v>
      </c>
      <c r="E2743" s="45">
        <v>12</v>
      </c>
      <c r="F2743" s="44" t="s">
        <v>10199</v>
      </c>
      <c r="H2743" s="44" t="s">
        <v>15411</v>
      </c>
      <c r="I2743" s="44">
        <v>4321190201</v>
      </c>
      <c r="J2743" s="44">
        <v>95</v>
      </c>
      <c r="K2743" s="44" t="s">
        <v>11333</v>
      </c>
      <c r="L2743" s="46">
        <v>26600000</v>
      </c>
    </row>
    <row r="2744" spans="1:15" s="44" customFormat="1" ht="12" x14ac:dyDescent="0.2">
      <c r="A2744" s="44" t="s">
        <v>15393</v>
      </c>
      <c r="B2744" s="44" t="s">
        <v>15110</v>
      </c>
      <c r="D2744" s="44" t="s">
        <v>15406</v>
      </c>
      <c r="E2744" s="45">
        <v>6</v>
      </c>
      <c r="F2744" s="44" t="s">
        <v>10199</v>
      </c>
      <c r="H2744" s="44" t="s">
        <v>15413</v>
      </c>
      <c r="I2744" s="44">
        <v>4323290201</v>
      </c>
      <c r="J2744" s="44">
        <v>2</v>
      </c>
      <c r="K2744" s="44" t="s">
        <v>15121</v>
      </c>
      <c r="L2744" s="46">
        <v>40000000</v>
      </c>
    </row>
    <row r="2745" spans="1:15" s="44" customFormat="1" ht="12" x14ac:dyDescent="0.2">
      <c r="A2745" s="44" t="s">
        <v>15394</v>
      </c>
      <c r="B2745" s="44" t="s">
        <v>15110</v>
      </c>
      <c r="D2745" s="44" t="s">
        <v>15406</v>
      </c>
      <c r="E2745" s="45">
        <v>6</v>
      </c>
      <c r="F2745" s="44" t="s">
        <v>10199</v>
      </c>
      <c r="H2745" s="44" t="s">
        <v>15415</v>
      </c>
      <c r="I2745" s="44">
        <v>4323320501</v>
      </c>
      <c r="J2745" s="44">
        <v>2</v>
      </c>
      <c r="K2745" s="44" t="s">
        <v>15121</v>
      </c>
      <c r="L2745" s="46">
        <v>60000000</v>
      </c>
    </row>
    <row r="2746" spans="1:15" s="44" customFormat="1" ht="12" x14ac:dyDescent="0.2">
      <c r="A2746" s="44" t="s">
        <v>15395</v>
      </c>
      <c r="B2746" s="44" t="s">
        <v>15110</v>
      </c>
      <c r="D2746" s="44" t="s">
        <v>15417</v>
      </c>
      <c r="E2746" s="45">
        <v>2</v>
      </c>
      <c r="F2746" s="44" t="s">
        <v>11109</v>
      </c>
      <c r="G2746" s="44" t="s">
        <v>10442</v>
      </c>
      <c r="H2746" s="44" t="s">
        <v>15418</v>
      </c>
      <c r="I2746" s="44">
        <v>25101977</v>
      </c>
      <c r="J2746" s="44">
        <v>1</v>
      </c>
      <c r="K2746" s="44" t="s">
        <v>15134</v>
      </c>
      <c r="L2746" s="46">
        <v>330000000</v>
      </c>
      <c r="M2746" s="44" t="s">
        <v>15419</v>
      </c>
      <c r="N2746" s="44" t="s">
        <v>15420</v>
      </c>
      <c r="O2746" s="44" t="s">
        <v>15421</v>
      </c>
    </row>
    <row r="2747" spans="1:15" s="44" customFormat="1" ht="12" x14ac:dyDescent="0.2">
      <c r="A2747" s="44" t="s">
        <v>15396</v>
      </c>
      <c r="B2747" s="44" t="s">
        <v>15110</v>
      </c>
      <c r="D2747" s="44" t="s">
        <v>15417</v>
      </c>
      <c r="E2747" s="45">
        <v>3</v>
      </c>
      <c r="F2747" s="44" t="s">
        <v>11109</v>
      </c>
      <c r="G2747" s="44" t="s">
        <v>10442</v>
      </c>
      <c r="H2747" s="44" t="s">
        <v>15423</v>
      </c>
      <c r="I2747" s="44">
        <v>25101603</v>
      </c>
      <c r="J2747" s="44">
        <v>1</v>
      </c>
      <c r="K2747" s="44" t="s">
        <v>15134</v>
      </c>
      <c r="L2747" s="46">
        <v>70000000</v>
      </c>
      <c r="M2747" s="44" t="s">
        <v>15419</v>
      </c>
      <c r="N2747" s="44" t="s">
        <v>15420</v>
      </c>
      <c r="O2747" s="44" t="s">
        <v>15421</v>
      </c>
    </row>
    <row r="2748" spans="1:15" s="44" customFormat="1" ht="12" x14ac:dyDescent="0.2">
      <c r="A2748" s="44" t="s">
        <v>15397</v>
      </c>
      <c r="B2748" s="44" t="s">
        <v>15110</v>
      </c>
      <c r="D2748" s="44" t="s">
        <v>15417</v>
      </c>
      <c r="E2748" s="45">
        <v>3</v>
      </c>
      <c r="F2748" s="44" t="s">
        <v>11109</v>
      </c>
      <c r="G2748" s="44" t="s">
        <v>10442</v>
      </c>
      <c r="H2748" s="44" t="s">
        <v>15425</v>
      </c>
      <c r="I2748" s="44">
        <v>25101792</v>
      </c>
      <c r="J2748" s="44">
        <v>1</v>
      </c>
      <c r="K2748" s="44" t="s">
        <v>15134</v>
      </c>
      <c r="L2748" s="46">
        <v>650000000</v>
      </c>
      <c r="M2748" s="44" t="s">
        <v>15419</v>
      </c>
      <c r="N2748" s="44" t="s">
        <v>15426</v>
      </c>
      <c r="O2748" s="44" t="s">
        <v>15427</v>
      </c>
    </row>
    <row r="2749" spans="1:15" s="44" customFormat="1" ht="12" x14ac:dyDescent="0.2">
      <c r="A2749" s="44" t="s">
        <v>15400</v>
      </c>
      <c r="B2749" s="44" t="s">
        <v>15110</v>
      </c>
      <c r="D2749" s="44" t="s">
        <v>15417</v>
      </c>
      <c r="E2749" s="45">
        <v>4</v>
      </c>
      <c r="F2749" s="44" t="s">
        <v>11109</v>
      </c>
      <c r="G2749" s="44" t="s">
        <v>15429</v>
      </c>
      <c r="H2749" s="44" t="s">
        <v>15430</v>
      </c>
      <c r="I2749" s="44">
        <v>53102798</v>
      </c>
      <c r="J2749" s="44">
        <v>150</v>
      </c>
      <c r="K2749" s="44" t="s">
        <v>15134</v>
      </c>
      <c r="L2749" s="46">
        <v>21000000</v>
      </c>
      <c r="M2749" s="44" t="s">
        <v>15419</v>
      </c>
      <c r="N2749" s="44" t="s">
        <v>15431</v>
      </c>
      <c r="O2749" s="44" t="s">
        <v>15432</v>
      </c>
    </row>
    <row r="2750" spans="1:15" s="44" customFormat="1" ht="12" x14ac:dyDescent="0.2">
      <c r="A2750" s="44" t="s">
        <v>15402</v>
      </c>
      <c r="B2750" s="44" t="s">
        <v>15110</v>
      </c>
      <c r="D2750" s="44" t="s">
        <v>15417</v>
      </c>
      <c r="E2750" s="45">
        <v>2</v>
      </c>
      <c r="F2750" s="44" t="s">
        <v>10199</v>
      </c>
      <c r="G2750" s="44" t="s">
        <v>10434</v>
      </c>
      <c r="H2750" s="44" t="s">
        <v>15434</v>
      </c>
      <c r="I2750" s="44">
        <v>45121522</v>
      </c>
      <c r="J2750" s="44">
        <v>29</v>
      </c>
      <c r="K2750" s="44" t="s">
        <v>15134</v>
      </c>
      <c r="L2750" s="46">
        <v>35000000</v>
      </c>
      <c r="M2750" s="44" t="s">
        <v>15419</v>
      </c>
      <c r="N2750" s="44" t="s">
        <v>15431</v>
      </c>
      <c r="O2750" s="44" t="s">
        <v>15432</v>
      </c>
    </row>
    <row r="2751" spans="1:15" s="44" customFormat="1" ht="12" x14ac:dyDescent="0.2">
      <c r="A2751" s="44" t="s">
        <v>15403</v>
      </c>
      <c r="B2751" s="44" t="s">
        <v>15110</v>
      </c>
      <c r="D2751" s="44" t="s">
        <v>15417</v>
      </c>
      <c r="E2751" s="45">
        <v>2</v>
      </c>
      <c r="F2751" s="44" t="s">
        <v>10199</v>
      </c>
      <c r="G2751" s="44" t="s">
        <v>10434</v>
      </c>
      <c r="H2751" s="44" t="s">
        <v>15436</v>
      </c>
      <c r="I2751" s="44">
        <v>46161705</v>
      </c>
      <c r="J2751" s="44">
        <v>5</v>
      </c>
      <c r="K2751" s="44" t="s">
        <v>15134</v>
      </c>
      <c r="L2751" s="46">
        <v>39000000</v>
      </c>
      <c r="M2751" s="44" t="s">
        <v>15419</v>
      </c>
      <c r="N2751" s="44" t="s">
        <v>15420</v>
      </c>
      <c r="O2751" s="44" t="s">
        <v>15421</v>
      </c>
    </row>
    <row r="2752" spans="1:15" s="44" customFormat="1" ht="12" x14ac:dyDescent="0.2">
      <c r="A2752" s="44" t="s">
        <v>15404</v>
      </c>
      <c r="B2752" s="44" t="s">
        <v>15110</v>
      </c>
      <c r="D2752" s="44" t="s">
        <v>15417</v>
      </c>
      <c r="E2752" s="45">
        <v>3</v>
      </c>
      <c r="F2752" s="44" t="s">
        <v>10199</v>
      </c>
      <c r="G2752" s="44" t="s">
        <v>10463</v>
      </c>
      <c r="H2752" s="44" t="s">
        <v>15438</v>
      </c>
      <c r="I2752" s="44">
        <v>42172101</v>
      </c>
      <c r="J2752" s="44">
        <v>16</v>
      </c>
      <c r="K2752" s="44" t="s">
        <v>15134</v>
      </c>
      <c r="L2752" s="46">
        <v>9000000</v>
      </c>
      <c r="M2752" s="44" t="s">
        <v>15419</v>
      </c>
      <c r="N2752" s="44" t="s">
        <v>15439</v>
      </c>
      <c r="O2752" s="44" t="s">
        <v>15440</v>
      </c>
    </row>
    <row r="2753" spans="1:15" s="44" customFormat="1" ht="12" x14ac:dyDescent="0.2">
      <c r="A2753" s="44" t="s">
        <v>15405</v>
      </c>
      <c r="B2753" s="44" t="s">
        <v>15110</v>
      </c>
      <c r="D2753" s="44" t="s">
        <v>15417</v>
      </c>
      <c r="E2753" s="45">
        <v>3</v>
      </c>
      <c r="F2753" s="44" t="s">
        <v>10199</v>
      </c>
      <c r="G2753" s="44" t="s">
        <v>10434</v>
      </c>
      <c r="H2753" s="44" t="s">
        <v>15442</v>
      </c>
      <c r="I2753" s="44">
        <v>7215399001</v>
      </c>
      <c r="J2753" s="44">
        <v>900</v>
      </c>
      <c r="K2753" s="44" t="s">
        <v>15134</v>
      </c>
      <c r="L2753" s="46">
        <v>40000000</v>
      </c>
      <c r="M2753" s="44" t="s">
        <v>15419</v>
      </c>
      <c r="N2753" s="44" t="s">
        <v>15443</v>
      </c>
      <c r="O2753" s="44" t="s">
        <v>15444</v>
      </c>
    </row>
    <row r="2754" spans="1:15" s="44" customFormat="1" ht="12" x14ac:dyDescent="0.2">
      <c r="A2754" s="44" t="s">
        <v>15408</v>
      </c>
      <c r="B2754" s="44" t="s">
        <v>15110</v>
      </c>
      <c r="D2754" s="44" t="s">
        <v>15417</v>
      </c>
      <c r="E2754" s="45">
        <v>4</v>
      </c>
      <c r="F2754" s="44" t="s">
        <v>10199</v>
      </c>
      <c r="G2754" s="44" t="s">
        <v>10434</v>
      </c>
      <c r="H2754" s="44" t="s">
        <v>15442</v>
      </c>
      <c r="I2754" s="44">
        <v>7215399001</v>
      </c>
      <c r="J2754" s="44">
        <v>900</v>
      </c>
      <c r="K2754" s="44" t="s">
        <v>15134</v>
      </c>
      <c r="L2754" s="46">
        <v>40000000</v>
      </c>
      <c r="M2754" s="44" t="s">
        <v>15419</v>
      </c>
      <c r="N2754" s="44" t="s">
        <v>15443</v>
      </c>
      <c r="O2754" s="44" t="s">
        <v>15444</v>
      </c>
    </row>
    <row r="2755" spans="1:15" s="44" customFormat="1" ht="12" x14ac:dyDescent="0.2">
      <c r="A2755" s="44" t="s">
        <v>15410</v>
      </c>
      <c r="B2755" s="44" t="s">
        <v>15110</v>
      </c>
      <c r="D2755" s="44" t="s">
        <v>15417</v>
      </c>
      <c r="E2755" s="45">
        <v>6</v>
      </c>
      <c r="F2755" s="44" t="s">
        <v>10199</v>
      </c>
      <c r="G2755" s="44" t="s">
        <v>10434</v>
      </c>
      <c r="H2755" s="44" t="s">
        <v>15442</v>
      </c>
      <c r="I2755" s="44">
        <v>7215399001</v>
      </c>
      <c r="J2755" s="44">
        <v>900</v>
      </c>
      <c r="K2755" s="44" t="s">
        <v>15134</v>
      </c>
      <c r="L2755" s="46">
        <v>40000000</v>
      </c>
      <c r="M2755" s="44" t="s">
        <v>15419</v>
      </c>
      <c r="N2755" s="44" t="s">
        <v>15443</v>
      </c>
      <c r="O2755" s="44" t="s">
        <v>15444</v>
      </c>
    </row>
    <row r="2756" spans="1:15" s="44" customFormat="1" ht="12" x14ac:dyDescent="0.2">
      <c r="A2756" s="44" t="s">
        <v>15412</v>
      </c>
      <c r="B2756" s="44" t="s">
        <v>15110</v>
      </c>
      <c r="D2756" s="44" t="s">
        <v>15417</v>
      </c>
      <c r="E2756" s="45">
        <v>9</v>
      </c>
      <c r="F2756" s="44" t="s">
        <v>10199</v>
      </c>
      <c r="G2756" s="44" t="s">
        <v>10434</v>
      </c>
      <c r="H2756" s="44" t="s">
        <v>15442</v>
      </c>
      <c r="I2756" s="44">
        <v>7215399001</v>
      </c>
      <c r="J2756" s="44">
        <v>900</v>
      </c>
      <c r="K2756" s="44" t="s">
        <v>15134</v>
      </c>
      <c r="L2756" s="46">
        <v>40000000</v>
      </c>
      <c r="M2756" s="44" t="s">
        <v>15419</v>
      </c>
      <c r="N2756" s="44" t="s">
        <v>15443</v>
      </c>
      <c r="O2756" s="44" t="s">
        <v>15444</v>
      </c>
    </row>
    <row r="2757" spans="1:15" s="44" customFormat="1" ht="12" x14ac:dyDescent="0.2">
      <c r="A2757" s="44" t="s">
        <v>15414</v>
      </c>
      <c r="B2757" s="44" t="s">
        <v>15110</v>
      </c>
      <c r="D2757" s="44" t="s">
        <v>15417</v>
      </c>
      <c r="E2757" s="45">
        <v>11</v>
      </c>
      <c r="F2757" s="44" t="s">
        <v>10199</v>
      </c>
      <c r="G2757" s="44" t="s">
        <v>10434</v>
      </c>
      <c r="H2757" s="44" t="s">
        <v>15442</v>
      </c>
      <c r="I2757" s="44">
        <v>7215399001</v>
      </c>
      <c r="J2757" s="44">
        <v>900</v>
      </c>
      <c r="K2757" s="44" t="s">
        <v>15134</v>
      </c>
      <c r="L2757" s="46">
        <v>40000000</v>
      </c>
      <c r="M2757" s="44" t="s">
        <v>15419</v>
      </c>
      <c r="N2757" s="44" t="s">
        <v>15443</v>
      </c>
      <c r="O2757" s="44" t="s">
        <v>15444</v>
      </c>
    </row>
    <row r="2758" spans="1:15" s="44" customFormat="1" ht="12" x14ac:dyDescent="0.2">
      <c r="A2758" s="44" t="s">
        <v>15416</v>
      </c>
      <c r="B2758" s="44" t="s">
        <v>10895</v>
      </c>
      <c r="D2758" s="44" t="s">
        <v>15417</v>
      </c>
      <c r="E2758" s="45">
        <v>3</v>
      </c>
      <c r="F2758" s="44" t="s">
        <v>11109</v>
      </c>
      <c r="G2758" s="44" t="s">
        <v>10442</v>
      </c>
      <c r="H2758" s="44" t="s">
        <v>15450</v>
      </c>
      <c r="I2758" s="44">
        <v>7210159701</v>
      </c>
      <c r="J2758" s="44">
        <v>1</v>
      </c>
      <c r="K2758" s="44" t="s">
        <v>15121</v>
      </c>
      <c r="L2758" s="46">
        <v>320000000</v>
      </c>
      <c r="M2758" s="44" t="s">
        <v>15419</v>
      </c>
      <c r="N2758" s="44" t="s">
        <v>15451</v>
      </c>
      <c r="O2758" s="44" t="s">
        <v>15452</v>
      </c>
    </row>
    <row r="2759" spans="1:15" s="44" customFormat="1" ht="12" x14ac:dyDescent="0.2">
      <c r="A2759" s="44" t="s">
        <v>15422</v>
      </c>
      <c r="B2759" s="44" t="s">
        <v>10895</v>
      </c>
      <c r="D2759" s="44" t="s">
        <v>15417</v>
      </c>
      <c r="E2759" s="45">
        <v>3</v>
      </c>
      <c r="F2759" s="44" t="s">
        <v>11109</v>
      </c>
      <c r="G2759" s="44" t="s">
        <v>10442</v>
      </c>
      <c r="H2759" s="44" t="s">
        <v>15454</v>
      </c>
      <c r="I2759" s="44">
        <v>7210159701</v>
      </c>
      <c r="J2759" s="44">
        <v>1</v>
      </c>
      <c r="K2759" s="44" t="s">
        <v>15121</v>
      </c>
      <c r="L2759" s="46">
        <v>130000000</v>
      </c>
      <c r="M2759" s="44" t="s">
        <v>15419</v>
      </c>
      <c r="N2759" s="44" t="s">
        <v>15455</v>
      </c>
      <c r="O2759" s="44" t="s">
        <v>15456</v>
      </c>
    </row>
    <row r="2760" spans="1:15" s="44" customFormat="1" ht="12" x14ac:dyDescent="0.2">
      <c r="A2760" s="44" t="s">
        <v>15424</v>
      </c>
      <c r="B2760" s="44" t="s">
        <v>10895</v>
      </c>
      <c r="D2760" s="44" t="s">
        <v>15417</v>
      </c>
      <c r="E2760" s="45">
        <v>4</v>
      </c>
      <c r="F2760" s="44" t="s">
        <v>11109</v>
      </c>
      <c r="G2760" s="44" t="s">
        <v>10442</v>
      </c>
      <c r="H2760" s="44" t="s">
        <v>15458</v>
      </c>
      <c r="I2760" s="44">
        <v>55101509</v>
      </c>
      <c r="J2760" s="44">
        <v>1</v>
      </c>
      <c r="K2760" s="44" t="s">
        <v>15121</v>
      </c>
      <c r="L2760" s="46">
        <v>100000000</v>
      </c>
      <c r="M2760" s="44" t="s">
        <v>15459</v>
      </c>
      <c r="N2760" s="44" t="s">
        <v>15460</v>
      </c>
      <c r="O2760" s="44" t="s">
        <v>15461</v>
      </c>
    </row>
    <row r="2761" spans="1:15" s="44" customFormat="1" ht="12" x14ac:dyDescent="0.2">
      <c r="A2761" s="44" t="s">
        <v>15428</v>
      </c>
      <c r="B2761" s="44" t="s">
        <v>10895</v>
      </c>
      <c r="D2761" s="44" t="s">
        <v>15417</v>
      </c>
      <c r="E2761" s="45">
        <v>4</v>
      </c>
      <c r="F2761" s="44" t="s">
        <v>11109</v>
      </c>
      <c r="G2761" s="44" t="s">
        <v>10442</v>
      </c>
      <c r="H2761" s="44" t="s">
        <v>15463</v>
      </c>
      <c r="I2761" s="44">
        <v>86111598</v>
      </c>
      <c r="J2761" s="44">
        <v>1</v>
      </c>
      <c r="K2761" s="44" t="s">
        <v>15121</v>
      </c>
      <c r="L2761" s="46">
        <v>80000000</v>
      </c>
      <c r="M2761" s="44" t="s">
        <v>15459</v>
      </c>
      <c r="N2761" s="44" t="s">
        <v>15464</v>
      </c>
      <c r="O2761" s="44" t="s">
        <v>15465</v>
      </c>
    </row>
    <row r="2762" spans="1:15" s="44" customFormat="1" ht="12" x14ac:dyDescent="0.2">
      <c r="A2762" s="44" t="s">
        <v>15433</v>
      </c>
      <c r="B2762" s="44" t="s">
        <v>10895</v>
      </c>
      <c r="D2762" s="44" t="s">
        <v>15417</v>
      </c>
      <c r="E2762" s="45">
        <v>2</v>
      </c>
      <c r="F2762" s="44" t="s">
        <v>10199</v>
      </c>
      <c r="G2762" s="44" t="s">
        <v>10434</v>
      </c>
      <c r="H2762" s="44" t="s">
        <v>15467</v>
      </c>
      <c r="I2762" s="44">
        <v>7215399001</v>
      </c>
      <c r="J2762" s="44">
        <v>1</v>
      </c>
      <c r="K2762" s="44" t="s">
        <v>15121</v>
      </c>
      <c r="L2762" s="46">
        <v>60000000</v>
      </c>
      <c r="M2762" s="44" t="s">
        <v>15419</v>
      </c>
      <c r="N2762" s="44" t="s">
        <v>15439</v>
      </c>
      <c r="O2762" s="44" t="s">
        <v>15440</v>
      </c>
    </row>
    <row r="2763" spans="1:15" s="44" customFormat="1" ht="12" x14ac:dyDescent="0.2">
      <c r="A2763" s="44" t="s">
        <v>15435</v>
      </c>
      <c r="D2763" s="44" t="s">
        <v>15469</v>
      </c>
      <c r="E2763" s="45">
        <v>1</v>
      </c>
      <c r="F2763" s="44" t="s">
        <v>10199</v>
      </c>
      <c r="G2763" s="44" t="s">
        <v>10463</v>
      </c>
      <c r="H2763" s="44" t="s">
        <v>15470</v>
      </c>
      <c r="I2763" s="44">
        <v>26111607</v>
      </c>
      <c r="J2763" s="44">
        <v>2</v>
      </c>
      <c r="K2763" s="44" t="s">
        <v>15121</v>
      </c>
      <c r="L2763" s="46">
        <v>145398000</v>
      </c>
      <c r="M2763" s="44" t="s">
        <v>15471</v>
      </c>
      <c r="N2763" s="44" t="s">
        <v>15472</v>
      </c>
      <c r="O2763" s="44" t="s">
        <v>15473</v>
      </c>
    </row>
    <row r="2764" spans="1:15" s="44" customFormat="1" ht="12" x14ac:dyDescent="0.2">
      <c r="A2764" s="44" t="s">
        <v>15437</v>
      </c>
      <c r="D2764" s="44" t="s">
        <v>15469</v>
      </c>
      <c r="E2764" s="45">
        <v>1</v>
      </c>
      <c r="F2764" s="44" t="s">
        <v>10199</v>
      </c>
      <c r="G2764" s="44" t="s">
        <v>10463</v>
      </c>
      <c r="H2764" s="44" t="s">
        <v>15475</v>
      </c>
      <c r="I2764" s="44">
        <v>24101601</v>
      </c>
      <c r="J2764" s="44">
        <v>1</v>
      </c>
      <c r="K2764" s="44" t="s">
        <v>15121</v>
      </c>
      <c r="L2764" s="46">
        <v>37081000</v>
      </c>
      <c r="M2764" s="44" t="s">
        <v>15471</v>
      </c>
      <c r="N2764" s="44" t="s">
        <v>15472</v>
      </c>
      <c r="O2764" s="44" t="s">
        <v>15473</v>
      </c>
    </row>
    <row r="2765" spans="1:15" s="44" customFormat="1" ht="12" x14ac:dyDescent="0.2">
      <c r="A2765" s="44" t="s">
        <v>15441</v>
      </c>
      <c r="D2765" s="44" t="s">
        <v>15469</v>
      </c>
      <c r="E2765" s="45">
        <v>1</v>
      </c>
      <c r="F2765" s="44" t="s">
        <v>10199</v>
      </c>
      <c r="G2765" s="44" t="s">
        <v>10463</v>
      </c>
      <c r="H2765" s="44" t="s">
        <v>15477</v>
      </c>
      <c r="I2765" s="44">
        <v>30171698</v>
      </c>
      <c r="J2765" s="44">
        <v>5303</v>
      </c>
      <c r="K2765" s="44" t="s">
        <v>15478</v>
      </c>
      <c r="L2765" s="46">
        <v>86427000</v>
      </c>
      <c r="M2765" s="44" t="s">
        <v>15471</v>
      </c>
      <c r="N2765" s="44" t="s">
        <v>15472</v>
      </c>
      <c r="O2765" s="44" t="s">
        <v>15473</v>
      </c>
    </row>
    <row r="2766" spans="1:15" s="44" customFormat="1" ht="12" x14ac:dyDescent="0.2">
      <c r="A2766" s="44" t="s">
        <v>15445</v>
      </c>
      <c r="D2766" s="44" t="s">
        <v>15469</v>
      </c>
      <c r="E2766" s="45">
        <v>1</v>
      </c>
      <c r="F2766" s="44" t="s">
        <v>10199</v>
      </c>
      <c r="G2766" s="44" t="s">
        <v>10463</v>
      </c>
      <c r="H2766" s="44" t="s">
        <v>15480</v>
      </c>
      <c r="I2766" s="44">
        <v>40101787</v>
      </c>
      <c r="J2766" s="44">
        <v>6</v>
      </c>
      <c r="K2766" s="44" t="s">
        <v>11327</v>
      </c>
      <c r="L2766" s="46">
        <v>18865000</v>
      </c>
      <c r="M2766" s="44" t="s">
        <v>15471</v>
      </c>
      <c r="N2766" s="44" t="s">
        <v>15472</v>
      </c>
      <c r="O2766" s="44" t="s">
        <v>15473</v>
      </c>
    </row>
    <row r="2767" spans="1:15" s="44" customFormat="1" ht="12" x14ac:dyDescent="0.2">
      <c r="A2767" s="44" t="s">
        <v>15446</v>
      </c>
      <c r="D2767" s="44" t="s">
        <v>15469</v>
      </c>
      <c r="E2767" s="45">
        <v>1</v>
      </c>
      <c r="F2767" s="44" t="s">
        <v>10199</v>
      </c>
      <c r="G2767" s="44" t="s">
        <v>10463</v>
      </c>
      <c r="H2767" s="44" t="s">
        <v>15482</v>
      </c>
      <c r="I2767" s="44">
        <v>40101787</v>
      </c>
      <c r="J2767" s="44">
        <v>8</v>
      </c>
      <c r="K2767" s="44" t="s">
        <v>11327</v>
      </c>
      <c r="L2767" s="46">
        <v>53042000</v>
      </c>
      <c r="M2767" s="44" t="s">
        <v>15471</v>
      </c>
      <c r="N2767" s="44" t="s">
        <v>15472</v>
      </c>
      <c r="O2767" s="44" t="s">
        <v>15473</v>
      </c>
    </row>
    <row r="2768" spans="1:15" s="44" customFormat="1" ht="12" x14ac:dyDescent="0.2">
      <c r="A2768" s="44" t="s">
        <v>15447</v>
      </c>
      <c r="D2768" s="44" t="s">
        <v>15469</v>
      </c>
      <c r="E2768" s="45">
        <v>1</v>
      </c>
      <c r="F2768" s="44" t="s">
        <v>10199</v>
      </c>
      <c r="G2768" s="44" t="s">
        <v>10463</v>
      </c>
      <c r="H2768" s="44" t="s">
        <v>15484</v>
      </c>
      <c r="I2768" s="44">
        <v>24111810</v>
      </c>
      <c r="J2768" s="44">
        <v>1</v>
      </c>
      <c r="K2768" s="44" t="s">
        <v>11327</v>
      </c>
      <c r="L2768" s="46">
        <v>6446000</v>
      </c>
      <c r="M2768" s="44" t="s">
        <v>15471</v>
      </c>
      <c r="N2768" s="44" t="s">
        <v>15472</v>
      </c>
      <c r="O2768" s="44" t="s">
        <v>15473</v>
      </c>
    </row>
    <row r="2769" spans="1:15" s="44" customFormat="1" ht="12" x14ac:dyDescent="0.2">
      <c r="A2769" s="44" t="s">
        <v>15448</v>
      </c>
      <c r="D2769" s="44" t="s">
        <v>15469</v>
      </c>
      <c r="E2769" s="45">
        <v>1</v>
      </c>
      <c r="F2769" s="44" t="s">
        <v>10199</v>
      </c>
      <c r="G2769" s="44" t="s">
        <v>10463</v>
      </c>
      <c r="H2769" s="44" t="s">
        <v>15486</v>
      </c>
      <c r="I2769" s="44">
        <v>39112102</v>
      </c>
      <c r="J2769" s="44">
        <v>319</v>
      </c>
      <c r="K2769" s="44" t="s">
        <v>11333</v>
      </c>
      <c r="L2769" s="46">
        <v>31152000</v>
      </c>
      <c r="M2769" s="44" t="s">
        <v>15471</v>
      </c>
      <c r="N2769" s="44" t="s">
        <v>15472</v>
      </c>
      <c r="O2769" s="44" t="s">
        <v>15473</v>
      </c>
    </row>
    <row r="2770" spans="1:15" s="44" customFormat="1" ht="12" x14ac:dyDescent="0.2">
      <c r="A2770" s="44" t="s">
        <v>15449</v>
      </c>
      <c r="D2770" s="44" t="s">
        <v>15469</v>
      </c>
      <c r="E2770" s="45">
        <v>1</v>
      </c>
      <c r="F2770" s="44" t="s">
        <v>11109</v>
      </c>
      <c r="G2770" s="44" t="s">
        <v>10434</v>
      </c>
      <c r="H2770" s="44" t="s">
        <v>15488</v>
      </c>
      <c r="I2770" s="44">
        <v>81101508</v>
      </c>
      <c r="J2770" s="44">
        <v>1</v>
      </c>
      <c r="K2770" s="44" t="s">
        <v>15121</v>
      </c>
      <c r="L2770" s="46">
        <v>2750000000</v>
      </c>
      <c r="M2770" s="44" t="s">
        <v>15471</v>
      </c>
      <c r="N2770" s="44" t="s">
        <v>15472</v>
      </c>
      <c r="O2770" s="44" t="s">
        <v>15489</v>
      </c>
    </row>
    <row r="2771" spans="1:15" s="44" customFormat="1" ht="12" x14ac:dyDescent="0.2">
      <c r="A2771" s="44" t="s">
        <v>15453</v>
      </c>
      <c r="D2771" s="44" t="s">
        <v>15469</v>
      </c>
      <c r="E2771" s="45">
        <v>1</v>
      </c>
      <c r="F2771" s="44" t="s">
        <v>11109</v>
      </c>
      <c r="G2771" s="44" t="s">
        <v>10434</v>
      </c>
      <c r="H2771" s="44" t="s">
        <v>15491</v>
      </c>
      <c r="I2771" s="44">
        <v>81101590</v>
      </c>
      <c r="J2771" s="44">
        <v>1</v>
      </c>
      <c r="K2771" s="44" t="s">
        <v>15121</v>
      </c>
      <c r="L2771" s="46">
        <v>1980000000</v>
      </c>
      <c r="M2771" s="44" t="s">
        <v>15471</v>
      </c>
      <c r="N2771" s="44" t="s">
        <v>15472</v>
      </c>
      <c r="O2771" s="44" t="s">
        <v>15489</v>
      </c>
    </row>
    <row r="2772" spans="1:15" s="44" customFormat="1" ht="12" x14ac:dyDescent="0.2">
      <c r="A2772" s="44" t="s">
        <v>15457</v>
      </c>
      <c r="D2772" s="44" t="s">
        <v>15469</v>
      </c>
      <c r="E2772" s="45">
        <v>1</v>
      </c>
      <c r="F2772" s="44" t="s">
        <v>10199</v>
      </c>
      <c r="G2772" s="44" t="s">
        <v>10463</v>
      </c>
      <c r="H2772" s="44" t="s">
        <v>15493</v>
      </c>
      <c r="I2772" s="44">
        <v>14111507</v>
      </c>
      <c r="J2772" s="44">
        <v>1463</v>
      </c>
      <c r="K2772" s="44" t="s">
        <v>15494</v>
      </c>
      <c r="L2772" s="46">
        <v>33000000</v>
      </c>
      <c r="M2772" s="44" t="s">
        <v>15495</v>
      </c>
      <c r="N2772" s="44" t="s">
        <v>15472</v>
      </c>
      <c r="O2772" s="44" t="s">
        <v>15496</v>
      </c>
    </row>
    <row r="2773" spans="1:15" s="44" customFormat="1" ht="12" x14ac:dyDescent="0.2">
      <c r="A2773" s="44" t="s">
        <v>15462</v>
      </c>
      <c r="D2773" s="44" t="s">
        <v>15469</v>
      </c>
      <c r="E2773" s="45">
        <v>1</v>
      </c>
      <c r="F2773" s="44" t="s">
        <v>10199</v>
      </c>
      <c r="G2773" s="44" t="s">
        <v>10442</v>
      </c>
      <c r="H2773" s="44" t="s">
        <v>15498</v>
      </c>
      <c r="I2773" s="44">
        <v>86101696</v>
      </c>
      <c r="J2773" s="44">
        <v>1</v>
      </c>
      <c r="K2773" s="44" t="s">
        <v>15121</v>
      </c>
      <c r="L2773" s="46">
        <v>184000000</v>
      </c>
      <c r="M2773" s="44" t="s">
        <v>15499</v>
      </c>
      <c r="N2773" s="44" t="s">
        <v>15472</v>
      </c>
      <c r="O2773" s="44" t="s">
        <v>15500</v>
      </c>
    </row>
    <row r="2774" spans="1:15" s="44" customFormat="1" ht="12" x14ac:dyDescent="0.2">
      <c r="A2774" s="44" t="s">
        <v>15466</v>
      </c>
      <c r="D2774" s="44" t="s">
        <v>15469</v>
      </c>
      <c r="E2774" s="45">
        <v>1</v>
      </c>
      <c r="F2774" s="44" t="s">
        <v>10199</v>
      </c>
      <c r="G2774" s="44" t="s">
        <v>10442</v>
      </c>
      <c r="H2774" s="44" t="s">
        <v>15502</v>
      </c>
      <c r="I2774" s="44">
        <v>81111811</v>
      </c>
      <c r="J2774" s="44">
        <v>1</v>
      </c>
      <c r="K2774" s="44" t="s">
        <v>15121</v>
      </c>
      <c r="L2774" s="46">
        <v>110000000</v>
      </c>
      <c r="M2774" s="44" t="s">
        <v>15503</v>
      </c>
      <c r="N2774" s="44" t="s">
        <v>15504</v>
      </c>
      <c r="O2774" s="44" t="s">
        <v>15505</v>
      </c>
    </row>
    <row r="2775" spans="1:15" s="44" customFormat="1" ht="12" x14ac:dyDescent="0.2">
      <c r="A2775" s="44" t="s">
        <v>15468</v>
      </c>
      <c r="D2775" s="44" t="s">
        <v>15469</v>
      </c>
      <c r="E2775" s="45">
        <v>1</v>
      </c>
      <c r="F2775" s="44" t="s">
        <v>10199</v>
      </c>
      <c r="G2775" s="44" t="s">
        <v>10463</v>
      </c>
      <c r="H2775" s="44" t="s">
        <v>15493</v>
      </c>
      <c r="I2775" s="44">
        <v>14111507</v>
      </c>
      <c r="J2775" s="44">
        <v>5848</v>
      </c>
      <c r="K2775" s="44" t="s">
        <v>15494</v>
      </c>
      <c r="L2775" s="46">
        <v>119900000</v>
      </c>
      <c r="M2775" s="44" t="s">
        <v>15507</v>
      </c>
      <c r="N2775" s="44" t="s">
        <v>15508</v>
      </c>
      <c r="O2775" s="44" t="s">
        <v>15509</v>
      </c>
    </row>
    <row r="2776" spans="1:15" s="44" customFormat="1" ht="12" x14ac:dyDescent="0.2">
      <c r="A2776" s="44" t="s">
        <v>15474</v>
      </c>
      <c r="D2776" s="44" t="s">
        <v>15469</v>
      </c>
      <c r="E2776" s="45">
        <v>1</v>
      </c>
      <c r="F2776" s="44" t="s">
        <v>10199</v>
      </c>
      <c r="G2776" s="44" t="s">
        <v>10463</v>
      </c>
      <c r="H2776" s="44" t="s">
        <v>15511</v>
      </c>
      <c r="I2776" s="44">
        <v>43233205</v>
      </c>
      <c r="J2776" s="44">
        <v>1</v>
      </c>
      <c r="K2776" s="44" t="s">
        <v>15121</v>
      </c>
      <c r="L2776" s="46">
        <v>147000000</v>
      </c>
      <c r="M2776" s="44" t="s">
        <v>11111</v>
      </c>
      <c r="N2776" s="44" t="s">
        <v>15512</v>
      </c>
      <c r="O2776" s="44" t="s">
        <v>15513</v>
      </c>
    </row>
    <row r="2777" spans="1:15" s="44" customFormat="1" ht="12" x14ac:dyDescent="0.2">
      <c r="A2777" s="44" t="s">
        <v>15476</v>
      </c>
      <c r="D2777" s="44" t="s">
        <v>15469</v>
      </c>
      <c r="E2777" s="45">
        <v>1</v>
      </c>
      <c r="F2777" s="44" t="s">
        <v>11109</v>
      </c>
      <c r="G2777" s="44" t="s">
        <v>10442</v>
      </c>
      <c r="H2777" s="44" t="s">
        <v>15515</v>
      </c>
      <c r="I2777" s="44">
        <v>43191501</v>
      </c>
      <c r="J2777" s="44">
        <v>1000</v>
      </c>
      <c r="K2777" s="44" t="s">
        <v>11327</v>
      </c>
      <c r="L2777" s="46">
        <v>1591000000</v>
      </c>
      <c r="M2777" s="44" t="s">
        <v>15516</v>
      </c>
      <c r="N2777" s="44" t="s">
        <v>15512</v>
      </c>
      <c r="O2777" s="44" t="s">
        <v>15517</v>
      </c>
    </row>
    <row r="2778" spans="1:15" s="44" customFormat="1" ht="12" x14ac:dyDescent="0.2">
      <c r="A2778" s="44" t="s">
        <v>15479</v>
      </c>
      <c r="D2778" s="44" t="s">
        <v>15469</v>
      </c>
      <c r="E2778" s="45">
        <v>1</v>
      </c>
      <c r="F2778" s="44" t="s">
        <v>10199</v>
      </c>
      <c r="G2778" s="44" t="s">
        <v>10463</v>
      </c>
      <c r="H2778" s="44" t="s">
        <v>15519</v>
      </c>
      <c r="I2778" s="44">
        <v>43232299</v>
      </c>
      <c r="J2778" s="44">
        <v>1</v>
      </c>
      <c r="K2778" s="44" t="s">
        <v>15121</v>
      </c>
      <c r="L2778" s="46">
        <v>11000000</v>
      </c>
      <c r="M2778" s="44" t="s">
        <v>15520</v>
      </c>
      <c r="N2778" s="44" t="s">
        <v>15521</v>
      </c>
      <c r="O2778" s="44" t="s">
        <v>15522</v>
      </c>
    </row>
    <row r="2779" spans="1:15" s="44" customFormat="1" ht="12" x14ac:dyDescent="0.2">
      <c r="A2779" s="44" t="s">
        <v>15481</v>
      </c>
      <c r="D2779" s="44" t="s">
        <v>15469</v>
      </c>
      <c r="E2779" s="45">
        <v>2</v>
      </c>
      <c r="F2779" s="44" t="s">
        <v>10199</v>
      </c>
      <c r="G2779" s="44" t="s">
        <v>10442</v>
      </c>
      <c r="H2779" s="44" t="s">
        <v>15524</v>
      </c>
      <c r="I2779" s="44">
        <v>81112299</v>
      </c>
      <c r="L2779" s="46">
        <v>36300000</v>
      </c>
      <c r="M2779" s="44" t="s">
        <v>15495</v>
      </c>
      <c r="N2779" s="44" t="s">
        <v>15472</v>
      </c>
      <c r="O2779" s="44" t="s">
        <v>15496</v>
      </c>
    </row>
    <row r="2780" spans="1:15" s="44" customFormat="1" ht="12" x14ac:dyDescent="0.2">
      <c r="A2780" s="44" t="s">
        <v>15483</v>
      </c>
      <c r="D2780" s="44" t="s">
        <v>15469</v>
      </c>
      <c r="E2780" s="45">
        <v>2</v>
      </c>
      <c r="F2780" s="44" t="s">
        <v>10199</v>
      </c>
      <c r="G2780" s="44" t="s">
        <v>10463</v>
      </c>
      <c r="H2780" s="44" t="s">
        <v>15526</v>
      </c>
      <c r="I2780" s="44">
        <v>86111598</v>
      </c>
      <c r="J2780" s="44">
        <v>1</v>
      </c>
      <c r="K2780" s="44" t="s">
        <v>15121</v>
      </c>
      <c r="L2780" s="46">
        <v>16000000</v>
      </c>
      <c r="M2780" s="44" t="s">
        <v>15499</v>
      </c>
      <c r="N2780" s="44" t="s">
        <v>15472</v>
      </c>
      <c r="O2780" s="44" t="s">
        <v>15500</v>
      </c>
    </row>
    <row r="2781" spans="1:15" s="44" customFormat="1" ht="12" x14ac:dyDescent="0.2">
      <c r="A2781" s="44" t="s">
        <v>15485</v>
      </c>
      <c r="D2781" s="44" t="s">
        <v>15469</v>
      </c>
      <c r="E2781" s="45">
        <v>2</v>
      </c>
      <c r="F2781" s="44" t="s">
        <v>10199</v>
      </c>
      <c r="G2781" s="44" t="s">
        <v>10442</v>
      </c>
      <c r="H2781" s="44" t="s">
        <v>15528</v>
      </c>
      <c r="I2781" s="44">
        <v>53102710</v>
      </c>
      <c r="J2781" s="44">
        <v>6640</v>
      </c>
      <c r="K2781" s="44" t="s">
        <v>15529</v>
      </c>
      <c r="L2781" s="46">
        <v>182600000</v>
      </c>
      <c r="M2781" s="44" t="s">
        <v>15530</v>
      </c>
      <c r="N2781" s="44" t="s">
        <v>15512</v>
      </c>
      <c r="O2781" s="44" t="s">
        <v>15531</v>
      </c>
    </row>
    <row r="2782" spans="1:15" s="44" customFormat="1" ht="12" x14ac:dyDescent="0.2">
      <c r="A2782" s="44" t="s">
        <v>15487</v>
      </c>
      <c r="D2782" s="44" t="s">
        <v>15469</v>
      </c>
      <c r="E2782" s="45">
        <v>2</v>
      </c>
      <c r="F2782" s="44" t="s">
        <v>10199</v>
      </c>
      <c r="G2782" s="44" t="s">
        <v>10463</v>
      </c>
      <c r="H2782" s="44" t="s">
        <v>15533</v>
      </c>
      <c r="I2782" s="44">
        <v>44101603</v>
      </c>
      <c r="J2782" s="44">
        <v>20</v>
      </c>
      <c r="K2782" s="44" t="s">
        <v>11327</v>
      </c>
      <c r="L2782" s="46">
        <v>14300000</v>
      </c>
      <c r="M2782" s="44" t="s">
        <v>15534</v>
      </c>
      <c r="N2782" s="44" t="s">
        <v>15535</v>
      </c>
      <c r="O2782" s="44" t="s">
        <v>15536</v>
      </c>
    </row>
    <row r="2783" spans="1:15" s="44" customFormat="1" ht="12" x14ac:dyDescent="0.2">
      <c r="A2783" s="44" t="s">
        <v>15490</v>
      </c>
      <c r="D2783" s="44" t="s">
        <v>15469</v>
      </c>
      <c r="E2783" s="45">
        <v>2</v>
      </c>
      <c r="F2783" s="44" t="s">
        <v>10199</v>
      </c>
      <c r="G2783" s="44" t="s">
        <v>10434</v>
      </c>
      <c r="H2783" s="44" t="s">
        <v>15538</v>
      </c>
      <c r="I2783" s="44">
        <v>78111808</v>
      </c>
      <c r="L2783" s="46">
        <v>90000000</v>
      </c>
      <c r="M2783" s="44" t="s">
        <v>15507</v>
      </c>
      <c r="N2783" s="44" t="s">
        <v>15539</v>
      </c>
      <c r="O2783" s="44" t="s">
        <v>15540</v>
      </c>
    </row>
    <row r="2784" spans="1:15" s="44" customFormat="1" ht="12" x14ac:dyDescent="0.2">
      <c r="A2784" s="44" t="s">
        <v>15492</v>
      </c>
      <c r="D2784" s="44" t="s">
        <v>15469</v>
      </c>
      <c r="E2784" s="45">
        <v>2</v>
      </c>
      <c r="F2784" s="44" t="s">
        <v>10199</v>
      </c>
      <c r="G2784" s="44" t="s">
        <v>10463</v>
      </c>
      <c r="H2784" s="44" t="s">
        <v>15542</v>
      </c>
      <c r="I2784" s="44">
        <v>55101599</v>
      </c>
      <c r="J2784" s="44">
        <v>450</v>
      </c>
      <c r="K2784" s="44" t="s">
        <v>15543</v>
      </c>
      <c r="L2784" s="46">
        <v>22000000</v>
      </c>
      <c r="M2784" s="44" t="s">
        <v>15544</v>
      </c>
      <c r="N2784" s="44" t="s">
        <v>15545</v>
      </c>
      <c r="O2784" s="44" t="s">
        <v>15546</v>
      </c>
    </row>
    <row r="2785" spans="1:15" s="44" customFormat="1" ht="12" x14ac:dyDescent="0.2">
      <c r="A2785" s="44" t="s">
        <v>15497</v>
      </c>
      <c r="D2785" s="44" t="s">
        <v>15469</v>
      </c>
      <c r="E2785" s="45">
        <v>2</v>
      </c>
      <c r="F2785" s="44" t="s">
        <v>10199</v>
      </c>
      <c r="G2785" s="44" t="s">
        <v>10434</v>
      </c>
      <c r="H2785" s="44" t="s">
        <v>15548</v>
      </c>
      <c r="I2785" s="44">
        <v>43233001</v>
      </c>
      <c r="J2785" s="44">
        <v>1</v>
      </c>
      <c r="K2785" s="44" t="s">
        <v>15549</v>
      </c>
      <c r="L2785" s="46">
        <v>32000000</v>
      </c>
      <c r="M2785" s="44" t="s">
        <v>15550</v>
      </c>
      <c r="N2785" s="44" t="s">
        <v>15551</v>
      </c>
      <c r="O2785" s="44" t="s">
        <v>15552</v>
      </c>
    </row>
    <row r="2786" spans="1:15" s="44" customFormat="1" ht="12" x14ac:dyDescent="0.2">
      <c r="A2786" s="44" t="s">
        <v>15501</v>
      </c>
      <c r="D2786" s="44" t="s">
        <v>15469</v>
      </c>
      <c r="E2786" s="45">
        <v>2</v>
      </c>
      <c r="F2786" s="44" t="s">
        <v>10199</v>
      </c>
      <c r="G2786" s="44" t="s">
        <v>10442</v>
      </c>
      <c r="H2786" s="44" t="s">
        <v>15554</v>
      </c>
      <c r="I2786" s="44">
        <v>80909014</v>
      </c>
      <c r="J2786" s="44">
        <v>1</v>
      </c>
      <c r="K2786" s="44" t="s">
        <v>12117</v>
      </c>
      <c r="L2786" s="46">
        <v>90000000</v>
      </c>
      <c r="M2786" s="44" t="s">
        <v>15555</v>
      </c>
      <c r="N2786" s="44" t="s">
        <v>15556</v>
      </c>
      <c r="O2786" s="44" t="s">
        <v>15557</v>
      </c>
    </row>
    <row r="2787" spans="1:15" s="44" customFormat="1" ht="12" x14ac:dyDescent="0.2">
      <c r="A2787" s="44" t="s">
        <v>15506</v>
      </c>
      <c r="D2787" s="44" t="s">
        <v>15469</v>
      </c>
      <c r="E2787" s="45">
        <v>2</v>
      </c>
      <c r="F2787" s="44" t="s">
        <v>10199</v>
      </c>
      <c r="G2787" s="44" t="s">
        <v>10442</v>
      </c>
      <c r="H2787" s="44" t="s">
        <v>15559</v>
      </c>
      <c r="I2787" s="44">
        <v>86141599</v>
      </c>
      <c r="J2787" s="44">
        <v>1</v>
      </c>
      <c r="K2787" s="44" t="s">
        <v>12117</v>
      </c>
      <c r="L2787" s="46">
        <v>20000000</v>
      </c>
      <c r="M2787" s="44" t="s">
        <v>15555</v>
      </c>
      <c r="N2787" s="44" t="s">
        <v>15521</v>
      </c>
      <c r="O2787" s="44" t="s">
        <v>15560</v>
      </c>
    </row>
    <row r="2788" spans="1:15" s="44" customFormat="1" ht="12" x14ac:dyDescent="0.2">
      <c r="A2788" s="44" t="s">
        <v>15510</v>
      </c>
      <c r="D2788" s="44" t="s">
        <v>15469</v>
      </c>
      <c r="E2788" s="45">
        <v>2</v>
      </c>
      <c r="F2788" s="44" t="s">
        <v>10199</v>
      </c>
      <c r="G2788" s="44" t="s">
        <v>10442</v>
      </c>
      <c r="H2788" s="44" t="s">
        <v>15562</v>
      </c>
      <c r="I2788" s="44">
        <v>81101701</v>
      </c>
      <c r="J2788" s="44">
        <v>125</v>
      </c>
      <c r="K2788" s="44" t="s">
        <v>15563</v>
      </c>
      <c r="L2788" s="46">
        <v>1364000000</v>
      </c>
      <c r="M2788" s="44" t="s">
        <v>15564</v>
      </c>
      <c r="N2788" s="44" t="s">
        <v>15512</v>
      </c>
      <c r="O2788" s="44" t="s">
        <v>15565</v>
      </c>
    </row>
    <row r="2789" spans="1:15" s="44" customFormat="1" ht="12" x14ac:dyDescent="0.2">
      <c r="A2789" s="44" t="s">
        <v>15514</v>
      </c>
      <c r="D2789" s="44" t="s">
        <v>15469</v>
      </c>
      <c r="E2789" s="45">
        <v>2</v>
      </c>
      <c r="F2789" s="44" t="s">
        <v>10199</v>
      </c>
      <c r="G2789" s="44" t="s">
        <v>10442</v>
      </c>
      <c r="H2789" s="44" t="s">
        <v>15567</v>
      </c>
      <c r="I2789" s="44">
        <v>80909021</v>
      </c>
      <c r="J2789" s="44">
        <v>1</v>
      </c>
      <c r="K2789" s="44" t="s">
        <v>15549</v>
      </c>
      <c r="L2789" s="46">
        <v>50000000</v>
      </c>
      <c r="M2789" s="44" t="s">
        <v>15568</v>
      </c>
      <c r="N2789" s="44" t="s">
        <v>15569</v>
      </c>
      <c r="O2789" s="44" t="s">
        <v>15570</v>
      </c>
    </row>
    <row r="2790" spans="1:15" s="44" customFormat="1" ht="12" x14ac:dyDescent="0.2">
      <c r="A2790" s="44" t="s">
        <v>15518</v>
      </c>
      <c r="D2790" s="44" t="s">
        <v>15469</v>
      </c>
      <c r="E2790" s="45">
        <v>2</v>
      </c>
      <c r="F2790" s="44" t="s">
        <v>11109</v>
      </c>
      <c r="G2790" s="44" t="s">
        <v>10442</v>
      </c>
      <c r="H2790" s="44" t="s">
        <v>15572</v>
      </c>
      <c r="I2790" s="44">
        <v>81111599</v>
      </c>
      <c r="J2790" s="44">
        <v>1</v>
      </c>
      <c r="K2790" s="44" t="s">
        <v>15121</v>
      </c>
      <c r="L2790" s="46">
        <v>1078000000</v>
      </c>
      <c r="M2790" s="44" t="s">
        <v>15573</v>
      </c>
      <c r="N2790" s="44" t="s">
        <v>15535</v>
      </c>
      <c r="O2790" s="44" t="s">
        <v>15574</v>
      </c>
    </row>
    <row r="2791" spans="1:15" s="44" customFormat="1" ht="12" x14ac:dyDescent="0.2">
      <c r="A2791" s="44" t="s">
        <v>15523</v>
      </c>
      <c r="D2791" s="44" t="s">
        <v>15469</v>
      </c>
      <c r="E2791" s="45">
        <v>2</v>
      </c>
      <c r="F2791" s="44" t="s">
        <v>10199</v>
      </c>
      <c r="G2791" s="44" t="s">
        <v>10442</v>
      </c>
      <c r="H2791" s="44" t="s">
        <v>15576</v>
      </c>
      <c r="I2791" s="44">
        <v>81111599</v>
      </c>
      <c r="J2791" s="44">
        <v>1</v>
      </c>
      <c r="K2791" s="44" t="s">
        <v>15121</v>
      </c>
      <c r="L2791" s="46">
        <v>80000000</v>
      </c>
      <c r="M2791" s="44" t="s">
        <v>15573</v>
      </c>
      <c r="N2791" s="44" t="s">
        <v>15535</v>
      </c>
      <c r="O2791" s="44" t="s">
        <v>15574</v>
      </c>
    </row>
    <row r="2792" spans="1:15" s="44" customFormat="1" ht="12" x14ac:dyDescent="0.2">
      <c r="A2792" s="44" t="s">
        <v>15525</v>
      </c>
      <c r="D2792" s="44" t="s">
        <v>15469</v>
      </c>
      <c r="E2792" s="45">
        <v>2</v>
      </c>
      <c r="F2792" s="44" t="s">
        <v>10199</v>
      </c>
      <c r="G2792" s="44" t="s">
        <v>10442</v>
      </c>
      <c r="H2792" s="44" t="s">
        <v>15578</v>
      </c>
      <c r="I2792" s="44">
        <v>81111801</v>
      </c>
      <c r="J2792" s="44">
        <v>1</v>
      </c>
      <c r="K2792" s="44" t="s">
        <v>15549</v>
      </c>
      <c r="L2792" s="46">
        <v>60000000</v>
      </c>
      <c r="M2792" s="44" t="s">
        <v>11111</v>
      </c>
      <c r="N2792" s="44" t="s">
        <v>15512</v>
      </c>
      <c r="O2792" s="44" t="s">
        <v>15513</v>
      </c>
    </row>
    <row r="2793" spans="1:15" s="44" customFormat="1" ht="12" x14ac:dyDescent="0.2">
      <c r="A2793" s="44" t="s">
        <v>15527</v>
      </c>
      <c r="D2793" s="44" t="s">
        <v>15469</v>
      </c>
      <c r="E2793" s="45">
        <v>2</v>
      </c>
      <c r="F2793" s="44" t="s">
        <v>10199</v>
      </c>
      <c r="G2793" s="44" t="s">
        <v>10463</v>
      </c>
      <c r="H2793" s="44" t="s">
        <v>15580</v>
      </c>
      <c r="I2793" s="44">
        <v>80171699</v>
      </c>
      <c r="J2793" s="44">
        <v>40</v>
      </c>
      <c r="K2793" s="44" t="s">
        <v>15549</v>
      </c>
      <c r="L2793" s="46">
        <v>20000000</v>
      </c>
      <c r="M2793" s="44" t="s">
        <v>15581</v>
      </c>
      <c r="N2793" s="44" t="s">
        <v>15512</v>
      </c>
      <c r="O2793" s="44" t="s">
        <v>15582</v>
      </c>
    </row>
    <row r="2794" spans="1:15" s="44" customFormat="1" ht="12" x14ac:dyDescent="0.2">
      <c r="A2794" s="44" t="s">
        <v>15532</v>
      </c>
      <c r="D2794" s="44" t="s">
        <v>15469</v>
      </c>
      <c r="E2794" s="45">
        <v>2</v>
      </c>
      <c r="F2794" s="44" t="s">
        <v>10199</v>
      </c>
      <c r="G2794" s="44" t="s">
        <v>10442</v>
      </c>
      <c r="H2794" s="44" t="s">
        <v>15584</v>
      </c>
      <c r="I2794" s="44">
        <v>82131603</v>
      </c>
      <c r="J2794" s="44">
        <v>3</v>
      </c>
      <c r="K2794" s="44" t="s">
        <v>15585</v>
      </c>
      <c r="L2794" s="46">
        <v>45000000</v>
      </c>
      <c r="M2794" s="44" t="s">
        <v>15581</v>
      </c>
      <c r="N2794" s="44" t="s">
        <v>15586</v>
      </c>
      <c r="O2794" s="44" t="s">
        <v>15587</v>
      </c>
    </row>
    <row r="2795" spans="1:15" s="44" customFormat="1" ht="12" x14ac:dyDescent="0.2">
      <c r="A2795" s="44" t="s">
        <v>15537</v>
      </c>
      <c r="D2795" s="44" t="s">
        <v>15469</v>
      </c>
      <c r="E2795" s="45">
        <v>3</v>
      </c>
      <c r="F2795" s="44" t="s">
        <v>10199</v>
      </c>
      <c r="G2795" s="44" t="s">
        <v>10442</v>
      </c>
      <c r="H2795" s="44" t="s">
        <v>15589</v>
      </c>
      <c r="I2795" s="44">
        <v>81111599</v>
      </c>
      <c r="J2795" s="44">
        <v>1</v>
      </c>
      <c r="K2795" s="44" t="s">
        <v>15121</v>
      </c>
      <c r="L2795" s="46">
        <v>166000000</v>
      </c>
      <c r="M2795" s="44" t="s">
        <v>15590</v>
      </c>
      <c r="N2795" s="44" t="s">
        <v>15512</v>
      </c>
      <c r="O2795" s="44" t="s">
        <v>15591</v>
      </c>
    </row>
    <row r="2796" spans="1:15" s="44" customFormat="1" ht="12" x14ac:dyDescent="0.2">
      <c r="A2796" s="44" t="s">
        <v>15541</v>
      </c>
      <c r="D2796" s="44" t="s">
        <v>15469</v>
      </c>
      <c r="E2796" s="45">
        <v>3</v>
      </c>
      <c r="F2796" s="44" t="s">
        <v>10199</v>
      </c>
      <c r="G2796" s="44" t="s">
        <v>10463</v>
      </c>
      <c r="H2796" s="44" t="s">
        <v>15592</v>
      </c>
      <c r="I2796" s="44">
        <v>24101689</v>
      </c>
      <c r="J2796" s="44">
        <v>2</v>
      </c>
      <c r="K2796" s="44" t="s">
        <v>15593</v>
      </c>
      <c r="L2796" s="46">
        <v>40480000</v>
      </c>
      <c r="M2796" s="44" t="s">
        <v>15471</v>
      </c>
      <c r="N2796" s="44" t="s">
        <v>15472</v>
      </c>
      <c r="O2796" s="44" t="s">
        <v>15473</v>
      </c>
    </row>
    <row r="2797" spans="1:15" s="44" customFormat="1" ht="12" x14ac:dyDescent="0.2">
      <c r="A2797" s="44" t="s">
        <v>15547</v>
      </c>
      <c r="D2797" s="44" t="s">
        <v>15469</v>
      </c>
      <c r="E2797" s="45">
        <v>3</v>
      </c>
      <c r="F2797" s="44" t="s">
        <v>10199</v>
      </c>
      <c r="G2797" s="44" t="s">
        <v>10463</v>
      </c>
      <c r="H2797" s="44" t="s">
        <v>15595</v>
      </c>
      <c r="I2797" s="44">
        <v>56101703</v>
      </c>
      <c r="J2797" s="44">
        <v>40</v>
      </c>
      <c r="K2797" s="44" t="s">
        <v>15596</v>
      </c>
      <c r="L2797" s="46">
        <v>10600000</v>
      </c>
      <c r="M2797" s="44" t="s">
        <v>15471</v>
      </c>
      <c r="N2797" s="44" t="s">
        <v>15597</v>
      </c>
      <c r="O2797" s="44" t="s">
        <v>15598</v>
      </c>
    </row>
    <row r="2798" spans="1:15" s="44" customFormat="1" ht="12" x14ac:dyDescent="0.2">
      <c r="A2798" s="44" t="s">
        <v>15553</v>
      </c>
      <c r="D2798" s="44" t="s">
        <v>15469</v>
      </c>
      <c r="E2798" s="45">
        <v>3</v>
      </c>
      <c r="F2798" s="44" t="s">
        <v>10199</v>
      </c>
      <c r="G2798" s="44" t="s">
        <v>10463</v>
      </c>
      <c r="H2798" s="44" t="s">
        <v>15595</v>
      </c>
      <c r="I2798" s="44">
        <v>56112102</v>
      </c>
      <c r="J2798" s="44">
        <v>40</v>
      </c>
      <c r="K2798" s="44" t="s">
        <v>15596</v>
      </c>
      <c r="L2798" s="46">
        <v>11040000</v>
      </c>
      <c r="M2798" s="44" t="s">
        <v>15471</v>
      </c>
      <c r="N2798" s="44" t="s">
        <v>15597</v>
      </c>
      <c r="O2798" s="44" t="s">
        <v>15598</v>
      </c>
    </row>
    <row r="2799" spans="1:15" s="44" customFormat="1" ht="12" x14ac:dyDescent="0.2">
      <c r="A2799" s="44" t="s">
        <v>15558</v>
      </c>
      <c r="D2799" s="44" t="s">
        <v>15469</v>
      </c>
      <c r="E2799" s="45">
        <v>3</v>
      </c>
      <c r="F2799" s="44" t="s">
        <v>10199</v>
      </c>
      <c r="G2799" s="44" t="s">
        <v>10463</v>
      </c>
      <c r="H2799" s="44" t="s">
        <v>15601</v>
      </c>
      <c r="I2799" s="44">
        <v>56101703</v>
      </c>
      <c r="J2799" s="44">
        <v>44</v>
      </c>
      <c r="K2799" s="44" t="s">
        <v>15596</v>
      </c>
      <c r="L2799" s="46">
        <v>11660000</v>
      </c>
      <c r="M2799" s="44" t="s">
        <v>15471</v>
      </c>
      <c r="N2799" s="44" t="s">
        <v>15597</v>
      </c>
      <c r="O2799" s="44" t="s">
        <v>15598</v>
      </c>
    </row>
    <row r="2800" spans="1:15" s="44" customFormat="1" ht="12" x14ac:dyDescent="0.2">
      <c r="A2800" s="44" t="s">
        <v>15561</v>
      </c>
      <c r="D2800" s="44" t="s">
        <v>15469</v>
      </c>
      <c r="E2800" s="45">
        <v>3</v>
      </c>
      <c r="F2800" s="44" t="s">
        <v>10199</v>
      </c>
      <c r="G2800" s="44" t="s">
        <v>10463</v>
      </c>
      <c r="H2800" s="44" t="s">
        <v>15601</v>
      </c>
      <c r="I2800" s="44">
        <v>56112102</v>
      </c>
      <c r="J2800" s="44">
        <v>44</v>
      </c>
      <c r="K2800" s="44" t="s">
        <v>15596</v>
      </c>
      <c r="L2800" s="46">
        <v>12144000</v>
      </c>
      <c r="M2800" s="44" t="s">
        <v>15471</v>
      </c>
      <c r="N2800" s="44" t="s">
        <v>15597</v>
      </c>
      <c r="O2800" s="44" t="s">
        <v>15598</v>
      </c>
    </row>
    <row r="2801" spans="1:15" s="44" customFormat="1" ht="12" x14ac:dyDescent="0.2">
      <c r="A2801" s="44" t="s">
        <v>15566</v>
      </c>
      <c r="D2801" s="44" t="s">
        <v>15469</v>
      </c>
      <c r="E2801" s="45">
        <v>3</v>
      </c>
      <c r="F2801" s="44" t="s">
        <v>10199</v>
      </c>
      <c r="G2801" s="44" t="s">
        <v>10463</v>
      </c>
      <c r="H2801" s="44" t="s">
        <v>15604</v>
      </c>
      <c r="I2801" s="44">
        <v>56101703</v>
      </c>
      <c r="J2801" s="44">
        <v>40</v>
      </c>
      <c r="K2801" s="44" t="s">
        <v>15596</v>
      </c>
      <c r="L2801" s="46">
        <v>10600000</v>
      </c>
      <c r="M2801" s="44" t="s">
        <v>15471</v>
      </c>
      <c r="N2801" s="44" t="s">
        <v>15597</v>
      </c>
      <c r="O2801" s="44" t="s">
        <v>15598</v>
      </c>
    </row>
    <row r="2802" spans="1:15" s="44" customFormat="1" ht="12" x14ac:dyDescent="0.2">
      <c r="A2802" s="44" t="s">
        <v>15571</v>
      </c>
      <c r="D2802" s="44" t="s">
        <v>15469</v>
      </c>
      <c r="E2802" s="45">
        <v>3</v>
      </c>
      <c r="F2802" s="44" t="s">
        <v>10199</v>
      </c>
      <c r="G2802" s="44" t="s">
        <v>10463</v>
      </c>
      <c r="H2802" s="44" t="s">
        <v>15604</v>
      </c>
      <c r="I2802" s="44">
        <v>56112102</v>
      </c>
      <c r="J2802" s="44">
        <v>40</v>
      </c>
      <c r="K2802" s="44" t="s">
        <v>15596</v>
      </c>
      <c r="L2802" s="46">
        <v>11040000</v>
      </c>
      <c r="M2802" s="44" t="s">
        <v>15471</v>
      </c>
      <c r="N2802" s="44" t="s">
        <v>15597</v>
      </c>
      <c r="O2802" s="44" t="s">
        <v>15598</v>
      </c>
    </row>
    <row r="2803" spans="1:15" s="44" customFormat="1" ht="12" x14ac:dyDescent="0.2">
      <c r="A2803" s="44" t="s">
        <v>15575</v>
      </c>
      <c r="D2803" s="44" t="s">
        <v>15469</v>
      </c>
      <c r="E2803" s="45">
        <v>3</v>
      </c>
      <c r="F2803" s="44" t="s">
        <v>10199</v>
      </c>
      <c r="G2803" s="44" t="s">
        <v>10442</v>
      </c>
      <c r="H2803" s="44" t="s">
        <v>15607</v>
      </c>
      <c r="I2803" s="44">
        <v>21741558</v>
      </c>
      <c r="J2803" s="44">
        <v>60</v>
      </c>
      <c r="K2803" s="44" t="s">
        <v>11327</v>
      </c>
      <c r="L2803" s="46">
        <v>79200000</v>
      </c>
      <c r="M2803" s="44" t="s">
        <v>15495</v>
      </c>
      <c r="N2803" s="44" t="s">
        <v>15472</v>
      </c>
      <c r="O2803" s="44" t="s">
        <v>15496</v>
      </c>
    </row>
    <row r="2804" spans="1:15" s="44" customFormat="1" ht="12" x14ac:dyDescent="0.2">
      <c r="A2804" s="44" t="s">
        <v>15577</v>
      </c>
      <c r="D2804" s="44" t="s">
        <v>15469</v>
      </c>
      <c r="E2804" s="45">
        <v>3</v>
      </c>
      <c r="F2804" s="44" t="s">
        <v>10199</v>
      </c>
      <c r="G2804" s="44" t="s">
        <v>10463</v>
      </c>
      <c r="H2804" s="44" t="s">
        <v>15609</v>
      </c>
      <c r="I2804" s="44">
        <v>55101599</v>
      </c>
      <c r="J2804" s="44">
        <v>1700</v>
      </c>
      <c r="K2804" s="44" t="s">
        <v>15543</v>
      </c>
      <c r="L2804" s="46">
        <v>19800000</v>
      </c>
      <c r="M2804" s="44" t="s">
        <v>15495</v>
      </c>
      <c r="N2804" s="44" t="s">
        <v>15472</v>
      </c>
      <c r="O2804" s="44" t="s">
        <v>15610</v>
      </c>
    </row>
    <row r="2805" spans="1:15" s="44" customFormat="1" ht="12" x14ac:dyDescent="0.2">
      <c r="A2805" s="44" t="s">
        <v>15579</v>
      </c>
      <c r="D2805" s="44" t="s">
        <v>15469</v>
      </c>
      <c r="E2805" s="45">
        <v>3</v>
      </c>
      <c r="F2805" s="44" t="s">
        <v>10199</v>
      </c>
      <c r="G2805" s="44" t="s">
        <v>10442</v>
      </c>
      <c r="H2805" s="44" t="s">
        <v>15612</v>
      </c>
      <c r="I2805" s="44">
        <v>41113630</v>
      </c>
      <c r="J2805" s="44">
        <v>62</v>
      </c>
      <c r="K2805" s="44" t="s">
        <v>11327</v>
      </c>
      <c r="L2805" s="46">
        <v>56000000</v>
      </c>
      <c r="M2805" s="44" t="s">
        <v>15613</v>
      </c>
      <c r="N2805" s="44" t="s">
        <v>15512</v>
      </c>
      <c r="O2805" s="44" t="s">
        <v>15614</v>
      </c>
    </row>
    <row r="2806" spans="1:15" s="44" customFormat="1" ht="12" x14ac:dyDescent="0.2">
      <c r="A2806" s="44" t="s">
        <v>15583</v>
      </c>
      <c r="D2806" s="44" t="s">
        <v>15469</v>
      </c>
      <c r="E2806" s="45">
        <v>3</v>
      </c>
      <c r="F2806" s="44" t="s">
        <v>10199</v>
      </c>
      <c r="G2806" s="44" t="s">
        <v>10442</v>
      </c>
      <c r="H2806" s="44" t="s">
        <v>15615</v>
      </c>
      <c r="I2806" s="44">
        <v>41113686</v>
      </c>
      <c r="J2806" s="44">
        <v>153</v>
      </c>
      <c r="K2806" s="44" t="s">
        <v>11327</v>
      </c>
      <c r="L2806" s="46">
        <v>46000000</v>
      </c>
      <c r="M2806" s="44" t="s">
        <v>15613</v>
      </c>
      <c r="N2806" s="44" t="s">
        <v>15512</v>
      </c>
      <c r="O2806" s="44" t="s">
        <v>15614</v>
      </c>
    </row>
    <row r="2807" spans="1:15" s="44" customFormat="1" ht="12" x14ac:dyDescent="0.2">
      <c r="A2807" s="44" t="s">
        <v>15588</v>
      </c>
      <c r="D2807" s="44" t="s">
        <v>15469</v>
      </c>
      <c r="E2807" s="45">
        <v>3</v>
      </c>
      <c r="F2807" s="44" t="s">
        <v>10199</v>
      </c>
      <c r="G2807" s="44" t="s">
        <v>10442</v>
      </c>
      <c r="H2807" s="44" t="s">
        <v>15617</v>
      </c>
      <c r="I2807" s="44">
        <v>41111809</v>
      </c>
      <c r="J2807" s="44">
        <v>180</v>
      </c>
      <c r="K2807" s="44" t="s">
        <v>11327</v>
      </c>
      <c r="L2807" s="46">
        <v>216000000</v>
      </c>
      <c r="M2807" s="44" t="s">
        <v>15613</v>
      </c>
      <c r="N2807" s="44" t="s">
        <v>15512</v>
      </c>
      <c r="O2807" s="44" t="s">
        <v>15614</v>
      </c>
    </row>
    <row r="2808" spans="1:15" s="44" customFormat="1" ht="12" x14ac:dyDescent="0.2">
      <c r="A2808" s="44" t="s">
        <v>764</v>
      </c>
      <c r="D2808" s="44" t="s">
        <v>15469</v>
      </c>
      <c r="E2808" s="45">
        <v>3</v>
      </c>
      <c r="F2808" s="44" t="s">
        <v>10199</v>
      </c>
      <c r="G2808" s="44" t="s">
        <v>10442</v>
      </c>
      <c r="H2808" s="44" t="s">
        <v>15619</v>
      </c>
      <c r="I2808" s="44">
        <v>45121522</v>
      </c>
      <c r="J2808" s="44">
        <v>153</v>
      </c>
      <c r="K2808" s="44" t="s">
        <v>11327</v>
      </c>
      <c r="L2808" s="46">
        <v>138000000</v>
      </c>
      <c r="M2808" s="44" t="s">
        <v>15613</v>
      </c>
      <c r="N2808" s="44" t="s">
        <v>15512</v>
      </c>
      <c r="O2808" s="44" t="s">
        <v>15614</v>
      </c>
    </row>
    <row r="2809" spans="1:15" s="44" customFormat="1" ht="12" x14ac:dyDescent="0.2">
      <c r="A2809" s="44" t="s">
        <v>15594</v>
      </c>
      <c r="D2809" s="44" t="s">
        <v>15469</v>
      </c>
      <c r="E2809" s="45">
        <v>3</v>
      </c>
      <c r="F2809" s="44" t="s">
        <v>10199</v>
      </c>
      <c r="G2809" s="44" t="s">
        <v>10442</v>
      </c>
      <c r="H2809" s="44" t="s">
        <v>15621</v>
      </c>
      <c r="I2809" s="44">
        <v>41113682</v>
      </c>
      <c r="J2809" s="44">
        <v>11</v>
      </c>
      <c r="K2809" s="44" t="s">
        <v>11327</v>
      </c>
      <c r="L2809" s="46">
        <v>242000000</v>
      </c>
      <c r="M2809" s="44" t="s">
        <v>15613</v>
      </c>
      <c r="N2809" s="44" t="s">
        <v>15512</v>
      </c>
      <c r="O2809" s="44" t="s">
        <v>15614</v>
      </c>
    </row>
    <row r="2810" spans="1:15" s="44" customFormat="1" ht="12" x14ac:dyDescent="0.2">
      <c r="A2810" s="44" t="s">
        <v>15599</v>
      </c>
      <c r="D2810" s="44" t="s">
        <v>15469</v>
      </c>
      <c r="E2810" s="45">
        <v>3</v>
      </c>
      <c r="F2810" s="44" t="s">
        <v>10199</v>
      </c>
      <c r="G2810" s="44" t="s">
        <v>10463</v>
      </c>
      <c r="H2810" s="44" t="s">
        <v>15623</v>
      </c>
      <c r="I2810" s="44">
        <v>80909032</v>
      </c>
      <c r="J2810" s="44">
        <v>2</v>
      </c>
      <c r="K2810" s="44" t="s">
        <v>15549</v>
      </c>
      <c r="L2810" s="46">
        <v>22000000</v>
      </c>
      <c r="M2810" s="44" t="s">
        <v>15624</v>
      </c>
      <c r="N2810" s="44" t="s">
        <v>15625</v>
      </c>
      <c r="O2810" s="44" t="s">
        <v>15626</v>
      </c>
    </row>
    <row r="2811" spans="1:15" s="44" customFormat="1" ht="12" x14ac:dyDescent="0.2">
      <c r="A2811" s="44" t="s">
        <v>15600</v>
      </c>
      <c r="D2811" s="44" t="s">
        <v>15469</v>
      </c>
      <c r="E2811" s="45">
        <v>3</v>
      </c>
      <c r="F2811" s="44" t="s">
        <v>10199</v>
      </c>
      <c r="G2811" s="44" t="s">
        <v>10463</v>
      </c>
      <c r="H2811" s="44" t="s">
        <v>15628</v>
      </c>
      <c r="I2811" s="44">
        <v>46182504</v>
      </c>
      <c r="J2811" s="44">
        <v>1</v>
      </c>
      <c r="K2811" s="44" t="s">
        <v>11327</v>
      </c>
      <c r="L2811" s="46">
        <v>19000000</v>
      </c>
      <c r="M2811" s="44" t="s">
        <v>15629</v>
      </c>
      <c r="N2811" s="44" t="s">
        <v>15512</v>
      </c>
      <c r="O2811" s="44" t="s">
        <v>15630</v>
      </c>
    </row>
    <row r="2812" spans="1:15" s="44" customFormat="1" ht="12" x14ac:dyDescent="0.2">
      <c r="A2812" s="44" t="s">
        <v>15602</v>
      </c>
      <c r="D2812" s="44" t="s">
        <v>15469</v>
      </c>
      <c r="E2812" s="45">
        <v>3</v>
      </c>
      <c r="F2812" s="44" t="s">
        <v>10199</v>
      </c>
      <c r="G2812" s="44" t="s">
        <v>10463</v>
      </c>
      <c r="H2812" s="44" t="s">
        <v>15628</v>
      </c>
      <c r="I2812" s="44">
        <v>26121701</v>
      </c>
      <c r="J2812" s="44">
        <v>1</v>
      </c>
      <c r="K2812" s="44" t="s">
        <v>11327</v>
      </c>
      <c r="L2812" s="46">
        <v>18000000</v>
      </c>
      <c r="M2812" s="44" t="s">
        <v>15629</v>
      </c>
      <c r="N2812" s="44" t="s">
        <v>15472</v>
      </c>
      <c r="O2812" s="44" t="s">
        <v>15632</v>
      </c>
    </row>
    <row r="2813" spans="1:15" s="44" customFormat="1" ht="12" x14ac:dyDescent="0.2">
      <c r="A2813" s="44" t="s">
        <v>15603</v>
      </c>
      <c r="D2813" s="44" t="s">
        <v>15469</v>
      </c>
      <c r="E2813" s="45">
        <v>3</v>
      </c>
      <c r="F2813" s="44" t="s">
        <v>10199</v>
      </c>
      <c r="G2813" s="44" t="s">
        <v>10442</v>
      </c>
      <c r="H2813" s="44" t="s">
        <v>15628</v>
      </c>
      <c r="I2813" s="44">
        <v>73171597</v>
      </c>
      <c r="J2813" s="44">
        <v>1</v>
      </c>
      <c r="K2813" s="44" t="s">
        <v>11327</v>
      </c>
      <c r="L2813" s="46">
        <v>28000000</v>
      </c>
      <c r="M2813" s="44" t="s">
        <v>15629</v>
      </c>
      <c r="N2813" s="44" t="s">
        <v>15634</v>
      </c>
      <c r="O2813" s="44" t="s">
        <v>15635</v>
      </c>
    </row>
    <row r="2814" spans="1:15" s="44" customFormat="1" ht="12" x14ac:dyDescent="0.2">
      <c r="A2814" s="44" t="s">
        <v>15605</v>
      </c>
      <c r="D2814" s="44" t="s">
        <v>15469</v>
      </c>
      <c r="E2814" s="45">
        <v>3</v>
      </c>
      <c r="F2814" s="44" t="s">
        <v>10199</v>
      </c>
      <c r="G2814" s="44" t="s">
        <v>10463</v>
      </c>
      <c r="H2814" s="44" t="s">
        <v>15628</v>
      </c>
      <c r="I2814" s="44">
        <v>39122310</v>
      </c>
      <c r="J2814" s="44">
        <v>1</v>
      </c>
      <c r="K2814" s="44" t="s">
        <v>11327</v>
      </c>
      <c r="L2814" s="46">
        <v>20000000</v>
      </c>
      <c r="M2814" s="44" t="s">
        <v>15629</v>
      </c>
      <c r="N2814" s="44" t="s">
        <v>15637</v>
      </c>
      <c r="O2814" s="44" t="s">
        <v>15638</v>
      </c>
    </row>
    <row r="2815" spans="1:15" s="44" customFormat="1" ht="12" x14ac:dyDescent="0.2">
      <c r="A2815" s="44" t="s">
        <v>15606</v>
      </c>
      <c r="D2815" s="44" t="s">
        <v>15469</v>
      </c>
      <c r="E2815" s="45">
        <v>3</v>
      </c>
      <c r="F2815" s="44" t="s">
        <v>10199</v>
      </c>
      <c r="G2815" s="44" t="s">
        <v>10442</v>
      </c>
      <c r="H2815" s="44" t="s">
        <v>15640</v>
      </c>
      <c r="I2815" s="44">
        <v>82141704</v>
      </c>
      <c r="J2815" s="44" t="s">
        <v>12117</v>
      </c>
      <c r="K2815" s="44" t="s">
        <v>12117</v>
      </c>
      <c r="L2815" s="46">
        <v>220000000</v>
      </c>
      <c r="M2815" s="44" t="s">
        <v>15629</v>
      </c>
      <c r="N2815" s="44" t="s">
        <v>15641</v>
      </c>
      <c r="O2815" s="44" t="s">
        <v>15642</v>
      </c>
    </row>
    <row r="2816" spans="1:15" s="44" customFormat="1" ht="12" x14ac:dyDescent="0.2">
      <c r="A2816" s="44" t="s">
        <v>15608</v>
      </c>
      <c r="D2816" s="44" t="s">
        <v>15469</v>
      </c>
      <c r="E2816" s="45">
        <v>3</v>
      </c>
      <c r="F2816" s="44" t="s">
        <v>10199</v>
      </c>
      <c r="G2816" s="44" t="s">
        <v>10463</v>
      </c>
      <c r="H2816" s="44" t="s">
        <v>15644</v>
      </c>
      <c r="I2816" s="44">
        <v>46182003</v>
      </c>
      <c r="J2816" s="44">
        <v>565</v>
      </c>
      <c r="K2816" s="44" t="s">
        <v>15134</v>
      </c>
      <c r="L2816" s="46">
        <v>24750000</v>
      </c>
      <c r="M2816" s="44" t="s">
        <v>15534</v>
      </c>
      <c r="N2816" s="44" t="s">
        <v>15535</v>
      </c>
      <c r="O2816" s="44" t="s">
        <v>15536</v>
      </c>
    </row>
    <row r="2817" spans="1:15" s="44" customFormat="1" ht="12" x14ac:dyDescent="0.2">
      <c r="A2817" s="44" t="s">
        <v>15611</v>
      </c>
      <c r="D2817" s="44" t="s">
        <v>15469</v>
      </c>
      <c r="E2817" s="45">
        <v>3</v>
      </c>
      <c r="F2817" s="44" t="s">
        <v>10199</v>
      </c>
      <c r="G2817" s="44" t="s">
        <v>10442</v>
      </c>
      <c r="H2817" s="44" t="s">
        <v>15646</v>
      </c>
      <c r="I2817" s="44">
        <v>80909021</v>
      </c>
      <c r="J2817" s="44">
        <v>1</v>
      </c>
      <c r="K2817" s="44" t="s">
        <v>15549</v>
      </c>
      <c r="L2817" s="46">
        <v>50000000</v>
      </c>
      <c r="M2817" s="44" t="s">
        <v>15507</v>
      </c>
      <c r="N2817" s="44" t="s">
        <v>15647</v>
      </c>
      <c r="O2817" s="44" t="s">
        <v>15648</v>
      </c>
    </row>
    <row r="2818" spans="1:15" s="44" customFormat="1" ht="12" x14ac:dyDescent="0.2">
      <c r="A2818" s="44" t="s">
        <v>3208</v>
      </c>
      <c r="D2818" s="44" t="s">
        <v>15469</v>
      </c>
      <c r="E2818" s="45">
        <v>3</v>
      </c>
      <c r="F2818" s="44" t="s">
        <v>10199</v>
      </c>
      <c r="G2818" s="44" t="s">
        <v>10442</v>
      </c>
      <c r="H2818" s="44" t="s">
        <v>15650</v>
      </c>
      <c r="I2818" s="44">
        <v>23702600</v>
      </c>
      <c r="J2818" s="44">
        <v>1</v>
      </c>
      <c r="K2818" s="44" t="s">
        <v>15549</v>
      </c>
      <c r="L2818" s="46">
        <v>248600000</v>
      </c>
      <c r="M2818" s="44" t="s">
        <v>15651</v>
      </c>
      <c r="N2818" s="44" t="s">
        <v>15652</v>
      </c>
      <c r="O2818" s="44" t="s">
        <v>15653</v>
      </c>
    </row>
    <row r="2819" spans="1:15" s="44" customFormat="1" ht="12" x14ac:dyDescent="0.2">
      <c r="A2819" s="44" t="s">
        <v>15616</v>
      </c>
      <c r="D2819" s="44" t="s">
        <v>15469</v>
      </c>
      <c r="E2819" s="45">
        <v>3</v>
      </c>
      <c r="F2819" s="44" t="s">
        <v>10199</v>
      </c>
      <c r="G2819" s="44" t="s">
        <v>10463</v>
      </c>
      <c r="H2819" s="44" t="s">
        <v>15655</v>
      </c>
      <c r="I2819" s="44">
        <v>46182001</v>
      </c>
      <c r="J2819" s="44">
        <v>19800</v>
      </c>
      <c r="K2819" s="44" t="s">
        <v>15134</v>
      </c>
      <c r="L2819" s="46">
        <v>15840000</v>
      </c>
      <c r="M2819" s="44" t="s">
        <v>15564</v>
      </c>
      <c r="N2819" s="44" t="s">
        <v>15504</v>
      </c>
      <c r="O2819" s="44" t="s">
        <v>15656</v>
      </c>
    </row>
    <row r="2820" spans="1:15" s="44" customFormat="1" ht="12" x14ac:dyDescent="0.2">
      <c r="A2820" s="44" t="s">
        <v>15618</v>
      </c>
      <c r="D2820" s="44" t="s">
        <v>15469</v>
      </c>
      <c r="E2820" s="45">
        <v>3</v>
      </c>
      <c r="F2820" s="44" t="s">
        <v>10199</v>
      </c>
      <c r="G2820" s="44" t="s">
        <v>10463</v>
      </c>
      <c r="H2820" s="44" t="s">
        <v>15658</v>
      </c>
      <c r="I2820" s="44">
        <v>43222501</v>
      </c>
      <c r="J2820" s="44">
        <v>1</v>
      </c>
      <c r="K2820" s="44" t="s">
        <v>15121</v>
      </c>
      <c r="L2820" s="46">
        <v>290000000</v>
      </c>
      <c r="M2820" s="44" t="s">
        <v>11111</v>
      </c>
      <c r="N2820" s="44" t="s">
        <v>15512</v>
      </c>
      <c r="O2820" s="44" t="s">
        <v>15659</v>
      </c>
    </row>
    <row r="2821" spans="1:15" s="44" customFormat="1" ht="12" x14ac:dyDescent="0.2">
      <c r="A2821" s="44" t="s">
        <v>15620</v>
      </c>
      <c r="D2821" s="44" t="s">
        <v>15469</v>
      </c>
      <c r="E2821" s="45">
        <v>3</v>
      </c>
      <c r="F2821" s="44" t="s">
        <v>11109</v>
      </c>
      <c r="G2821" s="44" t="s">
        <v>10442</v>
      </c>
      <c r="H2821" s="44" t="s">
        <v>15661</v>
      </c>
      <c r="I2821" s="44">
        <v>81111599</v>
      </c>
      <c r="J2821" s="44">
        <v>1</v>
      </c>
      <c r="K2821" s="44" t="s">
        <v>15121</v>
      </c>
      <c r="L2821" s="46">
        <v>3000000000</v>
      </c>
      <c r="M2821" s="44" t="s">
        <v>15516</v>
      </c>
      <c r="N2821" s="44" t="s">
        <v>15512</v>
      </c>
      <c r="O2821" s="44" t="s">
        <v>15662</v>
      </c>
    </row>
    <row r="2822" spans="1:15" s="44" customFormat="1" ht="12" x14ac:dyDescent="0.2">
      <c r="A2822" s="44" t="s">
        <v>15622</v>
      </c>
      <c r="D2822" s="44" t="s">
        <v>15469</v>
      </c>
      <c r="E2822" s="45">
        <v>3</v>
      </c>
      <c r="F2822" s="44" t="s">
        <v>10199</v>
      </c>
      <c r="G2822" s="44" t="s">
        <v>10463</v>
      </c>
      <c r="H2822" s="44" t="s">
        <v>15664</v>
      </c>
      <c r="I2822" s="44">
        <v>80909007</v>
      </c>
      <c r="J2822" s="44">
        <v>1</v>
      </c>
      <c r="K2822" s="44" t="s">
        <v>15121</v>
      </c>
      <c r="L2822" s="46">
        <v>110000000</v>
      </c>
      <c r="M2822" s="44" t="s">
        <v>15520</v>
      </c>
      <c r="N2822" s="44" t="s">
        <v>15512</v>
      </c>
      <c r="O2822" s="44" t="s">
        <v>15665</v>
      </c>
    </row>
    <row r="2823" spans="1:15" s="44" customFormat="1" ht="12" x14ac:dyDescent="0.2">
      <c r="A2823" s="44" t="s">
        <v>15627</v>
      </c>
      <c r="D2823" s="44" t="s">
        <v>15469</v>
      </c>
      <c r="E2823" s="45">
        <v>3</v>
      </c>
      <c r="F2823" s="44" t="s">
        <v>10199</v>
      </c>
      <c r="G2823" s="44" t="s">
        <v>10442</v>
      </c>
      <c r="H2823" s="44" t="s">
        <v>15667</v>
      </c>
      <c r="I2823" s="44">
        <v>80171602</v>
      </c>
      <c r="J2823" s="44">
        <v>1</v>
      </c>
      <c r="K2823" s="44" t="s">
        <v>15121</v>
      </c>
      <c r="L2823" s="46">
        <v>100000000</v>
      </c>
      <c r="M2823" s="44" t="s">
        <v>15581</v>
      </c>
      <c r="N2823" s="44" t="s">
        <v>15512</v>
      </c>
      <c r="O2823" s="44" t="s">
        <v>15582</v>
      </c>
    </row>
    <row r="2824" spans="1:15" s="44" customFormat="1" ht="12" x14ac:dyDescent="0.2">
      <c r="A2824" s="44" t="s">
        <v>15631</v>
      </c>
      <c r="D2824" s="44" t="s">
        <v>15469</v>
      </c>
      <c r="E2824" s="45">
        <v>3</v>
      </c>
      <c r="F2824" s="44" t="s">
        <v>10199</v>
      </c>
      <c r="G2824" s="44" t="s">
        <v>10434</v>
      </c>
      <c r="H2824" s="44" t="s">
        <v>15669</v>
      </c>
      <c r="I2824" s="44">
        <v>72153699</v>
      </c>
      <c r="J2824" s="44">
        <v>1</v>
      </c>
      <c r="K2824" s="44" t="s">
        <v>15121</v>
      </c>
      <c r="L2824" s="46">
        <v>15000000</v>
      </c>
      <c r="M2824" s="44" t="s">
        <v>15581</v>
      </c>
      <c r="N2824" s="44" t="s">
        <v>15586</v>
      </c>
      <c r="O2824" s="44" t="s">
        <v>15587</v>
      </c>
    </row>
    <row r="2825" spans="1:15" s="44" customFormat="1" ht="12" x14ac:dyDescent="0.2">
      <c r="A2825" s="44" t="s">
        <v>15633</v>
      </c>
      <c r="D2825" s="44" t="s">
        <v>15469</v>
      </c>
      <c r="E2825" s="45">
        <v>4</v>
      </c>
      <c r="F2825" s="44" t="s">
        <v>10199</v>
      </c>
      <c r="G2825" s="44" t="s">
        <v>10434</v>
      </c>
      <c r="H2825" s="44" t="s">
        <v>15671</v>
      </c>
      <c r="I2825" s="44">
        <v>72101507</v>
      </c>
      <c r="J2825" s="44">
        <v>1</v>
      </c>
      <c r="K2825" s="44" t="s">
        <v>15121</v>
      </c>
      <c r="L2825" s="46">
        <v>286000000</v>
      </c>
      <c r="M2825" s="44" t="s">
        <v>15471</v>
      </c>
      <c r="N2825" s="44" t="s">
        <v>15512</v>
      </c>
      <c r="O2825" s="44" t="s">
        <v>15672</v>
      </c>
    </row>
    <row r="2826" spans="1:15" s="44" customFormat="1" ht="12" x14ac:dyDescent="0.2">
      <c r="A2826" s="44" t="s">
        <v>15636</v>
      </c>
      <c r="D2826" s="44" t="s">
        <v>15469</v>
      </c>
      <c r="E2826" s="45">
        <v>4</v>
      </c>
      <c r="F2826" s="44" t="s">
        <v>10199</v>
      </c>
      <c r="G2826" s="44" t="s">
        <v>10442</v>
      </c>
      <c r="H2826" s="44" t="s">
        <v>15674</v>
      </c>
      <c r="I2826" s="44">
        <v>40101701</v>
      </c>
      <c r="J2826" s="44">
        <v>200</v>
      </c>
      <c r="K2826" s="44" t="s">
        <v>15596</v>
      </c>
      <c r="L2826" s="46">
        <v>110000000</v>
      </c>
      <c r="M2826" s="44" t="s">
        <v>15471</v>
      </c>
      <c r="N2826" s="44" t="s">
        <v>15641</v>
      </c>
      <c r="O2826" s="44" t="s">
        <v>15598</v>
      </c>
    </row>
    <row r="2827" spans="1:15" s="44" customFormat="1" ht="12" x14ac:dyDescent="0.2">
      <c r="A2827" s="44" t="s">
        <v>15639</v>
      </c>
      <c r="D2827" s="44" t="s">
        <v>15469</v>
      </c>
      <c r="E2827" s="45">
        <v>4</v>
      </c>
      <c r="F2827" s="44" t="s">
        <v>10199</v>
      </c>
      <c r="G2827" s="44" t="s">
        <v>10463</v>
      </c>
      <c r="H2827" s="44" t="s">
        <v>15676</v>
      </c>
      <c r="I2827" s="44">
        <v>55101599</v>
      </c>
      <c r="J2827" s="44">
        <v>1700</v>
      </c>
      <c r="K2827" s="44" t="s">
        <v>15543</v>
      </c>
      <c r="L2827" s="46">
        <v>16500000</v>
      </c>
      <c r="M2827" s="44" t="s">
        <v>15495</v>
      </c>
      <c r="N2827" s="44" t="s">
        <v>15472</v>
      </c>
      <c r="O2827" s="44" t="s">
        <v>15610</v>
      </c>
    </row>
    <row r="2828" spans="1:15" s="44" customFormat="1" ht="12" x14ac:dyDescent="0.2">
      <c r="A2828" s="44" t="s">
        <v>15643</v>
      </c>
      <c r="D2828" s="44" t="s">
        <v>15469</v>
      </c>
      <c r="E2828" s="45">
        <v>4</v>
      </c>
      <c r="F2828" s="44" t="s">
        <v>10199</v>
      </c>
      <c r="G2828" s="44" t="s">
        <v>10442</v>
      </c>
      <c r="H2828" s="44" t="s">
        <v>15678</v>
      </c>
      <c r="I2828" s="44">
        <v>41111809</v>
      </c>
      <c r="J2828" s="44">
        <v>100</v>
      </c>
      <c r="K2828" s="44" t="s">
        <v>11327</v>
      </c>
      <c r="L2828" s="46">
        <v>120000000</v>
      </c>
      <c r="M2828" s="44" t="s">
        <v>15613</v>
      </c>
      <c r="N2828" s="44" t="s">
        <v>15512</v>
      </c>
      <c r="O2828" s="44" t="s">
        <v>15614</v>
      </c>
    </row>
    <row r="2829" spans="1:15" s="44" customFormat="1" ht="12" x14ac:dyDescent="0.2">
      <c r="A2829" s="44" t="s">
        <v>15645</v>
      </c>
      <c r="D2829" s="44" t="s">
        <v>15469</v>
      </c>
      <c r="E2829" s="45">
        <v>4</v>
      </c>
      <c r="F2829" s="44" t="s">
        <v>10199</v>
      </c>
      <c r="G2829" s="44" t="s">
        <v>10442</v>
      </c>
      <c r="H2829" s="44" t="s">
        <v>15680</v>
      </c>
      <c r="I2829" s="44">
        <v>41114407</v>
      </c>
      <c r="J2829" s="44">
        <v>3</v>
      </c>
      <c r="K2829" s="44" t="s">
        <v>11327</v>
      </c>
      <c r="L2829" s="46">
        <v>180000000</v>
      </c>
      <c r="M2829" s="44" t="s">
        <v>15613</v>
      </c>
      <c r="N2829" s="44" t="s">
        <v>15512</v>
      </c>
      <c r="O2829" s="44" t="s">
        <v>15614</v>
      </c>
    </row>
    <row r="2830" spans="1:15" s="44" customFormat="1" ht="12" x14ac:dyDescent="0.2">
      <c r="A2830" s="44" t="s">
        <v>15649</v>
      </c>
      <c r="D2830" s="44" t="s">
        <v>15469</v>
      </c>
      <c r="E2830" s="45">
        <v>4</v>
      </c>
      <c r="F2830" s="44" t="s">
        <v>10199</v>
      </c>
      <c r="G2830" s="44" t="s">
        <v>10442</v>
      </c>
      <c r="H2830" s="44" t="s">
        <v>15682</v>
      </c>
      <c r="I2830" s="44">
        <v>41114407</v>
      </c>
      <c r="J2830" s="44">
        <v>15</v>
      </c>
      <c r="K2830" s="44" t="s">
        <v>11327</v>
      </c>
      <c r="L2830" s="46">
        <v>200000000</v>
      </c>
      <c r="M2830" s="44" t="s">
        <v>15613</v>
      </c>
      <c r="N2830" s="44" t="s">
        <v>15512</v>
      </c>
      <c r="O2830" s="44" t="s">
        <v>15614</v>
      </c>
    </row>
    <row r="2831" spans="1:15" s="44" customFormat="1" ht="12" x14ac:dyDescent="0.2">
      <c r="A2831" s="44" t="s">
        <v>15654</v>
      </c>
      <c r="D2831" s="44" t="s">
        <v>15469</v>
      </c>
      <c r="E2831" s="45">
        <v>4</v>
      </c>
      <c r="F2831" s="44" t="s">
        <v>10199</v>
      </c>
      <c r="G2831" s="44" t="s">
        <v>10442</v>
      </c>
      <c r="H2831" s="44" t="s">
        <v>15684</v>
      </c>
      <c r="I2831" s="44">
        <v>25131899</v>
      </c>
      <c r="J2831" s="44">
        <v>1</v>
      </c>
      <c r="K2831" s="44" t="s">
        <v>11327</v>
      </c>
      <c r="L2831" s="46">
        <v>50000000</v>
      </c>
      <c r="M2831" s="44" t="s">
        <v>15613</v>
      </c>
      <c r="N2831" s="44" t="s">
        <v>15512</v>
      </c>
      <c r="O2831" s="44" t="s">
        <v>15614</v>
      </c>
    </row>
    <row r="2832" spans="1:15" s="44" customFormat="1" ht="12" x14ac:dyDescent="0.2">
      <c r="A2832" s="44" t="s">
        <v>15657</v>
      </c>
      <c r="D2832" s="44" t="s">
        <v>15469</v>
      </c>
      <c r="E2832" s="45">
        <v>4</v>
      </c>
      <c r="F2832" s="44" t="s">
        <v>10199</v>
      </c>
      <c r="G2832" s="44" t="s">
        <v>10442</v>
      </c>
      <c r="H2832" s="44" t="s">
        <v>15686</v>
      </c>
      <c r="I2832" s="44">
        <v>45121522</v>
      </c>
      <c r="J2832" s="44">
        <v>30</v>
      </c>
      <c r="K2832" s="44" t="s">
        <v>11327</v>
      </c>
      <c r="L2832" s="46">
        <v>150000000</v>
      </c>
      <c r="M2832" s="44" t="s">
        <v>15613</v>
      </c>
      <c r="N2832" s="44" t="s">
        <v>15512</v>
      </c>
      <c r="O2832" s="44" t="s">
        <v>15614</v>
      </c>
    </row>
    <row r="2833" spans="1:15" s="44" customFormat="1" ht="12" x14ac:dyDescent="0.2">
      <c r="A2833" s="44" t="s">
        <v>15660</v>
      </c>
      <c r="D2833" s="44" t="s">
        <v>15469</v>
      </c>
      <c r="E2833" s="45">
        <v>4</v>
      </c>
      <c r="F2833" s="44" t="s">
        <v>10199</v>
      </c>
      <c r="G2833" s="44" t="s">
        <v>10442</v>
      </c>
      <c r="H2833" s="44" t="s">
        <v>15688</v>
      </c>
      <c r="I2833" s="44">
        <v>41113118</v>
      </c>
      <c r="J2833" s="44">
        <v>2</v>
      </c>
      <c r="K2833" s="44" t="s">
        <v>11327</v>
      </c>
      <c r="L2833" s="46">
        <v>120000000</v>
      </c>
      <c r="M2833" s="44" t="s">
        <v>15613</v>
      </c>
      <c r="N2833" s="44" t="s">
        <v>15512</v>
      </c>
      <c r="O2833" s="44" t="s">
        <v>15614</v>
      </c>
    </row>
    <row r="2834" spans="1:15" s="44" customFormat="1" ht="12" x14ac:dyDescent="0.2">
      <c r="A2834" s="44" t="s">
        <v>15663</v>
      </c>
      <c r="D2834" s="44" t="s">
        <v>15469</v>
      </c>
      <c r="E2834" s="45">
        <v>4</v>
      </c>
      <c r="F2834" s="44" t="s">
        <v>10199</v>
      </c>
      <c r="G2834" s="44" t="s">
        <v>10442</v>
      </c>
      <c r="H2834" s="44" t="s">
        <v>15690</v>
      </c>
      <c r="I2834" s="44">
        <v>41113630</v>
      </c>
      <c r="J2834" s="44">
        <v>150</v>
      </c>
      <c r="K2834" s="44" t="s">
        <v>11327</v>
      </c>
      <c r="L2834" s="46">
        <v>150000000</v>
      </c>
      <c r="M2834" s="44" t="s">
        <v>15613</v>
      </c>
      <c r="N2834" s="44" t="s">
        <v>15512</v>
      </c>
      <c r="O2834" s="44" t="s">
        <v>15614</v>
      </c>
    </row>
    <row r="2835" spans="1:15" s="44" customFormat="1" ht="12" x14ac:dyDescent="0.2">
      <c r="A2835" s="44" t="s">
        <v>15666</v>
      </c>
      <c r="D2835" s="44" t="s">
        <v>15469</v>
      </c>
      <c r="E2835" s="45">
        <v>4</v>
      </c>
      <c r="F2835" s="44" t="s">
        <v>10199</v>
      </c>
      <c r="G2835" s="44" t="s">
        <v>10463</v>
      </c>
      <c r="H2835" s="44" t="s">
        <v>15692</v>
      </c>
      <c r="I2835" s="44">
        <v>81108989</v>
      </c>
      <c r="J2835" s="44">
        <v>1</v>
      </c>
      <c r="K2835" s="44" t="s">
        <v>15693</v>
      </c>
      <c r="L2835" s="46">
        <v>40480000</v>
      </c>
      <c r="M2835" s="44" t="s">
        <v>15694</v>
      </c>
      <c r="N2835" s="44" t="s">
        <v>15695</v>
      </c>
      <c r="O2835" s="44" t="s">
        <v>15696</v>
      </c>
    </row>
    <row r="2836" spans="1:15" s="44" customFormat="1" ht="12" x14ac:dyDescent="0.2">
      <c r="A2836" s="44" t="s">
        <v>15668</v>
      </c>
      <c r="D2836" s="44" t="s">
        <v>15469</v>
      </c>
      <c r="E2836" s="45">
        <v>4</v>
      </c>
      <c r="F2836" s="44" t="s">
        <v>10199</v>
      </c>
      <c r="G2836" s="44" t="s">
        <v>10434</v>
      </c>
      <c r="H2836" s="44" t="s">
        <v>15698</v>
      </c>
      <c r="I2836" s="44">
        <v>84131699</v>
      </c>
      <c r="J2836" s="44">
        <v>1</v>
      </c>
      <c r="K2836" s="44" t="s">
        <v>12117</v>
      </c>
      <c r="L2836" s="46">
        <v>950016950</v>
      </c>
      <c r="M2836" s="44" t="s">
        <v>15530</v>
      </c>
      <c r="N2836" s="44" t="s">
        <v>15512</v>
      </c>
      <c r="O2836" s="44" t="s">
        <v>15531</v>
      </c>
    </row>
    <row r="2837" spans="1:15" s="44" customFormat="1" ht="12" x14ac:dyDescent="0.2">
      <c r="A2837" s="44" t="s">
        <v>15670</v>
      </c>
      <c r="D2837" s="44" t="s">
        <v>15469</v>
      </c>
      <c r="E2837" s="45">
        <v>4</v>
      </c>
      <c r="F2837" s="44" t="s">
        <v>10199</v>
      </c>
      <c r="G2837" s="44" t="s">
        <v>10442</v>
      </c>
      <c r="H2837" s="44" t="s">
        <v>15700</v>
      </c>
      <c r="I2837" s="44">
        <v>53103101</v>
      </c>
      <c r="J2837" s="44">
        <v>2000</v>
      </c>
      <c r="K2837" s="44" t="s">
        <v>15134</v>
      </c>
      <c r="L2837" s="46">
        <v>44000000</v>
      </c>
      <c r="M2837" s="44" t="s">
        <v>15507</v>
      </c>
      <c r="N2837" s="44" t="s">
        <v>15472</v>
      </c>
      <c r="O2837" s="44" t="s">
        <v>15701</v>
      </c>
    </row>
    <row r="2838" spans="1:15" s="44" customFormat="1" ht="12" x14ac:dyDescent="0.2">
      <c r="A2838" s="44" t="s">
        <v>15673</v>
      </c>
      <c r="D2838" s="44" t="s">
        <v>15469</v>
      </c>
      <c r="E2838" s="45">
        <v>4</v>
      </c>
      <c r="F2838" s="44" t="s">
        <v>10199</v>
      </c>
      <c r="G2838" s="44" t="s">
        <v>10442</v>
      </c>
      <c r="H2838" s="44" t="s">
        <v>15703</v>
      </c>
      <c r="I2838" s="44">
        <v>81141801</v>
      </c>
      <c r="J2838" s="44">
        <v>1</v>
      </c>
      <c r="K2838" s="44" t="s">
        <v>15549</v>
      </c>
      <c r="L2838" s="46">
        <v>40000000</v>
      </c>
      <c r="M2838" s="44" t="s">
        <v>15550</v>
      </c>
      <c r="N2838" s="44" t="s">
        <v>15625</v>
      </c>
      <c r="O2838" s="44" t="s">
        <v>15704</v>
      </c>
    </row>
    <row r="2839" spans="1:15" s="44" customFormat="1" ht="12" x14ac:dyDescent="0.2">
      <c r="A2839" s="44" t="s">
        <v>15675</v>
      </c>
      <c r="D2839" s="44" t="s">
        <v>15469</v>
      </c>
      <c r="E2839" s="45">
        <v>4</v>
      </c>
      <c r="F2839" s="44" t="s">
        <v>10199</v>
      </c>
      <c r="G2839" s="44" t="s">
        <v>10442</v>
      </c>
      <c r="H2839" s="44" t="s">
        <v>15703</v>
      </c>
      <c r="I2839" s="44">
        <v>41114621</v>
      </c>
      <c r="J2839" s="44">
        <v>3</v>
      </c>
      <c r="K2839" s="44" t="s">
        <v>11333</v>
      </c>
      <c r="L2839" s="46">
        <v>15000000</v>
      </c>
      <c r="M2839" s="44" t="s">
        <v>15550</v>
      </c>
      <c r="N2839" s="44" t="s">
        <v>15625</v>
      </c>
      <c r="O2839" s="44" t="s">
        <v>15704</v>
      </c>
    </row>
    <row r="2840" spans="1:15" s="44" customFormat="1" ht="12" x14ac:dyDescent="0.2">
      <c r="A2840" s="44" t="s">
        <v>15677</v>
      </c>
      <c r="D2840" s="44" t="s">
        <v>15469</v>
      </c>
      <c r="E2840" s="45">
        <v>4</v>
      </c>
      <c r="F2840" s="44" t="s">
        <v>10199</v>
      </c>
      <c r="G2840" s="44" t="s">
        <v>10434</v>
      </c>
      <c r="H2840" s="44" t="s">
        <v>15707</v>
      </c>
      <c r="I2840" s="44">
        <v>41114721</v>
      </c>
      <c r="J2840" s="44">
        <v>1</v>
      </c>
      <c r="K2840" s="44" t="s">
        <v>11333</v>
      </c>
      <c r="L2840" s="46">
        <v>19800000</v>
      </c>
      <c r="M2840" s="44" t="s">
        <v>15550</v>
      </c>
      <c r="N2840" s="44" t="s">
        <v>15708</v>
      </c>
      <c r="O2840" s="44" t="s">
        <v>15709</v>
      </c>
    </row>
    <row r="2841" spans="1:15" s="44" customFormat="1" ht="12" x14ac:dyDescent="0.2">
      <c r="A2841" s="44" t="s">
        <v>15679</v>
      </c>
      <c r="D2841" s="44" t="s">
        <v>15469</v>
      </c>
      <c r="E2841" s="45">
        <v>4</v>
      </c>
      <c r="F2841" s="44" t="s">
        <v>10199</v>
      </c>
      <c r="G2841" s="44" t="s">
        <v>10434</v>
      </c>
      <c r="H2841" s="44" t="s">
        <v>15707</v>
      </c>
      <c r="I2841" s="44">
        <v>43233001</v>
      </c>
      <c r="J2841" s="44">
        <v>1</v>
      </c>
      <c r="K2841" s="44" t="s">
        <v>11333</v>
      </c>
      <c r="L2841" s="46">
        <v>15000000</v>
      </c>
      <c r="M2841" s="44" t="s">
        <v>15550</v>
      </c>
      <c r="N2841" s="44" t="s">
        <v>15708</v>
      </c>
      <c r="O2841" s="44" t="s">
        <v>15709</v>
      </c>
    </row>
    <row r="2842" spans="1:15" s="44" customFormat="1" ht="12" x14ac:dyDescent="0.2">
      <c r="A2842" s="44" t="s">
        <v>15681</v>
      </c>
      <c r="D2842" s="44" t="s">
        <v>15469</v>
      </c>
      <c r="E2842" s="45">
        <v>4</v>
      </c>
      <c r="F2842" s="44" t="s">
        <v>10199</v>
      </c>
      <c r="G2842" s="44" t="s">
        <v>10442</v>
      </c>
      <c r="H2842" s="44" t="s">
        <v>15711</v>
      </c>
      <c r="I2842" s="44">
        <v>26111607</v>
      </c>
      <c r="J2842" s="44">
        <v>2</v>
      </c>
      <c r="K2842" s="44" t="s">
        <v>11333</v>
      </c>
      <c r="L2842" s="46">
        <v>13000000</v>
      </c>
      <c r="M2842" s="44" t="s">
        <v>15651</v>
      </c>
      <c r="N2842" s="44" t="s">
        <v>15712</v>
      </c>
      <c r="O2842" s="44" t="s">
        <v>15713</v>
      </c>
    </row>
    <row r="2843" spans="1:15" s="44" customFormat="1" ht="12" x14ac:dyDescent="0.2">
      <c r="A2843" s="44" t="s">
        <v>15683</v>
      </c>
      <c r="D2843" s="44" t="s">
        <v>15469</v>
      </c>
      <c r="E2843" s="45">
        <v>4</v>
      </c>
      <c r="F2843" s="44" t="s">
        <v>10199</v>
      </c>
      <c r="G2843" s="44" t="s">
        <v>10442</v>
      </c>
      <c r="H2843" s="44" t="s">
        <v>15715</v>
      </c>
      <c r="I2843" s="44">
        <v>41113677</v>
      </c>
      <c r="J2843" s="44">
        <v>1</v>
      </c>
      <c r="K2843" s="44" t="s">
        <v>11333</v>
      </c>
      <c r="L2843" s="46">
        <v>95000000</v>
      </c>
      <c r="M2843" s="44" t="s">
        <v>15716</v>
      </c>
      <c r="N2843" s="44" t="s">
        <v>15625</v>
      </c>
      <c r="O2843" s="44" t="s">
        <v>15717</v>
      </c>
    </row>
    <row r="2844" spans="1:15" s="44" customFormat="1" ht="12" x14ac:dyDescent="0.2">
      <c r="A2844" s="44" t="s">
        <v>15685</v>
      </c>
      <c r="D2844" s="44" t="s">
        <v>15469</v>
      </c>
      <c r="E2844" s="45">
        <v>4</v>
      </c>
      <c r="F2844" s="44" t="s">
        <v>10199</v>
      </c>
      <c r="G2844" s="44" t="s">
        <v>10463</v>
      </c>
      <c r="H2844" s="44" t="s">
        <v>15715</v>
      </c>
      <c r="I2844" s="44" t="s">
        <v>12117</v>
      </c>
      <c r="J2844" s="44">
        <v>1</v>
      </c>
      <c r="K2844" s="44" t="s">
        <v>15549</v>
      </c>
      <c r="L2844" s="46">
        <v>20000000</v>
      </c>
      <c r="M2844" s="44" t="s">
        <v>15716</v>
      </c>
      <c r="N2844" s="44" t="s">
        <v>15625</v>
      </c>
      <c r="O2844" s="44" t="s">
        <v>15719</v>
      </c>
    </row>
    <row r="2845" spans="1:15" s="44" customFormat="1" ht="12" x14ac:dyDescent="0.2">
      <c r="A2845" s="44" t="s">
        <v>15687</v>
      </c>
      <c r="D2845" s="44" t="s">
        <v>15469</v>
      </c>
      <c r="E2845" s="45">
        <v>4</v>
      </c>
      <c r="F2845" s="44" t="s">
        <v>10199</v>
      </c>
      <c r="G2845" s="44" t="s">
        <v>10442</v>
      </c>
      <c r="H2845" s="44" t="s">
        <v>15721</v>
      </c>
      <c r="I2845" s="44">
        <v>80909021</v>
      </c>
      <c r="J2845" s="44">
        <v>1</v>
      </c>
      <c r="K2845" s="44" t="s">
        <v>15549</v>
      </c>
      <c r="L2845" s="46">
        <v>10000000</v>
      </c>
      <c r="M2845" s="44" t="s">
        <v>15568</v>
      </c>
      <c r="N2845" s="44" t="s">
        <v>15569</v>
      </c>
      <c r="O2845" s="44" t="s">
        <v>15570</v>
      </c>
    </row>
    <row r="2846" spans="1:15" s="44" customFormat="1" ht="12" x14ac:dyDescent="0.2">
      <c r="A2846" s="44" t="s">
        <v>15689</v>
      </c>
      <c r="D2846" s="44" t="s">
        <v>15469</v>
      </c>
      <c r="E2846" s="45">
        <v>4</v>
      </c>
      <c r="F2846" s="44" t="s">
        <v>10199</v>
      </c>
      <c r="G2846" s="44" t="s">
        <v>10463</v>
      </c>
      <c r="H2846" s="44" t="s">
        <v>15723</v>
      </c>
      <c r="I2846" s="44">
        <v>43211507</v>
      </c>
      <c r="J2846" s="44">
        <v>420</v>
      </c>
      <c r="K2846" s="44" t="s">
        <v>11327</v>
      </c>
      <c r="L2846" s="46">
        <v>500000000</v>
      </c>
      <c r="M2846" s="44" t="s">
        <v>15516</v>
      </c>
      <c r="N2846" s="44" t="s">
        <v>15512</v>
      </c>
      <c r="O2846" s="44" t="s">
        <v>15662</v>
      </c>
    </row>
    <row r="2847" spans="1:15" s="44" customFormat="1" ht="12" x14ac:dyDescent="0.2">
      <c r="A2847" s="44" t="s">
        <v>15691</v>
      </c>
      <c r="D2847" s="44" t="s">
        <v>15469</v>
      </c>
      <c r="E2847" s="45">
        <v>4</v>
      </c>
      <c r="F2847" s="44" t="s">
        <v>10199</v>
      </c>
      <c r="G2847" s="44" t="s">
        <v>10442</v>
      </c>
      <c r="H2847" s="44" t="s">
        <v>15725</v>
      </c>
      <c r="I2847" s="44">
        <v>80141990</v>
      </c>
      <c r="J2847" s="44">
        <v>1</v>
      </c>
      <c r="K2847" s="44" t="s">
        <v>15121</v>
      </c>
      <c r="L2847" s="46">
        <v>87000000</v>
      </c>
      <c r="M2847" s="44" t="s">
        <v>15581</v>
      </c>
      <c r="N2847" s="44" t="s">
        <v>15504</v>
      </c>
      <c r="O2847" s="44" t="s">
        <v>15726</v>
      </c>
    </row>
    <row r="2848" spans="1:15" s="44" customFormat="1" ht="12" x14ac:dyDescent="0.2">
      <c r="A2848" s="44" t="s">
        <v>15697</v>
      </c>
      <c r="D2848" s="44" t="s">
        <v>15469</v>
      </c>
      <c r="E2848" s="45">
        <v>4</v>
      </c>
      <c r="F2848" s="44" t="s">
        <v>10199</v>
      </c>
      <c r="G2848" s="44" t="s">
        <v>10463</v>
      </c>
      <c r="H2848" s="44" t="s">
        <v>15728</v>
      </c>
      <c r="I2848" s="44">
        <v>49101602</v>
      </c>
      <c r="J2848" s="44">
        <v>500</v>
      </c>
      <c r="K2848" s="44" t="s">
        <v>15134</v>
      </c>
      <c r="L2848" s="46">
        <v>15000000</v>
      </c>
      <c r="M2848" s="44" t="s">
        <v>15581</v>
      </c>
      <c r="N2848" s="44" t="s">
        <v>15512</v>
      </c>
      <c r="O2848" s="44" t="s">
        <v>15582</v>
      </c>
    </row>
    <row r="2849" spans="1:15" s="44" customFormat="1" ht="12" x14ac:dyDescent="0.2">
      <c r="A2849" s="44" t="s">
        <v>15699</v>
      </c>
      <c r="D2849" s="44" t="s">
        <v>15469</v>
      </c>
      <c r="E2849" s="45">
        <v>5</v>
      </c>
      <c r="F2849" s="44" t="s">
        <v>10199</v>
      </c>
      <c r="G2849" s="44" t="s">
        <v>10463</v>
      </c>
      <c r="H2849" s="44" t="s">
        <v>15730</v>
      </c>
      <c r="I2849" s="44">
        <v>30111597</v>
      </c>
      <c r="J2849" s="44">
        <v>258</v>
      </c>
      <c r="K2849" s="44" t="s">
        <v>15731</v>
      </c>
      <c r="L2849" s="46">
        <v>17270000</v>
      </c>
      <c r="M2849" s="44" t="s">
        <v>15471</v>
      </c>
      <c r="N2849" s="44" t="s">
        <v>15472</v>
      </c>
      <c r="O2849" s="44" t="s">
        <v>15473</v>
      </c>
    </row>
    <row r="2850" spans="1:15" s="44" customFormat="1" ht="12" x14ac:dyDescent="0.2">
      <c r="A2850" s="44" t="s">
        <v>15702</v>
      </c>
      <c r="D2850" s="44" t="s">
        <v>15469</v>
      </c>
      <c r="E2850" s="45">
        <v>5</v>
      </c>
      <c r="F2850" s="44" t="s">
        <v>10199</v>
      </c>
      <c r="G2850" s="44" t="s">
        <v>10442</v>
      </c>
      <c r="H2850" s="44" t="s">
        <v>15733</v>
      </c>
      <c r="I2850" s="44">
        <v>55101599</v>
      </c>
      <c r="J2850" s="44">
        <v>467500</v>
      </c>
      <c r="K2850" s="44" t="s">
        <v>15734</v>
      </c>
      <c r="L2850" s="46">
        <v>50453700</v>
      </c>
      <c r="M2850" s="44" t="s">
        <v>15495</v>
      </c>
      <c r="N2850" s="44" t="s">
        <v>15472</v>
      </c>
      <c r="O2850" s="44" t="s">
        <v>15610</v>
      </c>
    </row>
    <row r="2851" spans="1:15" s="44" customFormat="1" ht="12" x14ac:dyDescent="0.2">
      <c r="A2851" s="44" t="s">
        <v>15705</v>
      </c>
      <c r="D2851" s="44" t="s">
        <v>15469</v>
      </c>
      <c r="E2851" s="45">
        <v>5</v>
      </c>
      <c r="F2851" s="44" t="s">
        <v>10199</v>
      </c>
      <c r="G2851" s="44" t="s">
        <v>10442</v>
      </c>
      <c r="H2851" s="44" t="s">
        <v>15621</v>
      </c>
      <c r="I2851" s="44">
        <v>41113682</v>
      </c>
      <c r="J2851" s="44">
        <v>1</v>
      </c>
      <c r="K2851" s="44" t="s">
        <v>11327</v>
      </c>
      <c r="L2851" s="46">
        <v>35000000</v>
      </c>
      <c r="M2851" s="44" t="s">
        <v>15613</v>
      </c>
      <c r="N2851" s="44" t="s">
        <v>15512</v>
      </c>
      <c r="O2851" s="44" t="s">
        <v>15614</v>
      </c>
    </row>
    <row r="2852" spans="1:15" s="44" customFormat="1" ht="12" x14ac:dyDescent="0.2">
      <c r="A2852" s="44" t="s">
        <v>15706</v>
      </c>
      <c r="D2852" s="44" t="s">
        <v>15469</v>
      </c>
      <c r="E2852" s="45">
        <v>5</v>
      </c>
      <c r="F2852" s="44" t="s">
        <v>10199</v>
      </c>
      <c r="G2852" s="44" t="s">
        <v>10442</v>
      </c>
      <c r="H2852" s="44" t="s">
        <v>15737</v>
      </c>
      <c r="I2852" s="44">
        <v>80909032</v>
      </c>
      <c r="J2852" s="44">
        <v>1</v>
      </c>
      <c r="K2852" s="44" t="s">
        <v>15549</v>
      </c>
      <c r="L2852" s="46">
        <v>64900000</v>
      </c>
      <c r="M2852" s="44" t="s">
        <v>15624</v>
      </c>
      <c r="N2852" s="44" t="s">
        <v>15625</v>
      </c>
      <c r="O2852" s="44" t="s">
        <v>15626</v>
      </c>
    </row>
    <row r="2853" spans="1:15" s="44" customFormat="1" ht="12" x14ac:dyDescent="0.2">
      <c r="A2853" s="44" t="s">
        <v>771</v>
      </c>
      <c r="D2853" s="44" t="s">
        <v>15469</v>
      </c>
      <c r="E2853" s="45">
        <v>5</v>
      </c>
      <c r="F2853" s="44" t="s">
        <v>10199</v>
      </c>
      <c r="G2853" s="44" t="s">
        <v>10463</v>
      </c>
      <c r="H2853" s="44" t="s">
        <v>15739</v>
      </c>
      <c r="I2853" s="44">
        <v>50221296</v>
      </c>
      <c r="J2853" s="44">
        <v>2900</v>
      </c>
      <c r="K2853" s="44" t="s">
        <v>15134</v>
      </c>
      <c r="L2853" s="46">
        <v>16000000</v>
      </c>
      <c r="M2853" s="44" t="s">
        <v>15534</v>
      </c>
      <c r="N2853" s="44" t="s">
        <v>15535</v>
      </c>
      <c r="O2853" s="44" t="s">
        <v>15536</v>
      </c>
    </row>
    <row r="2854" spans="1:15" s="44" customFormat="1" ht="12" x14ac:dyDescent="0.2">
      <c r="A2854" s="44" t="s">
        <v>15710</v>
      </c>
      <c r="D2854" s="44" t="s">
        <v>15469</v>
      </c>
      <c r="E2854" s="45">
        <v>5</v>
      </c>
      <c r="F2854" s="44" t="s">
        <v>10199</v>
      </c>
      <c r="G2854" s="44" t="s">
        <v>10434</v>
      </c>
      <c r="H2854" s="44" t="s">
        <v>15707</v>
      </c>
      <c r="I2854" s="44">
        <v>41113621</v>
      </c>
      <c r="J2854" s="44">
        <v>1</v>
      </c>
      <c r="K2854" s="44" t="s">
        <v>11333</v>
      </c>
      <c r="L2854" s="46">
        <v>19800000</v>
      </c>
      <c r="M2854" s="44" t="s">
        <v>15550</v>
      </c>
      <c r="N2854" s="44" t="s">
        <v>15708</v>
      </c>
      <c r="O2854" s="44" t="s">
        <v>15709</v>
      </c>
    </row>
    <row r="2855" spans="1:15" s="44" customFormat="1" ht="12" x14ac:dyDescent="0.2">
      <c r="A2855" s="44" t="s">
        <v>15714</v>
      </c>
      <c r="D2855" s="44" t="s">
        <v>15469</v>
      </c>
      <c r="E2855" s="45">
        <v>5</v>
      </c>
      <c r="F2855" s="44" t="s">
        <v>10199</v>
      </c>
      <c r="G2855" s="44" t="s">
        <v>10434</v>
      </c>
      <c r="H2855" s="44" t="s">
        <v>15707</v>
      </c>
      <c r="I2855" s="44">
        <v>41114721</v>
      </c>
      <c r="J2855" s="44">
        <v>5</v>
      </c>
      <c r="K2855" s="44" t="s">
        <v>15549</v>
      </c>
      <c r="L2855" s="46">
        <v>10000000</v>
      </c>
      <c r="M2855" s="44" t="s">
        <v>15550</v>
      </c>
      <c r="N2855" s="44" t="s">
        <v>15708</v>
      </c>
      <c r="O2855" s="44" t="s">
        <v>15709</v>
      </c>
    </row>
    <row r="2856" spans="1:15" s="44" customFormat="1" ht="12" x14ac:dyDescent="0.2">
      <c r="A2856" s="44" t="s">
        <v>15718</v>
      </c>
      <c r="D2856" s="44" t="s">
        <v>15469</v>
      </c>
      <c r="E2856" s="45">
        <v>5</v>
      </c>
      <c r="F2856" s="44" t="s">
        <v>10199</v>
      </c>
      <c r="G2856" s="44" t="s">
        <v>10434</v>
      </c>
      <c r="H2856" s="44" t="s">
        <v>15707</v>
      </c>
      <c r="I2856" s="44">
        <v>41112303</v>
      </c>
      <c r="J2856" s="44">
        <v>20</v>
      </c>
      <c r="K2856" s="44" t="s">
        <v>11333</v>
      </c>
      <c r="L2856" s="46">
        <v>10000000</v>
      </c>
      <c r="M2856" s="44" t="s">
        <v>15550</v>
      </c>
      <c r="N2856" s="44" t="s">
        <v>15708</v>
      </c>
      <c r="O2856" s="44" t="s">
        <v>15709</v>
      </c>
    </row>
    <row r="2857" spans="1:15" s="44" customFormat="1" ht="12" x14ac:dyDescent="0.2">
      <c r="A2857" s="44" t="s">
        <v>15720</v>
      </c>
      <c r="D2857" s="44" t="s">
        <v>15469</v>
      </c>
      <c r="E2857" s="45">
        <v>5</v>
      </c>
      <c r="F2857" s="44" t="s">
        <v>10199</v>
      </c>
      <c r="G2857" s="44" t="s">
        <v>10434</v>
      </c>
      <c r="H2857" s="44" t="s">
        <v>15707</v>
      </c>
      <c r="I2857" s="44">
        <v>41111942</v>
      </c>
      <c r="J2857" s="44">
        <v>20</v>
      </c>
      <c r="K2857" s="44" t="s">
        <v>11333</v>
      </c>
      <c r="L2857" s="46">
        <v>10000000</v>
      </c>
      <c r="M2857" s="44" t="s">
        <v>15550</v>
      </c>
      <c r="N2857" s="44" t="s">
        <v>15708</v>
      </c>
      <c r="O2857" s="44" t="s">
        <v>15709</v>
      </c>
    </row>
    <row r="2858" spans="1:15" s="44" customFormat="1" ht="12" x14ac:dyDescent="0.2">
      <c r="A2858" s="44" t="s">
        <v>15722</v>
      </c>
      <c r="D2858" s="44" t="s">
        <v>15469</v>
      </c>
      <c r="E2858" s="45">
        <v>5</v>
      </c>
      <c r="F2858" s="44" t="s">
        <v>10199</v>
      </c>
      <c r="G2858" s="44" t="s">
        <v>10463</v>
      </c>
      <c r="H2858" s="44" t="s">
        <v>15745</v>
      </c>
      <c r="I2858" s="44" t="s">
        <v>12117</v>
      </c>
      <c r="J2858" s="44">
        <v>1</v>
      </c>
      <c r="K2858" s="44" t="s">
        <v>11333</v>
      </c>
      <c r="L2858" s="46">
        <v>35000000</v>
      </c>
      <c r="M2858" s="44" t="s">
        <v>15746</v>
      </c>
      <c r="N2858" s="44" t="s">
        <v>15625</v>
      </c>
      <c r="O2858" s="44" t="s">
        <v>15719</v>
      </c>
    </row>
    <row r="2859" spans="1:15" s="44" customFormat="1" ht="12" x14ac:dyDescent="0.2">
      <c r="A2859" s="44" t="s">
        <v>15724</v>
      </c>
      <c r="D2859" s="44" t="s">
        <v>15469</v>
      </c>
      <c r="E2859" s="45">
        <v>5</v>
      </c>
      <c r="F2859" s="44" t="s">
        <v>10199</v>
      </c>
      <c r="G2859" s="44" t="s">
        <v>10463</v>
      </c>
      <c r="H2859" s="44" t="s">
        <v>15748</v>
      </c>
      <c r="I2859" s="44">
        <v>46181528</v>
      </c>
      <c r="J2859" s="44">
        <v>1</v>
      </c>
      <c r="K2859" s="44" t="s">
        <v>15134</v>
      </c>
      <c r="L2859" s="46">
        <v>22000000</v>
      </c>
      <c r="M2859" s="44" t="s">
        <v>15749</v>
      </c>
      <c r="N2859" s="44" t="s">
        <v>15625</v>
      </c>
      <c r="O2859" s="44" t="s">
        <v>15750</v>
      </c>
    </row>
    <row r="2860" spans="1:15" s="44" customFormat="1" ht="12" x14ac:dyDescent="0.2">
      <c r="A2860" s="44" t="s">
        <v>15727</v>
      </c>
      <c r="D2860" s="44" t="s">
        <v>15469</v>
      </c>
      <c r="E2860" s="45">
        <v>6</v>
      </c>
      <c r="F2860" s="44" t="s">
        <v>10199</v>
      </c>
      <c r="G2860" s="44" t="s">
        <v>10442</v>
      </c>
      <c r="H2860" s="44" t="s">
        <v>15752</v>
      </c>
      <c r="I2860" s="44">
        <v>41113672</v>
      </c>
      <c r="J2860" s="44">
        <v>1</v>
      </c>
      <c r="K2860" s="44" t="s">
        <v>11327</v>
      </c>
      <c r="L2860" s="46">
        <v>70000000</v>
      </c>
      <c r="M2860" s="44" t="s">
        <v>15613</v>
      </c>
      <c r="N2860" s="44" t="s">
        <v>15512</v>
      </c>
      <c r="O2860" s="44" t="s">
        <v>15614</v>
      </c>
    </row>
    <row r="2861" spans="1:15" s="44" customFormat="1" ht="12" x14ac:dyDescent="0.2">
      <c r="A2861" s="44" t="s">
        <v>15729</v>
      </c>
      <c r="D2861" s="44" t="s">
        <v>15469</v>
      </c>
      <c r="E2861" s="45">
        <v>6</v>
      </c>
      <c r="F2861" s="44" t="s">
        <v>10199</v>
      </c>
      <c r="G2861" s="44" t="s">
        <v>10463</v>
      </c>
      <c r="H2861" s="44" t="s">
        <v>15754</v>
      </c>
      <c r="I2861" s="44">
        <v>53102710</v>
      </c>
      <c r="J2861" s="44">
        <v>400</v>
      </c>
      <c r="K2861" s="44" t="s">
        <v>15529</v>
      </c>
      <c r="L2861" s="46">
        <v>28600000</v>
      </c>
      <c r="M2861" s="44" t="s">
        <v>15530</v>
      </c>
      <c r="N2861" s="44" t="s">
        <v>15512</v>
      </c>
      <c r="O2861" s="44" t="s">
        <v>15531</v>
      </c>
    </row>
    <row r="2862" spans="1:15" s="44" customFormat="1" ht="12" x14ac:dyDescent="0.2">
      <c r="A2862" s="44" t="s">
        <v>15732</v>
      </c>
      <c r="D2862" s="44" t="s">
        <v>15469</v>
      </c>
      <c r="E2862" s="45">
        <v>6</v>
      </c>
      <c r="F2862" s="44" t="s">
        <v>10199</v>
      </c>
      <c r="G2862" s="44" t="s">
        <v>10463</v>
      </c>
      <c r="H2862" s="44" t="s">
        <v>15756</v>
      </c>
      <c r="I2862" s="44">
        <v>80171501</v>
      </c>
      <c r="J2862" s="44">
        <v>1</v>
      </c>
      <c r="K2862" s="44" t="s">
        <v>15549</v>
      </c>
      <c r="L2862" s="46">
        <v>20000000</v>
      </c>
      <c r="M2862" s="44" t="s">
        <v>15507</v>
      </c>
      <c r="N2862" s="44" t="s">
        <v>15647</v>
      </c>
      <c r="O2862" s="44" t="s">
        <v>15648</v>
      </c>
    </row>
    <row r="2863" spans="1:15" s="44" customFormat="1" ht="12" x14ac:dyDescent="0.2">
      <c r="A2863" s="44" t="s">
        <v>15735</v>
      </c>
      <c r="D2863" s="44" t="s">
        <v>15469</v>
      </c>
      <c r="E2863" s="45">
        <v>6</v>
      </c>
      <c r="F2863" s="44" t="s">
        <v>10199</v>
      </c>
      <c r="G2863" s="44" t="s">
        <v>10442</v>
      </c>
      <c r="H2863" s="44" t="s">
        <v>15758</v>
      </c>
      <c r="I2863" s="44">
        <v>25101503</v>
      </c>
      <c r="L2863" s="46">
        <v>30000000</v>
      </c>
      <c r="M2863" s="44" t="s">
        <v>15507</v>
      </c>
      <c r="N2863" s="44" t="s">
        <v>15539</v>
      </c>
      <c r="O2863" s="44" t="s">
        <v>15540</v>
      </c>
    </row>
    <row r="2864" spans="1:15" s="44" customFormat="1" ht="12" x14ac:dyDescent="0.2">
      <c r="A2864" s="44" t="s">
        <v>15736</v>
      </c>
      <c r="D2864" s="44" t="s">
        <v>15469</v>
      </c>
      <c r="E2864" s="45">
        <v>6</v>
      </c>
      <c r="F2864" s="44" t="s">
        <v>10199</v>
      </c>
      <c r="G2864" s="44" t="s">
        <v>10442</v>
      </c>
      <c r="H2864" s="44" t="s">
        <v>15760</v>
      </c>
      <c r="I2864" s="44">
        <v>80909021</v>
      </c>
      <c r="J2864" s="44">
        <v>1</v>
      </c>
      <c r="K2864" s="44" t="s">
        <v>15549</v>
      </c>
      <c r="L2864" s="46">
        <v>35000000</v>
      </c>
      <c r="M2864" s="44" t="s">
        <v>15544</v>
      </c>
      <c r="N2864" s="44" t="s">
        <v>15472</v>
      </c>
      <c r="O2864" s="44" t="s">
        <v>15761</v>
      </c>
    </row>
    <row r="2865" spans="1:15" s="44" customFormat="1" ht="12" x14ac:dyDescent="0.2">
      <c r="A2865" s="44" t="s">
        <v>15738</v>
      </c>
      <c r="D2865" s="44" t="s">
        <v>15469</v>
      </c>
      <c r="E2865" s="45">
        <v>6</v>
      </c>
      <c r="F2865" s="44" t="s">
        <v>10199</v>
      </c>
      <c r="G2865" s="44" t="s">
        <v>10434</v>
      </c>
      <c r="H2865" s="44" t="s">
        <v>15707</v>
      </c>
      <c r="I2865" s="44">
        <v>30231699</v>
      </c>
      <c r="J2865" s="44">
        <v>1</v>
      </c>
      <c r="K2865" s="44" t="s">
        <v>15134</v>
      </c>
      <c r="L2865" s="46">
        <v>17000000</v>
      </c>
      <c r="M2865" s="44" t="s">
        <v>15550</v>
      </c>
      <c r="N2865" s="44" t="s">
        <v>15708</v>
      </c>
      <c r="O2865" s="44" t="s">
        <v>15709</v>
      </c>
    </row>
    <row r="2866" spans="1:15" s="44" customFormat="1" ht="12" x14ac:dyDescent="0.2">
      <c r="A2866" s="44" t="s">
        <v>15740</v>
      </c>
      <c r="D2866" s="44" t="s">
        <v>15469</v>
      </c>
      <c r="E2866" s="45">
        <v>6</v>
      </c>
      <c r="F2866" s="44" t="s">
        <v>10199</v>
      </c>
      <c r="G2866" s="44" t="s">
        <v>10463</v>
      </c>
      <c r="H2866" s="44" t="s">
        <v>15764</v>
      </c>
      <c r="I2866" s="44">
        <v>41113614</v>
      </c>
      <c r="J2866" s="44">
        <v>1</v>
      </c>
      <c r="K2866" s="44" t="s">
        <v>11333</v>
      </c>
      <c r="L2866" s="46">
        <v>20000000</v>
      </c>
      <c r="M2866" s="44" t="s">
        <v>15651</v>
      </c>
      <c r="N2866" s="44" t="s">
        <v>15765</v>
      </c>
      <c r="O2866" s="44" t="s">
        <v>15766</v>
      </c>
    </row>
    <row r="2867" spans="1:15" s="44" customFormat="1" ht="12" x14ac:dyDescent="0.2">
      <c r="A2867" s="44" t="s">
        <v>15741</v>
      </c>
      <c r="D2867" s="44" t="s">
        <v>15469</v>
      </c>
      <c r="E2867" s="45">
        <v>6</v>
      </c>
      <c r="F2867" s="44" t="s">
        <v>10199</v>
      </c>
      <c r="G2867" s="44" t="s">
        <v>10442</v>
      </c>
      <c r="H2867" s="44" t="s">
        <v>15715</v>
      </c>
      <c r="I2867" s="44">
        <v>41113677</v>
      </c>
      <c r="J2867" s="44">
        <v>6</v>
      </c>
      <c r="K2867" s="44" t="s">
        <v>11333</v>
      </c>
      <c r="L2867" s="46">
        <v>70000000</v>
      </c>
      <c r="M2867" s="44" t="s">
        <v>15716</v>
      </c>
      <c r="N2867" s="44" t="s">
        <v>15625</v>
      </c>
      <c r="O2867" s="44" t="s">
        <v>15768</v>
      </c>
    </row>
    <row r="2868" spans="1:15" s="44" customFormat="1" ht="12" x14ac:dyDescent="0.2">
      <c r="A2868" s="44" t="s">
        <v>15742</v>
      </c>
      <c r="D2868" s="44" t="s">
        <v>15469</v>
      </c>
      <c r="E2868" s="45">
        <v>6</v>
      </c>
      <c r="F2868" s="44" t="s">
        <v>10199</v>
      </c>
      <c r="G2868" s="44" t="s">
        <v>10434</v>
      </c>
      <c r="H2868" s="44" t="s">
        <v>15770</v>
      </c>
      <c r="I2868" s="44">
        <v>84131598</v>
      </c>
      <c r="J2868" s="44">
        <v>1</v>
      </c>
      <c r="K2868" s="44" t="s">
        <v>15771</v>
      </c>
      <c r="L2868" s="46">
        <v>126720000</v>
      </c>
      <c r="M2868" s="44" t="s">
        <v>15749</v>
      </c>
      <c r="N2868" s="44" t="s">
        <v>15772</v>
      </c>
      <c r="O2868" s="44" t="s">
        <v>15773</v>
      </c>
    </row>
    <row r="2869" spans="1:15" s="44" customFormat="1" ht="12" x14ac:dyDescent="0.2">
      <c r="A2869" s="44" t="s">
        <v>15743</v>
      </c>
      <c r="D2869" s="44" t="s">
        <v>15469</v>
      </c>
      <c r="E2869" s="45">
        <v>6</v>
      </c>
      <c r="F2869" s="44" t="s">
        <v>10199</v>
      </c>
      <c r="G2869" s="44" t="s">
        <v>10442</v>
      </c>
      <c r="H2869" s="44" t="s">
        <v>15775</v>
      </c>
      <c r="I2869" s="44">
        <v>80909014</v>
      </c>
      <c r="J2869" s="44">
        <v>15</v>
      </c>
      <c r="K2869" s="44" t="s">
        <v>15549</v>
      </c>
      <c r="L2869" s="46">
        <v>50000000</v>
      </c>
      <c r="M2869" s="44" t="s">
        <v>15568</v>
      </c>
      <c r="N2869" s="44" t="s">
        <v>15569</v>
      </c>
      <c r="O2869" s="44" t="s">
        <v>15570</v>
      </c>
    </row>
    <row r="2870" spans="1:15" s="44" customFormat="1" ht="12" x14ac:dyDescent="0.2">
      <c r="A2870" s="44" t="s">
        <v>15744</v>
      </c>
      <c r="D2870" s="44" t="s">
        <v>15469</v>
      </c>
      <c r="E2870" s="45">
        <v>6</v>
      </c>
      <c r="F2870" s="44" t="s">
        <v>11109</v>
      </c>
      <c r="G2870" s="44" t="s">
        <v>10442</v>
      </c>
      <c r="H2870" s="44" t="s">
        <v>15777</v>
      </c>
      <c r="I2870" s="44">
        <v>831115</v>
      </c>
      <c r="J2870" s="44">
        <v>131</v>
      </c>
      <c r="K2870" s="44" t="s">
        <v>15778</v>
      </c>
      <c r="L2870" s="46">
        <v>1205820000</v>
      </c>
      <c r="M2870" s="44" t="s">
        <v>15516</v>
      </c>
      <c r="N2870" s="44" t="s">
        <v>15569</v>
      </c>
      <c r="O2870" s="44" t="s">
        <v>15779</v>
      </c>
    </row>
    <row r="2871" spans="1:15" s="44" customFormat="1" ht="12" x14ac:dyDescent="0.2">
      <c r="A2871" s="44" t="s">
        <v>15747</v>
      </c>
      <c r="D2871" s="44" t="s">
        <v>15469</v>
      </c>
      <c r="E2871" s="45">
        <v>7</v>
      </c>
      <c r="F2871" s="44" t="s">
        <v>10199</v>
      </c>
      <c r="G2871" s="44" t="s">
        <v>10434</v>
      </c>
      <c r="H2871" s="44" t="s">
        <v>15781</v>
      </c>
      <c r="I2871" s="44">
        <v>55121704</v>
      </c>
      <c r="J2871" s="44">
        <v>1200</v>
      </c>
      <c r="K2871" s="44" t="s">
        <v>15134</v>
      </c>
      <c r="L2871" s="46">
        <v>12100000</v>
      </c>
      <c r="M2871" s="44" t="s">
        <v>15782</v>
      </c>
      <c r="N2871" s="44" t="s">
        <v>15625</v>
      </c>
      <c r="O2871" s="44" t="s">
        <v>15783</v>
      </c>
    </row>
    <row r="2872" spans="1:15" s="44" customFormat="1" ht="12" x14ac:dyDescent="0.2">
      <c r="A2872" s="44" t="s">
        <v>15751</v>
      </c>
      <c r="D2872" s="44" t="s">
        <v>15469</v>
      </c>
      <c r="E2872" s="45">
        <v>7</v>
      </c>
      <c r="F2872" s="44" t="s">
        <v>11109</v>
      </c>
      <c r="G2872" s="44" t="s">
        <v>10442</v>
      </c>
      <c r="H2872" s="44" t="s">
        <v>15785</v>
      </c>
      <c r="I2872" s="44">
        <v>53102710</v>
      </c>
      <c r="J2872" s="44">
        <v>3395</v>
      </c>
      <c r="K2872" s="44" t="s">
        <v>15529</v>
      </c>
      <c r="L2872" s="46">
        <v>821590000</v>
      </c>
      <c r="M2872" s="44" t="s">
        <v>15530</v>
      </c>
      <c r="N2872" s="44" t="s">
        <v>15512</v>
      </c>
      <c r="O2872" s="44" t="s">
        <v>15531</v>
      </c>
    </row>
    <row r="2873" spans="1:15" s="44" customFormat="1" ht="12" x14ac:dyDescent="0.2">
      <c r="A2873" s="44" t="s">
        <v>15753</v>
      </c>
      <c r="D2873" s="44" t="s">
        <v>15469</v>
      </c>
      <c r="E2873" s="45">
        <v>7</v>
      </c>
      <c r="F2873" s="44" t="s">
        <v>10199</v>
      </c>
      <c r="G2873" s="44" t="s">
        <v>10442</v>
      </c>
      <c r="H2873" s="44" t="s">
        <v>15787</v>
      </c>
      <c r="I2873" s="44">
        <v>46181605</v>
      </c>
      <c r="J2873" s="44">
        <v>2700</v>
      </c>
      <c r="K2873" s="44" t="s">
        <v>15788</v>
      </c>
      <c r="L2873" s="46">
        <v>220000000</v>
      </c>
      <c r="M2873" s="44" t="s">
        <v>15564</v>
      </c>
      <c r="N2873" s="44" t="s">
        <v>15512</v>
      </c>
      <c r="O2873" s="44" t="s">
        <v>15565</v>
      </c>
    </row>
    <row r="2874" spans="1:15" s="44" customFormat="1" ht="12" x14ac:dyDescent="0.2">
      <c r="A2874" s="44" t="s">
        <v>15755</v>
      </c>
      <c r="D2874" s="44" t="s">
        <v>15469</v>
      </c>
      <c r="E2874" s="45">
        <v>7</v>
      </c>
      <c r="F2874" s="44" t="s">
        <v>10199</v>
      </c>
      <c r="G2874" s="44" t="s">
        <v>10463</v>
      </c>
      <c r="H2874" s="44" t="s">
        <v>15790</v>
      </c>
      <c r="I2874" s="44">
        <v>82121599</v>
      </c>
      <c r="J2874" s="44">
        <v>3500</v>
      </c>
      <c r="K2874" s="44" t="s">
        <v>15791</v>
      </c>
      <c r="L2874" s="46">
        <v>17000000</v>
      </c>
      <c r="M2874" s="44" t="s">
        <v>15520</v>
      </c>
      <c r="N2874" s="44" t="s">
        <v>15512</v>
      </c>
      <c r="O2874" s="44" t="s">
        <v>15792</v>
      </c>
    </row>
    <row r="2875" spans="1:15" s="44" customFormat="1" ht="12" x14ac:dyDescent="0.2">
      <c r="A2875" s="44" t="s">
        <v>15757</v>
      </c>
      <c r="D2875" s="44" t="s">
        <v>15469</v>
      </c>
      <c r="E2875" s="45">
        <v>8</v>
      </c>
      <c r="F2875" s="44" t="s">
        <v>10199</v>
      </c>
      <c r="G2875" s="44" t="s">
        <v>10463</v>
      </c>
      <c r="H2875" s="44" t="s">
        <v>15794</v>
      </c>
      <c r="I2875" s="44">
        <v>53121701</v>
      </c>
      <c r="J2875" s="44">
        <v>600</v>
      </c>
      <c r="K2875" s="44" t="s">
        <v>15134</v>
      </c>
      <c r="L2875" s="46">
        <v>17600000</v>
      </c>
      <c r="M2875" s="44" t="s">
        <v>15782</v>
      </c>
      <c r="N2875" s="44" t="s">
        <v>15625</v>
      </c>
      <c r="O2875" s="44" t="s">
        <v>15783</v>
      </c>
    </row>
    <row r="2876" spans="1:15" s="44" customFormat="1" ht="12" x14ac:dyDescent="0.2">
      <c r="A2876" s="44" t="s">
        <v>15759</v>
      </c>
      <c r="D2876" s="44" t="s">
        <v>15469</v>
      </c>
      <c r="E2876" s="45">
        <v>8</v>
      </c>
      <c r="F2876" s="44" t="s">
        <v>10199</v>
      </c>
      <c r="G2876" s="44" t="s">
        <v>10463</v>
      </c>
      <c r="H2876" s="44" t="s">
        <v>15796</v>
      </c>
      <c r="I2876" s="44" t="s">
        <v>15797</v>
      </c>
      <c r="J2876" s="44">
        <v>1</v>
      </c>
      <c r="K2876" s="44" t="s">
        <v>15549</v>
      </c>
      <c r="L2876" s="46">
        <v>20000000</v>
      </c>
      <c r="M2876" s="44" t="s">
        <v>15651</v>
      </c>
      <c r="N2876" s="44" t="s">
        <v>15625</v>
      </c>
      <c r="O2876" s="44" t="s">
        <v>15798</v>
      </c>
    </row>
    <row r="2877" spans="1:15" s="44" customFormat="1" ht="12" x14ac:dyDescent="0.2">
      <c r="A2877" s="44" t="s">
        <v>15762</v>
      </c>
      <c r="D2877" s="44" t="s">
        <v>15469</v>
      </c>
      <c r="E2877" s="45">
        <v>8</v>
      </c>
      <c r="F2877" s="44" t="s">
        <v>10199</v>
      </c>
      <c r="G2877" s="44" t="s">
        <v>10442</v>
      </c>
      <c r="H2877" s="44" t="s">
        <v>15559</v>
      </c>
      <c r="I2877" s="44">
        <v>86141599</v>
      </c>
      <c r="J2877" s="44">
        <v>1</v>
      </c>
      <c r="K2877" s="44" t="s">
        <v>12117</v>
      </c>
      <c r="L2877" s="46">
        <v>20000000</v>
      </c>
      <c r="M2877" s="44" t="s">
        <v>15555</v>
      </c>
      <c r="N2877" s="44" t="s">
        <v>15521</v>
      </c>
      <c r="O2877" s="44" t="s">
        <v>15560</v>
      </c>
    </row>
    <row r="2878" spans="1:15" s="44" customFormat="1" ht="12" x14ac:dyDescent="0.2">
      <c r="A2878" s="44" t="s">
        <v>15763</v>
      </c>
      <c r="D2878" s="44" t="s">
        <v>15469</v>
      </c>
      <c r="E2878" s="45">
        <v>8</v>
      </c>
      <c r="F2878" s="44" t="s">
        <v>10199</v>
      </c>
      <c r="G2878" s="44" t="s">
        <v>10463</v>
      </c>
      <c r="H2878" s="44" t="s">
        <v>15655</v>
      </c>
      <c r="I2878" s="44">
        <v>53131503</v>
      </c>
      <c r="J2878" s="44">
        <v>9600</v>
      </c>
      <c r="K2878" s="44" t="s">
        <v>15134</v>
      </c>
      <c r="L2878" s="46">
        <v>15840000</v>
      </c>
      <c r="M2878" s="44" t="s">
        <v>15564</v>
      </c>
      <c r="N2878" s="44" t="s">
        <v>15504</v>
      </c>
      <c r="O2878" s="44" t="s">
        <v>15656</v>
      </c>
    </row>
    <row r="2879" spans="1:15" s="44" customFormat="1" ht="12" x14ac:dyDescent="0.2">
      <c r="A2879" s="44" t="s">
        <v>15767</v>
      </c>
      <c r="D2879" s="44" t="s">
        <v>15469</v>
      </c>
      <c r="E2879" s="45">
        <v>8</v>
      </c>
      <c r="F2879" s="44" t="s">
        <v>10199</v>
      </c>
      <c r="G2879" s="44" t="s">
        <v>10463</v>
      </c>
      <c r="H2879" s="44" t="s">
        <v>15802</v>
      </c>
      <c r="I2879" s="44">
        <v>14111514</v>
      </c>
      <c r="J2879" s="44">
        <v>1100</v>
      </c>
      <c r="K2879" s="44" t="s">
        <v>15543</v>
      </c>
      <c r="L2879" s="46">
        <v>22000000</v>
      </c>
      <c r="M2879" s="44" t="s">
        <v>15749</v>
      </c>
      <c r="N2879" s="44" t="s">
        <v>15472</v>
      </c>
      <c r="O2879" s="44" t="s">
        <v>15803</v>
      </c>
    </row>
    <row r="2880" spans="1:15" s="44" customFormat="1" ht="12" x14ac:dyDescent="0.2">
      <c r="A2880" s="44" t="s">
        <v>15769</v>
      </c>
      <c r="D2880" s="44" t="s">
        <v>15469</v>
      </c>
      <c r="E2880" s="45">
        <v>9</v>
      </c>
      <c r="F2880" s="44" t="s">
        <v>10199</v>
      </c>
      <c r="G2880" s="44" t="s">
        <v>10442</v>
      </c>
      <c r="H2880" s="44" t="s">
        <v>15805</v>
      </c>
      <c r="I2880" s="44">
        <v>81111599</v>
      </c>
      <c r="J2880" s="44">
        <v>1</v>
      </c>
      <c r="K2880" s="44" t="s">
        <v>15121</v>
      </c>
      <c r="L2880" s="46">
        <v>70000000</v>
      </c>
      <c r="M2880" s="44" t="s">
        <v>15806</v>
      </c>
      <c r="N2880" s="44" t="s">
        <v>15472</v>
      </c>
      <c r="O2880" s="44" t="s">
        <v>15807</v>
      </c>
    </row>
    <row r="2881" spans="1:15" s="44" customFormat="1" ht="12" x14ac:dyDescent="0.2">
      <c r="A2881" s="44" t="s">
        <v>15774</v>
      </c>
      <c r="D2881" s="44" t="s">
        <v>15469</v>
      </c>
      <c r="E2881" s="45">
        <v>9</v>
      </c>
      <c r="F2881" s="44" t="s">
        <v>10199</v>
      </c>
      <c r="G2881" s="44" t="s">
        <v>10463</v>
      </c>
      <c r="H2881" s="44" t="s">
        <v>15715</v>
      </c>
      <c r="I2881" s="44" t="s">
        <v>15809</v>
      </c>
      <c r="J2881" s="44">
        <v>1</v>
      </c>
      <c r="K2881" s="44" t="s">
        <v>11333</v>
      </c>
      <c r="L2881" s="46">
        <v>15000000</v>
      </c>
      <c r="M2881" s="44" t="s">
        <v>15716</v>
      </c>
      <c r="N2881" s="44" t="s">
        <v>15625</v>
      </c>
      <c r="O2881" s="44" t="s">
        <v>15810</v>
      </c>
    </row>
    <row r="2882" spans="1:15" s="44" customFormat="1" ht="12" x14ac:dyDescent="0.2">
      <c r="A2882" s="44" t="s">
        <v>15776</v>
      </c>
      <c r="D2882" s="44" t="s">
        <v>15469</v>
      </c>
      <c r="E2882" s="45">
        <v>9</v>
      </c>
      <c r="F2882" s="44" t="s">
        <v>10199</v>
      </c>
      <c r="G2882" s="44" t="s">
        <v>10434</v>
      </c>
      <c r="H2882" s="44" t="s">
        <v>15812</v>
      </c>
      <c r="I2882" s="44">
        <v>44112002</v>
      </c>
      <c r="J2882" s="44">
        <v>45000</v>
      </c>
      <c r="K2882" s="44" t="s">
        <v>15791</v>
      </c>
      <c r="L2882" s="46">
        <v>70000000</v>
      </c>
      <c r="M2882" s="44" t="s">
        <v>15581</v>
      </c>
      <c r="N2882" s="44" t="s">
        <v>15586</v>
      </c>
      <c r="O2882" s="44" t="s">
        <v>15587</v>
      </c>
    </row>
    <row r="2883" spans="1:15" s="44" customFormat="1" ht="12" x14ac:dyDescent="0.2">
      <c r="A2883" s="44" t="s">
        <v>15780</v>
      </c>
      <c r="D2883" s="44" t="s">
        <v>15469</v>
      </c>
      <c r="E2883" s="45">
        <v>9</v>
      </c>
      <c r="F2883" s="44" t="s">
        <v>10199</v>
      </c>
      <c r="G2883" s="44" t="s">
        <v>10463</v>
      </c>
      <c r="H2883" s="44" t="s">
        <v>15814</v>
      </c>
      <c r="I2883" s="44">
        <v>82141502</v>
      </c>
      <c r="J2883" s="44">
        <v>1</v>
      </c>
      <c r="K2883" s="44" t="s">
        <v>15121</v>
      </c>
      <c r="L2883" s="46">
        <v>20000000</v>
      </c>
      <c r="M2883" s="44" t="s">
        <v>15581</v>
      </c>
      <c r="N2883" s="44" t="s">
        <v>15586</v>
      </c>
      <c r="O2883" s="44" t="s">
        <v>15587</v>
      </c>
    </row>
    <row r="2884" spans="1:15" s="44" customFormat="1" ht="12" x14ac:dyDescent="0.2">
      <c r="A2884" s="44" t="s">
        <v>15784</v>
      </c>
      <c r="D2884" s="44" t="s">
        <v>15469</v>
      </c>
      <c r="E2884" s="45">
        <v>9</v>
      </c>
      <c r="F2884" s="44" t="s">
        <v>10199</v>
      </c>
      <c r="G2884" s="44" t="s">
        <v>10463</v>
      </c>
      <c r="H2884" s="44" t="s">
        <v>15816</v>
      </c>
      <c r="I2884" s="44">
        <v>55101599</v>
      </c>
      <c r="J2884" s="44">
        <v>3500</v>
      </c>
      <c r="K2884" s="44" t="s">
        <v>15134</v>
      </c>
      <c r="L2884" s="46">
        <v>11000000</v>
      </c>
      <c r="M2884" s="44" t="s">
        <v>15581</v>
      </c>
      <c r="N2884" s="44" t="s">
        <v>15817</v>
      </c>
      <c r="O2884" s="44" t="s">
        <v>15818</v>
      </c>
    </row>
    <row r="2885" spans="1:15" s="44" customFormat="1" ht="12" x14ac:dyDescent="0.2">
      <c r="A2885" s="44" t="s">
        <v>15786</v>
      </c>
      <c r="D2885" s="44" t="s">
        <v>15469</v>
      </c>
      <c r="E2885" s="45">
        <v>10</v>
      </c>
      <c r="F2885" s="44" t="s">
        <v>10199</v>
      </c>
      <c r="G2885" s="44" t="s">
        <v>10434</v>
      </c>
      <c r="H2885" s="44" t="s">
        <v>15820</v>
      </c>
      <c r="I2885" s="44">
        <v>55101599</v>
      </c>
      <c r="J2885" s="44">
        <v>5500</v>
      </c>
      <c r="K2885" s="44" t="s">
        <v>15791</v>
      </c>
      <c r="L2885" s="46">
        <v>50000000</v>
      </c>
      <c r="M2885" s="44" t="s">
        <v>15507</v>
      </c>
      <c r="N2885" s="44" t="s">
        <v>15625</v>
      </c>
      <c r="O2885" s="44" t="s">
        <v>15821</v>
      </c>
    </row>
    <row r="2886" spans="1:15" s="44" customFormat="1" ht="12" x14ac:dyDescent="0.2">
      <c r="A2886" s="44" t="s">
        <v>15789</v>
      </c>
      <c r="D2886" s="44" t="s">
        <v>15469</v>
      </c>
      <c r="E2886" s="45">
        <v>10</v>
      </c>
      <c r="F2886" s="44" t="s">
        <v>10199</v>
      </c>
      <c r="G2886" s="44" t="s">
        <v>10463</v>
      </c>
      <c r="H2886" s="44" t="s">
        <v>15823</v>
      </c>
      <c r="I2886" s="44">
        <v>80141990</v>
      </c>
      <c r="J2886" s="44">
        <v>1</v>
      </c>
      <c r="K2886" s="44" t="s">
        <v>15549</v>
      </c>
      <c r="L2886" s="46">
        <v>15000000</v>
      </c>
      <c r="M2886" s="44" t="s">
        <v>15507</v>
      </c>
      <c r="N2886" s="44" t="s">
        <v>15647</v>
      </c>
      <c r="O2886" s="44" t="s">
        <v>15648</v>
      </c>
    </row>
    <row r="2887" spans="1:15" s="44" customFormat="1" ht="12" x14ac:dyDescent="0.2">
      <c r="A2887" s="44" t="s">
        <v>15793</v>
      </c>
      <c r="D2887" s="44" t="s">
        <v>15469</v>
      </c>
      <c r="E2887" s="45">
        <v>10</v>
      </c>
      <c r="F2887" s="44" t="s">
        <v>10199</v>
      </c>
      <c r="G2887" s="44" t="s">
        <v>10463</v>
      </c>
      <c r="H2887" s="44" t="s">
        <v>15825</v>
      </c>
      <c r="I2887" s="44">
        <v>41113637</v>
      </c>
      <c r="J2887" s="44">
        <v>1</v>
      </c>
      <c r="K2887" s="44" t="s">
        <v>11333</v>
      </c>
      <c r="L2887" s="46">
        <v>20000000</v>
      </c>
      <c r="M2887" s="44" t="s">
        <v>15716</v>
      </c>
      <c r="N2887" s="44" t="s">
        <v>15625</v>
      </c>
      <c r="O2887" s="44" t="s">
        <v>15826</v>
      </c>
    </row>
    <row r="2888" spans="1:15" s="44" customFormat="1" ht="12" x14ac:dyDescent="0.2">
      <c r="A2888" s="44" t="s">
        <v>15795</v>
      </c>
      <c r="D2888" s="44" t="s">
        <v>15469</v>
      </c>
      <c r="E2888" s="45">
        <v>10</v>
      </c>
      <c r="F2888" s="44" t="s">
        <v>10199</v>
      </c>
      <c r="G2888" s="44" t="s">
        <v>10463</v>
      </c>
      <c r="H2888" s="44" t="s">
        <v>15825</v>
      </c>
      <c r="I2888" s="44" t="s">
        <v>15828</v>
      </c>
      <c r="J2888" s="44">
        <v>1</v>
      </c>
      <c r="K2888" s="44" t="s">
        <v>15549</v>
      </c>
      <c r="L2888" s="46">
        <v>10000000</v>
      </c>
      <c r="M2888" s="44" t="s">
        <v>15716</v>
      </c>
      <c r="N2888" s="44" t="s">
        <v>15625</v>
      </c>
      <c r="O2888" s="44" t="s">
        <v>15829</v>
      </c>
    </row>
    <row r="2889" spans="1:15" s="44" customFormat="1" ht="12" x14ac:dyDescent="0.2">
      <c r="A2889" s="44" t="s">
        <v>15799</v>
      </c>
      <c r="D2889" s="44" t="s">
        <v>15469</v>
      </c>
      <c r="E2889" s="45">
        <v>10</v>
      </c>
      <c r="F2889" s="44" t="s">
        <v>10199</v>
      </c>
      <c r="G2889" s="44" t="s">
        <v>10442</v>
      </c>
      <c r="H2889" s="44" t="s">
        <v>15831</v>
      </c>
      <c r="I2889" s="44">
        <v>55101510</v>
      </c>
      <c r="J2889" s="44">
        <v>1</v>
      </c>
      <c r="K2889" s="44" t="s">
        <v>15771</v>
      </c>
      <c r="L2889" s="46">
        <v>209000000</v>
      </c>
      <c r="M2889" s="44" t="s">
        <v>15581</v>
      </c>
      <c r="N2889" s="44" t="s">
        <v>15625</v>
      </c>
      <c r="O2889" s="44" t="s">
        <v>15832</v>
      </c>
    </row>
    <row r="2890" spans="1:15" s="44" customFormat="1" ht="12" x14ac:dyDescent="0.2">
      <c r="A2890" s="44" t="s">
        <v>15800</v>
      </c>
      <c r="D2890" s="44" t="s">
        <v>15469</v>
      </c>
      <c r="E2890" s="45">
        <v>10</v>
      </c>
      <c r="F2890" s="44" t="s">
        <v>10199</v>
      </c>
      <c r="G2890" s="44" t="s">
        <v>10463</v>
      </c>
      <c r="H2890" s="44" t="s">
        <v>15834</v>
      </c>
      <c r="I2890" s="44">
        <v>43232902</v>
      </c>
      <c r="J2890" s="44">
        <v>1</v>
      </c>
      <c r="K2890" s="44" t="s">
        <v>15549</v>
      </c>
      <c r="L2890" s="46">
        <v>22000000</v>
      </c>
      <c r="M2890" s="44" t="s">
        <v>15581</v>
      </c>
      <c r="N2890" s="44" t="s">
        <v>15625</v>
      </c>
      <c r="O2890" s="44" t="s">
        <v>15832</v>
      </c>
    </row>
    <row r="2891" spans="1:15" s="44" customFormat="1" ht="12" x14ac:dyDescent="0.2">
      <c r="A2891" s="44" t="s">
        <v>15801</v>
      </c>
      <c r="D2891" s="44" t="s">
        <v>15469</v>
      </c>
      <c r="E2891" s="45">
        <v>11</v>
      </c>
      <c r="F2891" s="44" t="s">
        <v>10199</v>
      </c>
      <c r="G2891" s="44" t="s">
        <v>10442</v>
      </c>
      <c r="H2891" s="44" t="s">
        <v>15836</v>
      </c>
      <c r="I2891" s="44">
        <v>82141704</v>
      </c>
      <c r="J2891" s="44" t="s">
        <v>12117</v>
      </c>
      <c r="K2891" s="44" t="s">
        <v>12117</v>
      </c>
      <c r="L2891" s="46">
        <v>100000000</v>
      </c>
      <c r="M2891" s="44" t="s">
        <v>15629</v>
      </c>
      <c r="N2891" s="44" t="s">
        <v>15641</v>
      </c>
      <c r="O2891" s="44" t="s">
        <v>15642</v>
      </c>
    </row>
    <row r="2892" spans="1:15" s="44" customFormat="1" ht="12" x14ac:dyDescent="0.2">
      <c r="A2892" s="44" t="s">
        <v>15804</v>
      </c>
      <c r="D2892" s="44" t="s">
        <v>15469</v>
      </c>
      <c r="E2892" s="45">
        <v>11</v>
      </c>
      <c r="F2892" s="44" t="s">
        <v>10199</v>
      </c>
      <c r="G2892" s="44" t="s">
        <v>10442</v>
      </c>
      <c r="H2892" s="44" t="s">
        <v>15838</v>
      </c>
      <c r="I2892" s="44">
        <v>79111899</v>
      </c>
      <c r="J2892" s="44">
        <v>105</v>
      </c>
      <c r="K2892" s="44" t="s">
        <v>15549</v>
      </c>
      <c r="L2892" s="46">
        <v>200000000</v>
      </c>
      <c r="M2892" s="44" t="s">
        <v>15507</v>
      </c>
      <c r="N2892" s="44" t="s">
        <v>15625</v>
      </c>
      <c r="O2892" s="44" t="s">
        <v>15821</v>
      </c>
    </row>
    <row r="2893" spans="1:15" s="44" customFormat="1" ht="12" x14ac:dyDescent="0.2">
      <c r="A2893" s="44" t="s">
        <v>15808</v>
      </c>
      <c r="D2893" s="44" t="s">
        <v>15469</v>
      </c>
      <c r="E2893" s="45">
        <v>11</v>
      </c>
      <c r="F2893" s="44" t="s">
        <v>10199</v>
      </c>
      <c r="G2893" s="44" t="s">
        <v>10434</v>
      </c>
      <c r="H2893" s="44" t="s">
        <v>15840</v>
      </c>
      <c r="I2893" s="44">
        <v>78111808</v>
      </c>
      <c r="J2893" s="44">
        <v>56</v>
      </c>
      <c r="K2893" s="44" t="s">
        <v>11327</v>
      </c>
      <c r="L2893" s="46">
        <v>869112000</v>
      </c>
      <c r="M2893" s="44" t="s">
        <v>15564</v>
      </c>
      <c r="N2893" s="44" t="s">
        <v>15521</v>
      </c>
      <c r="O2893" s="44" t="s">
        <v>15841</v>
      </c>
    </row>
    <row r="2894" spans="1:15" s="44" customFormat="1" ht="12" x14ac:dyDescent="0.2">
      <c r="A2894" s="44" t="s">
        <v>15811</v>
      </c>
      <c r="D2894" s="44" t="s">
        <v>15469</v>
      </c>
      <c r="E2894" s="45">
        <v>11</v>
      </c>
      <c r="F2894" s="44" t="s">
        <v>10199</v>
      </c>
      <c r="G2894" s="44" t="s">
        <v>10463</v>
      </c>
      <c r="H2894" s="44" t="s">
        <v>15843</v>
      </c>
      <c r="I2894" s="44">
        <v>45121504</v>
      </c>
      <c r="J2894" s="44">
        <v>1</v>
      </c>
      <c r="K2894" s="44" t="s">
        <v>15134</v>
      </c>
      <c r="L2894" s="46">
        <v>15400000</v>
      </c>
      <c r="M2894" s="44" t="s">
        <v>15749</v>
      </c>
      <c r="N2894" s="44" t="s">
        <v>15625</v>
      </c>
      <c r="O2894" s="44" t="s">
        <v>15750</v>
      </c>
    </row>
    <row r="2895" spans="1:15" s="44" customFormat="1" ht="12" x14ac:dyDescent="0.2">
      <c r="A2895" s="44" t="s">
        <v>15813</v>
      </c>
      <c r="D2895" s="44" t="s">
        <v>15469</v>
      </c>
      <c r="E2895" s="45">
        <v>11</v>
      </c>
      <c r="F2895" s="44" t="s">
        <v>10199</v>
      </c>
      <c r="G2895" s="44" t="s">
        <v>10442</v>
      </c>
      <c r="H2895" s="44" t="s">
        <v>15845</v>
      </c>
      <c r="I2895" s="44">
        <v>90131590</v>
      </c>
      <c r="J2895" s="44">
        <v>200</v>
      </c>
      <c r="K2895" s="44" t="s">
        <v>15549</v>
      </c>
      <c r="L2895" s="46">
        <v>123000000</v>
      </c>
      <c r="M2895" s="44" t="s">
        <v>15581</v>
      </c>
      <c r="N2895" s="44" t="s">
        <v>15512</v>
      </c>
      <c r="O2895" s="44" t="s">
        <v>15582</v>
      </c>
    </row>
    <row r="2896" spans="1:15" s="44" customFormat="1" ht="12" x14ac:dyDescent="0.2">
      <c r="A2896" s="44" t="s">
        <v>15815</v>
      </c>
      <c r="D2896" s="44" t="s">
        <v>15469</v>
      </c>
      <c r="E2896" s="45">
        <v>11</v>
      </c>
      <c r="F2896" s="44" t="s">
        <v>10199</v>
      </c>
      <c r="G2896" s="44" t="s">
        <v>10442</v>
      </c>
      <c r="H2896" s="44" t="s">
        <v>15847</v>
      </c>
      <c r="I2896" s="44">
        <v>80171602</v>
      </c>
      <c r="J2896" s="44">
        <v>1</v>
      </c>
      <c r="K2896" s="44" t="s">
        <v>15121</v>
      </c>
      <c r="L2896" s="46">
        <v>114000000</v>
      </c>
      <c r="M2896" s="44" t="s">
        <v>15581</v>
      </c>
      <c r="N2896" s="44" t="s">
        <v>15512</v>
      </c>
      <c r="O2896" s="44" t="s">
        <v>15582</v>
      </c>
    </row>
    <row r="2897" spans="1:15" s="44" customFormat="1" ht="12" x14ac:dyDescent="0.2">
      <c r="A2897" s="44" t="s">
        <v>15819</v>
      </c>
      <c r="D2897" s="44" t="s">
        <v>15469</v>
      </c>
      <c r="E2897" s="45">
        <v>12</v>
      </c>
      <c r="F2897" s="44" t="s">
        <v>10199</v>
      </c>
      <c r="G2897" s="44" t="s">
        <v>10463</v>
      </c>
      <c r="H2897" s="44" t="s">
        <v>15849</v>
      </c>
      <c r="I2897" s="44">
        <v>43231513</v>
      </c>
      <c r="J2897" s="44">
        <v>3500</v>
      </c>
      <c r="K2897" s="44" t="s">
        <v>15146</v>
      </c>
      <c r="L2897" s="46">
        <v>38500000</v>
      </c>
      <c r="M2897" s="44" t="s">
        <v>15530</v>
      </c>
      <c r="N2897" s="44" t="s">
        <v>15512</v>
      </c>
      <c r="O2897" s="44" t="s">
        <v>15850</v>
      </c>
    </row>
    <row r="2898" spans="1:15" s="44" customFormat="1" ht="12" x14ac:dyDescent="0.2">
      <c r="A2898" s="44" t="s">
        <v>15822</v>
      </c>
      <c r="D2898" s="44" t="s">
        <v>15469</v>
      </c>
      <c r="E2898" s="45">
        <v>12</v>
      </c>
      <c r="F2898" s="44" t="s">
        <v>10199</v>
      </c>
      <c r="G2898" s="44" t="s">
        <v>10463</v>
      </c>
      <c r="H2898" s="44" t="s">
        <v>15852</v>
      </c>
      <c r="I2898" s="44">
        <v>80161590</v>
      </c>
      <c r="J2898" s="44">
        <v>100</v>
      </c>
      <c r="K2898" s="44" t="s">
        <v>15134</v>
      </c>
      <c r="L2898" s="46">
        <v>12000000</v>
      </c>
      <c r="M2898" s="44" t="s">
        <v>15507</v>
      </c>
      <c r="N2898" s="44" t="s">
        <v>15508</v>
      </c>
      <c r="O2898" s="44" t="s">
        <v>15509</v>
      </c>
    </row>
    <row r="2899" spans="1:15" s="44" customFormat="1" ht="12" x14ac:dyDescent="0.2">
      <c r="A2899" s="44" t="s">
        <v>15824</v>
      </c>
      <c r="D2899" s="44" t="s">
        <v>15469</v>
      </c>
      <c r="E2899" s="45">
        <v>12</v>
      </c>
      <c r="F2899" s="44" t="s">
        <v>10199</v>
      </c>
      <c r="G2899" s="44" t="s">
        <v>10463</v>
      </c>
      <c r="H2899" s="44" t="s">
        <v>15854</v>
      </c>
      <c r="I2899" s="44">
        <v>52151503</v>
      </c>
      <c r="J2899" s="44">
        <v>100</v>
      </c>
      <c r="K2899" s="44" t="s">
        <v>15593</v>
      </c>
      <c r="L2899" s="46">
        <v>19775450</v>
      </c>
      <c r="M2899" s="44" t="s">
        <v>15507</v>
      </c>
      <c r="N2899" s="44" t="s">
        <v>15508</v>
      </c>
      <c r="O2899" s="44" t="s">
        <v>15509</v>
      </c>
    </row>
    <row r="2900" spans="1:15" s="44" customFormat="1" ht="12" x14ac:dyDescent="0.2">
      <c r="A2900" s="44" t="s">
        <v>15827</v>
      </c>
      <c r="D2900" s="44" t="s">
        <v>15469</v>
      </c>
      <c r="E2900" s="45">
        <v>12</v>
      </c>
      <c r="F2900" s="44" t="s">
        <v>10199</v>
      </c>
      <c r="G2900" s="44" t="s">
        <v>10463</v>
      </c>
      <c r="H2900" s="44" t="s">
        <v>15856</v>
      </c>
      <c r="I2900" s="44">
        <v>80909021</v>
      </c>
      <c r="J2900" s="44">
        <v>1</v>
      </c>
      <c r="K2900" s="44" t="s">
        <v>15549</v>
      </c>
      <c r="L2900" s="46">
        <v>10000000</v>
      </c>
      <c r="M2900" s="44" t="s">
        <v>15568</v>
      </c>
      <c r="N2900" s="44" t="s">
        <v>15569</v>
      </c>
      <c r="O2900" s="44" t="s">
        <v>15570</v>
      </c>
    </row>
    <row r="2901" spans="1:15" s="44" customFormat="1" ht="12" x14ac:dyDescent="0.2">
      <c r="A2901" s="44" t="s">
        <v>15830</v>
      </c>
      <c r="D2901" s="44" t="s">
        <v>15469</v>
      </c>
      <c r="E2901" s="45">
        <v>12</v>
      </c>
      <c r="F2901" s="44" t="s">
        <v>10199</v>
      </c>
      <c r="G2901" s="44" t="s">
        <v>10463</v>
      </c>
      <c r="H2901" s="44" t="s">
        <v>15858</v>
      </c>
      <c r="I2901" s="44">
        <v>60121012</v>
      </c>
      <c r="J2901" s="44">
        <v>8965000</v>
      </c>
      <c r="K2901" s="44" t="s">
        <v>15734</v>
      </c>
      <c r="L2901" s="46">
        <v>34811090</v>
      </c>
      <c r="M2901" s="44" t="s">
        <v>15573</v>
      </c>
      <c r="N2901" s="44" t="s">
        <v>15772</v>
      </c>
      <c r="O2901" s="44" t="s">
        <v>15859</v>
      </c>
    </row>
    <row r="2902" spans="1:15" s="44" customFormat="1" ht="12" x14ac:dyDescent="0.2">
      <c r="A2902" s="44" t="s">
        <v>15833</v>
      </c>
      <c r="B2902" s="44" t="s">
        <v>10895</v>
      </c>
      <c r="D2902" s="44" t="s">
        <v>15292</v>
      </c>
      <c r="E2902" s="45">
        <v>1</v>
      </c>
      <c r="F2902" s="44" t="s">
        <v>10199</v>
      </c>
      <c r="G2902" s="44" t="s">
        <v>10442</v>
      </c>
      <c r="H2902" s="44" t="s">
        <v>15861</v>
      </c>
      <c r="L2902" s="46">
        <v>27720000</v>
      </c>
    </row>
    <row r="2903" spans="1:15" s="44" customFormat="1" ht="12" x14ac:dyDescent="0.2">
      <c r="A2903" s="44" t="s">
        <v>15835</v>
      </c>
      <c r="B2903" s="44" t="s">
        <v>10895</v>
      </c>
      <c r="D2903" s="44" t="s">
        <v>15292</v>
      </c>
      <c r="E2903" s="45">
        <v>3</v>
      </c>
      <c r="F2903" s="44" t="s">
        <v>10199</v>
      </c>
      <c r="G2903" s="44" t="s">
        <v>10463</v>
      </c>
      <c r="H2903" s="44" t="s">
        <v>15863</v>
      </c>
      <c r="L2903" s="46">
        <v>10560000</v>
      </c>
    </row>
    <row r="2904" spans="1:15" s="44" customFormat="1" ht="12" x14ac:dyDescent="0.2">
      <c r="A2904" s="44" t="s">
        <v>15837</v>
      </c>
      <c r="B2904" s="44" t="s">
        <v>10895</v>
      </c>
      <c r="D2904" s="44" t="s">
        <v>15292</v>
      </c>
      <c r="E2904" s="45">
        <v>4</v>
      </c>
      <c r="F2904" s="44" t="s">
        <v>10199</v>
      </c>
      <c r="G2904" s="44" t="s">
        <v>10463</v>
      </c>
      <c r="H2904" s="44" t="s">
        <v>15865</v>
      </c>
      <c r="L2904" s="46">
        <v>8640000</v>
      </c>
    </row>
    <row r="2905" spans="1:15" s="44" customFormat="1" ht="12" x14ac:dyDescent="0.2">
      <c r="A2905" s="44" t="s">
        <v>15839</v>
      </c>
      <c r="B2905" s="44" t="s">
        <v>10895</v>
      </c>
      <c r="D2905" s="44" t="s">
        <v>15292</v>
      </c>
      <c r="E2905" s="45">
        <v>1</v>
      </c>
      <c r="F2905" s="44" t="s">
        <v>10199</v>
      </c>
      <c r="G2905" s="44" t="s">
        <v>10463</v>
      </c>
      <c r="H2905" s="44" t="s">
        <v>15867</v>
      </c>
      <c r="L2905" s="46">
        <v>1000000</v>
      </c>
    </row>
    <row r="2906" spans="1:15" s="44" customFormat="1" ht="12" x14ac:dyDescent="0.2">
      <c r="A2906" s="44" t="s">
        <v>15842</v>
      </c>
      <c r="B2906" s="44" t="s">
        <v>10895</v>
      </c>
      <c r="D2906" s="44" t="s">
        <v>15292</v>
      </c>
      <c r="E2906" s="45">
        <v>1</v>
      </c>
      <c r="F2906" s="44" t="s">
        <v>10199</v>
      </c>
      <c r="G2906" s="44" t="s">
        <v>10463</v>
      </c>
      <c r="H2906" s="44" t="s">
        <v>15869</v>
      </c>
      <c r="L2906" s="46">
        <v>16000000</v>
      </c>
    </row>
    <row r="2907" spans="1:15" s="44" customFormat="1" ht="12" x14ac:dyDescent="0.2">
      <c r="A2907" s="44" t="s">
        <v>15844</v>
      </c>
      <c r="B2907" s="44" t="s">
        <v>10895</v>
      </c>
      <c r="D2907" s="44" t="s">
        <v>15292</v>
      </c>
      <c r="E2907" s="45">
        <v>2</v>
      </c>
      <c r="F2907" s="44" t="s">
        <v>10199</v>
      </c>
      <c r="G2907" s="44" t="s">
        <v>10434</v>
      </c>
      <c r="H2907" s="44" t="s">
        <v>15871</v>
      </c>
      <c r="L2907" s="46">
        <v>100000000</v>
      </c>
    </row>
    <row r="2908" spans="1:15" s="44" customFormat="1" ht="12" x14ac:dyDescent="0.2">
      <c r="A2908" s="44" t="s">
        <v>15846</v>
      </c>
      <c r="B2908" s="44" t="s">
        <v>10895</v>
      </c>
      <c r="D2908" s="44" t="s">
        <v>15292</v>
      </c>
      <c r="E2908" s="45">
        <v>1</v>
      </c>
      <c r="F2908" s="44" t="s">
        <v>10199</v>
      </c>
      <c r="G2908" s="44" t="s">
        <v>10463</v>
      </c>
      <c r="H2908" s="44" t="s">
        <v>15873</v>
      </c>
      <c r="L2908" s="46">
        <v>12000000</v>
      </c>
    </row>
    <row r="2909" spans="1:15" s="44" customFormat="1" ht="12" x14ac:dyDescent="0.2">
      <c r="A2909" s="44" t="s">
        <v>15848</v>
      </c>
      <c r="B2909" s="44" t="s">
        <v>10895</v>
      </c>
      <c r="D2909" s="44" t="s">
        <v>15292</v>
      </c>
      <c r="E2909" s="45">
        <v>5</v>
      </c>
      <c r="F2909" s="44" t="s">
        <v>10199</v>
      </c>
      <c r="G2909" s="44" t="s">
        <v>10442</v>
      </c>
      <c r="H2909" s="44" t="s">
        <v>15875</v>
      </c>
      <c r="L2909" s="46">
        <v>270000000</v>
      </c>
    </row>
    <row r="2910" spans="1:15" s="44" customFormat="1" ht="12" x14ac:dyDescent="0.2">
      <c r="A2910" s="44" t="s">
        <v>15851</v>
      </c>
      <c r="B2910" s="44" t="s">
        <v>10895</v>
      </c>
      <c r="D2910" s="44" t="s">
        <v>15292</v>
      </c>
      <c r="E2910" s="45">
        <v>11</v>
      </c>
      <c r="F2910" s="44" t="s">
        <v>10199</v>
      </c>
      <c r="G2910" s="44" t="s">
        <v>10463</v>
      </c>
      <c r="H2910" s="44" t="s">
        <v>15877</v>
      </c>
      <c r="L2910" s="46">
        <v>13500000</v>
      </c>
    </row>
    <row r="2911" spans="1:15" s="44" customFormat="1" ht="12" x14ac:dyDescent="0.2">
      <c r="A2911" s="44" t="s">
        <v>15853</v>
      </c>
      <c r="B2911" s="44" t="s">
        <v>10895</v>
      </c>
      <c r="D2911" s="44" t="s">
        <v>15292</v>
      </c>
      <c r="E2911" s="45">
        <v>3</v>
      </c>
      <c r="F2911" s="44" t="s">
        <v>10199</v>
      </c>
      <c r="G2911" s="44" t="s">
        <v>10434</v>
      </c>
      <c r="H2911" s="44" t="s">
        <v>15879</v>
      </c>
      <c r="L2911" s="46">
        <v>325930000</v>
      </c>
    </row>
    <row r="2912" spans="1:15" s="44" customFormat="1" ht="12" x14ac:dyDescent="0.2">
      <c r="A2912" s="44" t="s">
        <v>15855</v>
      </c>
      <c r="B2912" s="44" t="s">
        <v>10895</v>
      </c>
      <c r="D2912" s="44" t="s">
        <v>15292</v>
      </c>
      <c r="E2912" s="45">
        <v>12</v>
      </c>
      <c r="F2912" s="44" t="s">
        <v>10199</v>
      </c>
      <c r="G2912" s="44" t="s">
        <v>10463</v>
      </c>
      <c r="H2912" s="44" t="s">
        <v>15881</v>
      </c>
      <c r="L2912" s="46">
        <v>20000000</v>
      </c>
    </row>
    <row r="2913" spans="1:12" s="44" customFormat="1" ht="12" x14ac:dyDescent="0.2">
      <c r="A2913" s="44" t="s">
        <v>15857</v>
      </c>
      <c r="B2913" s="44" t="s">
        <v>10895</v>
      </c>
      <c r="D2913" s="44" t="s">
        <v>15292</v>
      </c>
      <c r="E2913" s="45">
        <v>6</v>
      </c>
      <c r="F2913" s="44" t="s">
        <v>10199</v>
      </c>
      <c r="G2913" s="44" t="s">
        <v>10463</v>
      </c>
      <c r="H2913" s="44" t="s">
        <v>15883</v>
      </c>
      <c r="L2913" s="46">
        <v>6000000</v>
      </c>
    </row>
    <row r="2914" spans="1:12" s="44" customFormat="1" ht="12" x14ac:dyDescent="0.2">
      <c r="A2914" s="44" t="s">
        <v>15860</v>
      </c>
      <c r="B2914" s="44" t="s">
        <v>10895</v>
      </c>
      <c r="D2914" s="44" t="s">
        <v>15292</v>
      </c>
      <c r="E2914" s="45">
        <v>12</v>
      </c>
      <c r="F2914" s="44" t="s">
        <v>10199</v>
      </c>
      <c r="G2914" s="44" t="s">
        <v>10463</v>
      </c>
      <c r="H2914" s="44" t="s">
        <v>15885</v>
      </c>
      <c r="L2914" s="46">
        <v>16500000</v>
      </c>
    </row>
    <row r="2915" spans="1:12" s="44" customFormat="1" ht="12" x14ac:dyDescent="0.2">
      <c r="A2915" s="44" t="s">
        <v>15862</v>
      </c>
      <c r="B2915" s="44" t="s">
        <v>10895</v>
      </c>
      <c r="D2915" s="44" t="s">
        <v>15292</v>
      </c>
      <c r="E2915" s="45">
        <v>4</v>
      </c>
      <c r="F2915" s="44" t="s">
        <v>10199</v>
      </c>
      <c r="G2915" s="44" t="s">
        <v>10463</v>
      </c>
      <c r="H2915" s="44" t="s">
        <v>15887</v>
      </c>
      <c r="L2915" s="46">
        <v>15000000</v>
      </c>
    </row>
    <row r="2916" spans="1:12" s="44" customFormat="1" ht="12" x14ac:dyDescent="0.2">
      <c r="A2916" s="44" t="s">
        <v>15864</v>
      </c>
      <c r="B2916" s="44" t="s">
        <v>10895</v>
      </c>
      <c r="D2916" s="44" t="s">
        <v>15292</v>
      </c>
      <c r="E2916" s="45">
        <v>1</v>
      </c>
      <c r="F2916" s="44" t="s">
        <v>10199</v>
      </c>
      <c r="G2916" s="44" t="s">
        <v>10463</v>
      </c>
      <c r="H2916" s="44" t="s">
        <v>15889</v>
      </c>
      <c r="L2916" s="46">
        <v>1100000</v>
      </c>
    </row>
    <row r="2917" spans="1:12" s="44" customFormat="1" ht="12" x14ac:dyDescent="0.2">
      <c r="A2917" s="44" t="s">
        <v>15866</v>
      </c>
      <c r="B2917" s="44" t="s">
        <v>10895</v>
      </c>
      <c r="D2917" s="44" t="s">
        <v>15292</v>
      </c>
      <c r="E2917" s="45">
        <v>2</v>
      </c>
      <c r="F2917" s="44" t="s">
        <v>10199</v>
      </c>
      <c r="G2917" s="44" t="s">
        <v>10463</v>
      </c>
      <c r="H2917" s="44" t="s">
        <v>15891</v>
      </c>
      <c r="L2917" s="46">
        <v>22000000</v>
      </c>
    </row>
    <row r="2918" spans="1:12" s="44" customFormat="1" ht="12" x14ac:dyDescent="0.2">
      <c r="A2918" s="44" t="s">
        <v>15868</v>
      </c>
      <c r="B2918" s="44" t="s">
        <v>10895</v>
      </c>
      <c r="D2918" s="44" t="s">
        <v>15292</v>
      </c>
      <c r="E2918" s="45">
        <v>2</v>
      </c>
      <c r="F2918" s="44" t="s">
        <v>10199</v>
      </c>
      <c r="G2918" s="44" t="s">
        <v>10442</v>
      </c>
      <c r="H2918" s="44" t="s">
        <v>15893</v>
      </c>
      <c r="L2918" s="46">
        <v>300000000</v>
      </c>
    </row>
    <row r="2919" spans="1:12" s="44" customFormat="1" ht="12" x14ac:dyDescent="0.2">
      <c r="A2919" s="44" t="s">
        <v>15870</v>
      </c>
      <c r="B2919" s="44" t="s">
        <v>10895</v>
      </c>
      <c r="D2919" s="44" t="s">
        <v>15292</v>
      </c>
      <c r="E2919" s="45">
        <v>3</v>
      </c>
      <c r="F2919" s="44" t="s">
        <v>10199</v>
      </c>
      <c r="G2919" s="44" t="s">
        <v>10463</v>
      </c>
      <c r="H2919" s="44" t="s">
        <v>15895</v>
      </c>
      <c r="L2919" s="46">
        <v>14080000</v>
      </c>
    </row>
    <row r="2920" spans="1:12" s="44" customFormat="1" ht="12" x14ac:dyDescent="0.2">
      <c r="A2920" s="44" t="s">
        <v>15872</v>
      </c>
      <c r="B2920" s="44" t="s">
        <v>10895</v>
      </c>
      <c r="D2920" s="44" t="s">
        <v>15292</v>
      </c>
      <c r="E2920" s="45">
        <v>3</v>
      </c>
      <c r="F2920" s="44" t="s">
        <v>10199</v>
      </c>
      <c r="G2920" s="44" t="s">
        <v>10463</v>
      </c>
      <c r="H2920" s="44" t="s">
        <v>15897</v>
      </c>
      <c r="L2920" s="46">
        <v>6072000</v>
      </c>
    </row>
    <row r="2921" spans="1:12" s="44" customFormat="1" ht="12" x14ac:dyDescent="0.2">
      <c r="A2921" s="44" t="s">
        <v>15874</v>
      </c>
      <c r="B2921" s="44" t="s">
        <v>10895</v>
      </c>
      <c r="D2921" s="44" t="s">
        <v>15292</v>
      </c>
      <c r="E2921" s="45">
        <v>8</v>
      </c>
      <c r="F2921" s="44" t="s">
        <v>10199</v>
      </c>
      <c r="G2921" s="44" t="s">
        <v>10463</v>
      </c>
      <c r="H2921" s="44" t="s">
        <v>15899</v>
      </c>
      <c r="L2921" s="46">
        <v>18000000</v>
      </c>
    </row>
    <row r="2922" spans="1:12" s="44" customFormat="1" ht="12" x14ac:dyDescent="0.2">
      <c r="A2922" s="44" t="s">
        <v>15876</v>
      </c>
      <c r="B2922" s="44" t="s">
        <v>10895</v>
      </c>
      <c r="D2922" s="44" t="s">
        <v>15292</v>
      </c>
      <c r="E2922" s="45">
        <v>4</v>
      </c>
      <c r="F2922" s="44" t="s">
        <v>10199</v>
      </c>
      <c r="G2922" s="44" t="s">
        <v>10463</v>
      </c>
      <c r="H2922" s="44" t="s">
        <v>15901</v>
      </c>
      <c r="L2922" s="46">
        <v>2500000</v>
      </c>
    </row>
    <row r="2923" spans="1:12" s="44" customFormat="1" ht="12" x14ac:dyDescent="0.2">
      <c r="A2923" s="44" t="s">
        <v>15878</v>
      </c>
      <c r="B2923" s="44" t="s">
        <v>10895</v>
      </c>
      <c r="D2923" s="44" t="s">
        <v>15292</v>
      </c>
      <c r="E2923" s="45">
        <v>4</v>
      </c>
      <c r="F2923" s="44" t="s">
        <v>10199</v>
      </c>
      <c r="G2923" s="44" t="s">
        <v>10463</v>
      </c>
      <c r="H2923" s="44" t="s">
        <v>15903</v>
      </c>
      <c r="L2923" s="46">
        <v>5000000</v>
      </c>
    </row>
    <row r="2924" spans="1:12" s="44" customFormat="1" ht="12" x14ac:dyDescent="0.2">
      <c r="A2924" s="44" t="s">
        <v>15880</v>
      </c>
      <c r="B2924" s="44" t="s">
        <v>10895</v>
      </c>
      <c r="D2924" s="44" t="s">
        <v>15292</v>
      </c>
      <c r="E2924" s="45">
        <v>5</v>
      </c>
      <c r="F2924" s="44" t="s">
        <v>10199</v>
      </c>
      <c r="G2924" s="44" t="s">
        <v>10463</v>
      </c>
      <c r="H2924" s="44" t="s">
        <v>15905</v>
      </c>
      <c r="L2924" s="46">
        <v>7000000</v>
      </c>
    </row>
    <row r="2925" spans="1:12" s="44" customFormat="1" ht="12" x14ac:dyDescent="0.2">
      <c r="A2925" s="44" t="s">
        <v>15882</v>
      </c>
      <c r="B2925" s="44" t="s">
        <v>10895</v>
      </c>
      <c r="D2925" s="44" t="s">
        <v>15292</v>
      </c>
      <c r="E2925" s="45">
        <v>10</v>
      </c>
      <c r="F2925" s="44" t="s">
        <v>10199</v>
      </c>
      <c r="G2925" s="44" t="s">
        <v>10463</v>
      </c>
      <c r="H2925" s="44" t="s">
        <v>15907</v>
      </c>
      <c r="L2925" s="46">
        <v>6094000</v>
      </c>
    </row>
    <row r="2926" spans="1:12" s="44" customFormat="1" ht="12" x14ac:dyDescent="0.2">
      <c r="A2926" s="44" t="s">
        <v>15884</v>
      </c>
      <c r="B2926" s="44" t="s">
        <v>10895</v>
      </c>
      <c r="D2926" s="44" t="s">
        <v>15292</v>
      </c>
      <c r="E2926" s="45">
        <v>2</v>
      </c>
      <c r="F2926" s="44" t="s">
        <v>10199</v>
      </c>
      <c r="G2926" s="44" t="s">
        <v>10434</v>
      </c>
      <c r="H2926" s="44" t="s">
        <v>15909</v>
      </c>
      <c r="L2926" s="46">
        <v>458268000</v>
      </c>
    </row>
    <row r="2927" spans="1:12" s="44" customFormat="1" ht="12" x14ac:dyDescent="0.2">
      <c r="A2927" s="44" t="s">
        <v>15886</v>
      </c>
      <c r="B2927" s="44" t="s">
        <v>10895</v>
      </c>
      <c r="D2927" s="44" t="s">
        <v>15292</v>
      </c>
      <c r="E2927" s="45">
        <v>3</v>
      </c>
      <c r="F2927" s="44" t="s">
        <v>10199</v>
      </c>
      <c r="G2927" s="44" t="s">
        <v>10434</v>
      </c>
      <c r="H2927" s="44" t="s">
        <v>15911</v>
      </c>
      <c r="L2927" s="46">
        <v>50000000</v>
      </c>
    </row>
    <row r="2928" spans="1:12" s="44" customFormat="1" ht="12" x14ac:dyDescent="0.2">
      <c r="A2928" s="44" t="s">
        <v>15888</v>
      </c>
      <c r="B2928" s="44" t="s">
        <v>10895</v>
      </c>
      <c r="D2928" s="44" t="s">
        <v>15292</v>
      </c>
      <c r="E2928" s="45">
        <v>6</v>
      </c>
      <c r="F2928" s="44" t="s">
        <v>10199</v>
      </c>
      <c r="G2928" s="44" t="s">
        <v>10463</v>
      </c>
      <c r="H2928" s="44" t="s">
        <v>15913</v>
      </c>
      <c r="L2928" s="46">
        <v>8943000</v>
      </c>
    </row>
    <row r="2929" spans="1:15" s="44" customFormat="1" ht="12" x14ac:dyDescent="0.2">
      <c r="A2929" s="44" t="s">
        <v>15890</v>
      </c>
      <c r="B2929" s="44" t="s">
        <v>10895</v>
      </c>
      <c r="D2929" s="44" t="s">
        <v>15292</v>
      </c>
      <c r="E2929" s="45">
        <v>12</v>
      </c>
      <c r="F2929" s="44" t="s">
        <v>10199</v>
      </c>
      <c r="G2929" s="44" t="s">
        <v>10463</v>
      </c>
      <c r="H2929" s="44" t="s">
        <v>15915</v>
      </c>
      <c r="L2929" s="46">
        <v>1800000</v>
      </c>
    </row>
    <row r="2930" spans="1:15" s="44" customFormat="1" ht="12" x14ac:dyDescent="0.2">
      <c r="A2930" s="44" t="s">
        <v>15892</v>
      </c>
      <c r="B2930" s="44" t="s">
        <v>10895</v>
      </c>
      <c r="D2930" s="44" t="s">
        <v>15292</v>
      </c>
      <c r="E2930" s="45">
        <v>3</v>
      </c>
      <c r="F2930" s="44" t="s">
        <v>10199</v>
      </c>
      <c r="G2930" s="44" t="s">
        <v>10463</v>
      </c>
      <c r="H2930" s="44" t="s">
        <v>15917</v>
      </c>
      <c r="L2930" s="46">
        <v>1200000</v>
      </c>
    </row>
    <row r="2931" spans="1:15" s="44" customFormat="1" ht="12" x14ac:dyDescent="0.2">
      <c r="A2931" s="44" t="s">
        <v>15894</v>
      </c>
      <c r="B2931" s="44" t="s">
        <v>10895</v>
      </c>
      <c r="D2931" s="44" t="s">
        <v>15292</v>
      </c>
      <c r="E2931" s="45">
        <v>2</v>
      </c>
      <c r="F2931" s="44" t="s">
        <v>10199</v>
      </c>
      <c r="G2931" s="44" t="s">
        <v>10463</v>
      </c>
      <c r="H2931" s="44" t="s">
        <v>15919</v>
      </c>
      <c r="L2931" s="46">
        <v>19800000</v>
      </c>
    </row>
    <row r="2932" spans="1:15" s="44" customFormat="1" ht="12" x14ac:dyDescent="0.2">
      <c r="A2932" s="44" t="s">
        <v>15896</v>
      </c>
      <c r="B2932" s="44" t="s">
        <v>10895</v>
      </c>
      <c r="D2932" s="44" t="s">
        <v>15292</v>
      </c>
      <c r="E2932" s="45">
        <v>11</v>
      </c>
      <c r="F2932" s="44" t="s">
        <v>10199</v>
      </c>
      <c r="G2932" s="44" t="s">
        <v>10463</v>
      </c>
      <c r="H2932" s="44" t="s">
        <v>15921</v>
      </c>
      <c r="L2932" s="46">
        <v>13000000</v>
      </c>
    </row>
    <row r="2933" spans="1:15" s="44" customFormat="1" ht="12" x14ac:dyDescent="0.2">
      <c r="A2933" s="44" t="s">
        <v>15898</v>
      </c>
      <c r="B2933" s="44" t="s">
        <v>10895</v>
      </c>
      <c r="D2933" s="44" t="s">
        <v>15292</v>
      </c>
      <c r="E2933" s="45">
        <v>1</v>
      </c>
      <c r="F2933" s="44" t="s">
        <v>10199</v>
      </c>
      <c r="G2933" s="44" t="s">
        <v>10463</v>
      </c>
      <c r="H2933" s="44" t="s">
        <v>15923</v>
      </c>
      <c r="L2933" s="46">
        <v>19900000</v>
      </c>
    </row>
    <row r="2934" spans="1:15" s="44" customFormat="1" ht="12" x14ac:dyDescent="0.2">
      <c r="A2934" s="44" t="s">
        <v>15900</v>
      </c>
      <c r="B2934" s="44" t="s">
        <v>10895</v>
      </c>
      <c r="D2934" s="44" t="s">
        <v>15292</v>
      </c>
      <c r="E2934" s="45">
        <v>2</v>
      </c>
      <c r="F2934" s="44" t="s">
        <v>10199</v>
      </c>
      <c r="G2934" s="44" t="s">
        <v>10463</v>
      </c>
      <c r="H2934" s="44" t="s">
        <v>15925</v>
      </c>
      <c r="L2934" s="46">
        <v>8470000</v>
      </c>
    </row>
    <row r="2935" spans="1:15" s="44" customFormat="1" ht="12" x14ac:dyDescent="0.2">
      <c r="A2935" s="44" t="s">
        <v>15902</v>
      </c>
      <c r="B2935" s="44" t="s">
        <v>10895</v>
      </c>
      <c r="D2935" s="44" t="s">
        <v>15292</v>
      </c>
      <c r="E2935" s="45">
        <v>7</v>
      </c>
      <c r="F2935" s="44" t="s">
        <v>10199</v>
      </c>
      <c r="G2935" s="44" t="s">
        <v>10463</v>
      </c>
      <c r="H2935" s="44" t="s">
        <v>15927</v>
      </c>
      <c r="L2935" s="46">
        <v>3000000</v>
      </c>
    </row>
    <row r="2936" spans="1:15" s="44" customFormat="1" ht="12" x14ac:dyDescent="0.2">
      <c r="A2936" s="44" t="s">
        <v>15904</v>
      </c>
      <c r="B2936" s="44" t="s">
        <v>15110</v>
      </c>
      <c r="D2936" s="44" t="s">
        <v>15929</v>
      </c>
      <c r="E2936" s="45">
        <v>3</v>
      </c>
      <c r="F2936" s="44" t="s">
        <v>10199</v>
      </c>
      <c r="G2936" s="44" t="s">
        <v>10463</v>
      </c>
      <c r="H2936" s="44" t="s">
        <v>15930</v>
      </c>
      <c r="I2936" s="44">
        <v>3912101101</v>
      </c>
      <c r="J2936" s="44">
        <v>2</v>
      </c>
      <c r="K2936" s="44" t="s">
        <v>15134</v>
      </c>
      <c r="L2936" s="46">
        <v>50000000</v>
      </c>
      <c r="M2936" s="44" t="s">
        <v>15931</v>
      </c>
      <c r="N2936" s="44" t="s">
        <v>15932</v>
      </c>
      <c r="O2936" s="44" t="s">
        <v>15933</v>
      </c>
    </row>
    <row r="2937" spans="1:15" s="44" customFormat="1" ht="12" x14ac:dyDescent="0.2">
      <c r="A2937" s="44" t="s">
        <v>15906</v>
      </c>
      <c r="B2937" s="44" t="s">
        <v>15110</v>
      </c>
      <c r="D2937" s="44" t="s">
        <v>15929</v>
      </c>
      <c r="E2937" s="45">
        <v>2</v>
      </c>
      <c r="F2937" s="44" t="s">
        <v>10199</v>
      </c>
      <c r="G2937" s="44" t="s">
        <v>10463</v>
      </c>
      <c r="H2937" s="44" t="s">
        <v>15935</v>
      </c>
      <c r="J2937" s="44">
        <v>2</v>
      </c>
      <c r="K2937" s="44" t="s">
        <v>11327</v>
      </c>
      <c r="L2937" s="46">
        <v>34000000</v>
      </c>
      <c r="M2937" s="44" t="s">
        <v>15936</v>
      </c>
      <c r="N2937" s="44" t="s">
        <v>15937</v>
      </c>
      <c r="O2937" s="44" t="s">
        <v>15938</v>
      </c>
    </row>
    <row r="2938" spans="1:15" s="44" customFormat="1" ht="12" x14ac:dyDescent="0.2">
      <c r="A2938" s="44" t="s">
        <v>15908</v>
      </c>
      <c r="B2938" s="44" t="s">
        <v>15110</v>
      </c>
      <c r="D2938" s="44" t="s">
        <v>15929</v>
      </c>
      <c r="E2938" s="45">
        <v>3</v>
      </c>
      <c r="F2938" s="44" t="s">
        <v>10199</v>
      </c>
      <c r="G2938" s="44" t="s">
        <v>10434</v>
      </c>
      <c r="H2938" s="44" t="s">
        <v>15940</v>
      </c>
      <c r="I2938" s="44">
        <v>4110630701</v>
      </c>
      <c r="J2938" s="44">
        <v>1</v>
      </c>
      <c r="K2938" s="44" t="s">
        <v>11327</v>
      </c>
      <c r="L2938" s="46">
        <v>65000000</v>
      </c>
      <c r="M2938" s="44" t="s">
        <v>15941</v>
      </c>
      <c r="N2938" s="44" t="s">
        <v>15942</v>
      </c>
      <c r="O2938" s="44" t="s">
        <v>15943</v>
      </c>
    </row>
    <row r="2939" spans="1:15" s="44" customFormat="1" ht="12" x14ac:dyDescent="0.2">
      <c r="A2939" s="44" t="s">
        <v>15910</v>
      </c>
      <c r="B2939" s="44" t="s">
        <v>15110</v>
      </c>
      <c r="D2939" s="44" t="s">
        <v>15929</v>
      </c>
      <c r="E2939" s="45">
        <v>3</v>
      </c>
      <c r="F2939" s="44" t="s">
        <v>10199</v>
      </c>
      <c r="G2939" s="44" t="s">
        <v>10434</v>
      </c>
      <c r="H2939" s="44" t="s">
        <v>15940</v>
      </c>
      <c r="I2939" s="44">
        <v>4110340601</v>
      </c>
      <c r="J2939" s="44">
        <v>1</v>
      </c>
      <c r="K2939" s="44" t="s">
        <v>11327</v>
      </c>
      <c r="L2939" s="46">
        <v>81000000</v>
      </c>
      <c r="M2939" s="44" t="s">
        <v>15941</v>
      </c>
      <c r="N2939" s="44" t="s">
        <v>15942</v>
      </c>
      <c r="O2939" s="44" t="s">
        <v>15943</v>
      </c>
    </row>
    <row r="2940" spans="1:15" s="44" customFormat="1" ht="12" x14ac:dyDescent="0.2">
      <c r="A2940" s="44" t="s">
        <v>15912</v>
      </c>
      <c r="B2940" s="44" t="s">
        <v>15110</v>
      </c>
      <c r="D2940" s="44" t="s">
        <v>15929</v>
      </c>
      <c r="E2940" s="45">
        <v>2</v>
      </c>
      <c r="F2940" s="44" t="s">
        <v>10199</v>
      </c>
      <c r="G2940" s="44" t="s">
        <v>10463</v>
      </c>
      <c r="H2940" s="44" t="s">
        <v>15946</v>
      </c>
      <c r="I2940" s="44">
        <v>5132020501</v>
      </c>
      <c r="J2940" s="44">
        <v>30</v>
      </c>
      <c r="K2940" s="44" t="s">
        <v>15947</v>
      </c>
      <c r="L2940" s="46">
        <v>11000000</v>
      </c>
      <c r="M2940" s="44" t="s">
        <v>15936</v>
      </c>
      <c r="N2940" s="44" t="s">
        <v>15948</v>
      </c>
      <c r="O2940" s="44" t="s">
        <v>15949</v>
      </c>
    </row>
    <row r="2941" spans="1:15" s="44" customFormat="1" ht="12" x14ac:dyDescent="0.2">
      <c r="A2941" s="44" t="s">
        <v>15914</v>
      </c>
      <c r="B2941" s="44" t="s">
        <v>15110</v>
      </c>
      <c r="D2941" s="44" t="s">
        <v>15929</v>
      </c>
      <c r="E2941" s="45">
        <v>2</v>
      </c>
      <c r="F2941" s="44" t="s">
        <v>10199</v>
      </c>
      <c r="G2941" s="44" t="s">
        <v>10463</v>
      </c>
      <c r="H2941" s="44" t="s">
        <v>15946</v>
      </c>
      <c r="I2941" s="44">
        <v>4214251502</v>
      </c>
      <c r="J2941" s="44">
        <v>15</v>
      </c>
      <c r="K2941" s="44" t="s">
        <v>15947</v>
      </c>
      <c r="L2941" s="46">
        <v>11000000</v>
      </c>
      <c r="M2941" s="44" t="s">
        <v>15936</v>
      </c>
      <c r="N2941" s="44" t="s">
        <v>15948</v>
      </c>
      <c r="O2941" s="44" t="s">
        <v>15949</v>
      </c>
    </row>
    <row r="2942" spans="1:15" s="44" customFormat="1" ht="12" x14ac:dyDescent="0.2">
      <c r="A2942" s="44" t="s">
        <v>15916</v>
      </c>
      <c r="B2942" s="44" t="s">
        <v>15110</v>
      </c>
      <c r="D2942" s="44" t="s">
        <v>15929</v>
      </c>
      <c r="E2942" s="45">
        <v>6</v>
      </c>
      <c r="F2942" s="44" t="s">
        <v>10199</v>
      </c>
      <c r="G2942" s="44" t="s">
        <v>10463</v>
      </c>
      <c r="H2942" s="44" t="s">
        <v>15946</v>
      </c>
      <c r="I2942" s="44">
        <v>5132020501</v>
      </c>
      <c r="J2942" s="44">
        <v>30</v>
      </c>
      <c r="K2942" s="44" t="s">
        <v>15947</v>
      </c>
      <c r="L2942" s="46">
        <v>11000000</v>
      </c>
      <c r="M2942" s="44" t="s">
        <v>15936</v>
      </c>
      <c r="N2942" s="44" t="s">
        <v>15948</v>
      </c>
      <c r="O2942" s="44" t="s">
        <v>15949</v>
      </c>
    </row>
    <row r="2943" spans="1:15" s="44" customFormat="1" ht="12" x14ac:dyDescent="0.2">
      <c r="A2943" s="44" t="s">
        <v>15918</v>
      </c>
      <c r="B2943" s="44" t="s">
        <v>15110</v>
      </c>
      <c r="D2943" s="44" t="s">
        <v>15929</v>
      </c>
      <c r="E2943" s="45">
        <v>6</v>
      </c>
      <c r="F2943" s="44" t="s">
        <v>10199</v>
      </c>
      <c r="G2943" s="44" t="s">
        <v>10463</v>
      </c>
      <c r="H2943" s="44" t="s">
        <v>15946</v>
      </c>
      <c r="I2943" s="44">
        <v>4214251502</v>
      </c>
      <c r="J2943" s="44">
        <v>15</v>
      </c>
      <c r="K2943" s="44" t="s">
        <v>15947</v>
      </c>
      <c r="L2943" s="46">
        <v>11000000</v>
      </c>
      <c r="M2943" s="44" t="s">
        <v>15936</v>
      </c>
      <c r="N2943" s="44" t="s">
        <v>15948</v>
      </c>
      <c r="O2943" s="44" t="s">
        <v>15949</v>
      </c>
    </row>
    <row r="2944" spans="1:15" s="44" customFormat="1" ht="12" x14ac:dyDescent="0.2">
      <c r="A2944" s="44" t="s">
        <v>15920</v>
      </c>
      <c r="B2944" s="44" t="s">
        <v>15110</v>
      </c>
      <c r="D2944" s="44" t="s">
        <v>15929</v>
      </c>
      <c r="E2944" s="45">
        <v>9</v>
      </c>
      <c r="F2944" s="44" t="s">
        <v>10199</v>
      </c>
      <c r="G2944" s="44" t="s">
        <v>10463</v>
      </c>
      <c r="H2944" s="44" t="s">
        <v>15946</v>
      </c>
      <c r="I2944" s="44">
        <v>5132020501</v>
      </c>
      <c r="J2944" s="44">
        <v>30</v>
      </c>
      <c r="K2944" s="44" t="s">
        <v>15947</v>
      </c>
      <c r="L2944" s="46">
        <v>11000000</v>
      </c>
      <c r="M2944" s="44" t="s">
        <v>15936</v>
      </c>
      <c r="N2944" s="44" t="s">
        <v>15948</v>
      </c>
      <c r="O2944" s="44" t="s">
        <v>15949</v>
      </c>
    </row>
    <row r="2945" spans="1:15" s="44" customFormat="1" ht="12" x14ac:dyDescent="0.2">
      <c r="A2945" s="44" t="s">
        <v>15922</v>
      </c>
      <c r="B2945" s="44" t="s">
        <v>15110</v>
      </c>
      <c r="D2945" s="44" t="s">
        <v>15929</v>
      </c>
      <c r="E2945" s="45">
        <v>9</v>
      </c>
      <c r="F2945" s="44" t="s">
        <v>10199</v>
      </c>
      <c r="G2945" s="44" t="s">
        <v>10463</v>
      </c>
      <c r="H2945" s="44" t="s">
        <v>15946</v>
      </c>
      <c r="I2945" s="44">
        <v>4214251502</v>
      </c>
      <c r="J2945" s="44">
        <v>15</v>
      </c>
      <c r="K2945" s="44" t="s">
        <v>15947</v>
      </c>
      <c r="L2945" s="46">
        <v>11000000</v>
      </c>
      <c r="M2945" s="44" t="s">
        <v>15936</v>
      </c>
      <c r="N2945" s="44" t="s">
        <v>15948</v>
      </c>
      <c r="O2945" s="44" t="s">
        <v>15949</v>
      </c>
    </row>
    <row r="2946" spans="1:15" s="44" customFormat="1" ht="12" x14ac:dyDescent="0.2">
      <c r="A2946" s="44" t="s">
        <v>15924</v>
      </c>
      <c r="B2946" s="44" t="s">
        <v>15110</v>
      </c>
      <c r="D2946" s="44" t="s">
        <v>15929</v>
      </c>
      <c r="E2946" s="45">
        <v>1</v>
      </c>
      <c r="F2946" s="44" t="s">
        <v>10199</v>
      </c>
      <c r="G2946" s="44" t="s">
        <v>10463</v>
      </c>
      <c r="H2946" s="44" t="s">
        <v>15956</v>
      </c>
      <c r="I2946" s="44">
        <v>4110400802</v>
      </c>
      <c r="J2946" s="44">
        <v>4</v>
      </c>
      <c r="K2946" s="44" t="s">
        <v>15596</v>
      </c>
      <c r="L2946" s="46">
        <v>20000000</v>
      </c>
      <c r="M2946" s="44" t="s">
        <v>15957</v>
      </c>
      <c r="N2946" s="44" t="s">
        <v>15958</v>
      </c>
      <c r="O2946" s="44" t="s">
        <v>15959</v>
      </c>
    </row>
    <row r="2947" spans="1:15" s="44" customFormat="1" ht="12" x14ac:dyDescent="0.2">
      <c r="A2947" s="44" t="s">
        <v>15926</v>
      </c>
      <c r="B2947" s="44" t="s">
        <v>15110</v>
      </c>
      <c r="D2947" s="44" t="s">
        <v>15929</v>
      </c>
      <c r="E2947" s="45">
        <v>1</v>
      </c>
      <c r="F2947" s="44" t="s">
        <v>10199</v>
      </c>
      <c r="G2947" s="44" t="s">
        <v>10463</v>
      </c>
      <c r="H2947" s="44" t="s">
        <v>15961</v>
      </c>
      <c r="I2947" s="44">
        <v>4111571501</v>
      </c>
      <c r="J2947" s="44">
        <v>1</v>
      </c>
      <c r="K2947" s="44" t="s">
        <v>15596</v>
      </c>
      <c r="L2947" s="46">
        <v>3000000</v>
      </c>
      <c r="M2947" s="44" t="s">
        <v>15957</v>
      </c>
      <c r="N2947" s="44" t="s">
        <v>15958</v>
      </c>
      <c r="O2947" s="44" t="s">
        <v>15959</v>
      </c>
    </row>
    <row r="2948" spans="1:15" s="44" customFormat="1" ht="12" x14ac:dyDescent="0.2">
      <c r="A2948" s="44" t="s">
        <v>15928</v>
      </c>
      <c r="B2948" s="44" t="s">
        <v>15110</v>
      </c>
      <c r="D2948" s="44" t="s">
        <v>15929</v>
      </c>
      <c r="E2948" s="45">
        <v>1</v>
      </c>
      <c r="F2948" s="44" t="s">
        <v>10199</v>
      </c>
      <c r="G2948" s="44" t="s">
        <v>10463</v>
      </c>
      <c r="H2948" s="44" t="s">
        <v>15963</v>
      </c>
      <c r="I2948" s="44">
        <v>4110451001</v>
      </c>
      <c r="J2948" s="44">
        <v>1</v>
      </c>
      <c r="K2948" s="44" t="s">
        <v>15596</v>
      </c>
      <c r="L2948" s="46">
        <v>9000000</v>
      </c>
      <c r="M2948" s="44" t="s">
        <v>15957</v>
      </c>
      <c r="N2948" s="44" t="s">
        <v>15958</v>
      </c>
      <c r="O2948" s="44" t="s">
        <v>15959</v>
      </c>
    </row>
    <row r="2949" spans="1:15" s="44" customFormat="1" ht="12" x14ac:dyDescent="0.2">
      <c r="A2949" s="44" t="s">
        <v>15934</v>
      </c>
      <c r="B2949" s="44" t="s">
        <v>15110</v>
      </c>
      <c r="D2949" s="44" t="s">
        <v>15929</v>
      </c>
      <c r="E2949" s="45">
        <v>2</v>
      </c>
      <c r="F2949" s="44" t="s">
        <v>10199</v>
      </c>
      <c r="G2949" s="44" t="s">
        <v>10463</v>
      </c>
      <c r="H2949" s="44" t="s">
        <v>15965</v>
      </c>
      <c r="I2949" s="44">
        <v>3912101101</v>
      </c>
      <c r="J2949" s="44">
        <v>1</v>
      </c>
      <c r="K2949" s="44" t="s">
        <v>15596</v>
      </c>
      <c r="L2949" s="46">
        <v>5000000</v>
      </c>
      <c r="M2949" s="44" t="s">
        <v>15957</v>
      </c>
      <c r="N2949" s="44" t="s">
        <v>15966</v>
      </c>
      <c r="O2949" s="44" t="s">
        <v>15967</v>
      </c>
    </row>
    <row r="2950" spans="1:15" s="44" customFormat="1" ht="12" x14ac:dyDescent="0.2">
      <c r="A2950" s="44" t="s">
        <v>15939</v>
      </c>
      <c r="B2950" s="44" t="s">
        <v>15110</v>
      </c>
      <c r="D2950" s="44" t="s">
        <v>15929</v>
      </c>
      <c r="E2950" s="45">
        <v>1</v>
      </c>
      <c r="F2950" s="44" t="s">
        <v>10199</v>
      </c>
      <c r="G2950" s="44" t="s">
        <v>10463</v>
      </c>
      <c r="H2950" s="44" t="s">
        <v>15969</v>
      </c>
      <c r="I2950" s="44">
        <v>4110449801</v>
      </c>
      <c r="J2950" s="44">
        <v>1</v>
      </c>
      <c r="K2950" s="44" t="s">
        <v>11327</v>
      </c>
      <c r="L2950" s="46">
        <v>8150000</v>
      </c>
      <c r="M2950" s="44" t="s">
        <v>15970</v>
      </c>
      <c r="N2950" s="44" t="s">
        <v>15971</v>
      </c>
      <c r="O2950" s="44" t="s">
        <v>15972</v>
      </c>
    </row>
    <row r="2951" spans="1:15" s="44" customFormat="1" ht="12" x14ac:dyDescent="0.2">
      <c r="A2951" s="44" t="s">
        <v>15944</v>
      </c>
      <c r="B2951" s="44" t="s">
        <v>15110</v>
      </c>
      <c r="D2951" s="44" t="s">
        <v>15929</v>
      </c>
      <c r="E2951" s="45">
        <v>1</v>
      </c>
      <c r="F2951" s="44" t="s">
        <v>10199</v>
      </c>
      <c r="G2951" s="44" t="s">
        <v>10463</v>
      </c>
      <c r="H2951" s="44" t="s">
        <v>15969</v>
      </c>
      <c r="I2951" s="44">
        <v>4110630701</v>
      </c>
      <c r="J2951" s="44">
        <v>1</v>
      </c>
      <c r="K2951" s="44" t="s">
        <v>11327</v>
      </c>
      <c r="L2951" s="46">
        <v>7000000</v>
      </c>
      <c r="M2951" s="44" t="s">
        <v>15970</v>
      </c>
      <c r="N2951" s="44" t="s">
        <v>15971</v>
      </c>
      <c r="O2951" s="44" t="s">
        <v>15972</v>
      </c>
    </row>
    <row r="2952" spans="1:15" s="44" customFormat="1" ht="12" x14ac:dyDescent="0.2">
      <c r="A2952" s="44" t="s">
        <v>15945</v>
      </c>
      <c r="B2952" s="44" t="s">
        <v>15110</v>
      </c>
      <c r="D2952" s="44" t="s">
        <v>15929</v>
      </c>
      <c r="E2952" s="45">
        <v>3</v>
      </c>
      <c r="F2952" s="44" t="s">
        <v>11109</v>
      </c>
      <c r="G2952" s="44" t="s">
        <v>10434</v>
      </c>
      <c r="H2952" s="44" t="s">
        <v>15975</v>
      </c>
      <c r="I2952" s="44">
        <v>4110301101</v>
      </c>
      <c r="J2952" s="44">
        <v>3</v>
      </c>
      <c r="K2952" s="44" t="s">
        <v>11327</v>
      </c>
      <c r="L2952" s="46">
        <v>5100000</v>
      </c>
      <c r="M2952" s="44" t="s">
        <v>15976</v>
      </c>
      <c r="N2952" s="44" t="s">
        <v>15977</v>
      </c>
      <c r="O2952" s="44" t="s">
        <v>15978</v>
      </c>
    </row>
    <row r="2953" spans="1:15" s="44" customFormat="1" ht="12" x14ac:dyDescent="0.2">
      <c r="A2953" s="44" t="s">
        <v>15950</v>
      </c>
      <c r="B2953" s="44" t="s">
        <v>10895</v>
      </c>
      <c r="D2953" s="44" t="s">
        <v>15980</v>
      </c>
      <c r="E2953" s="45">
        <v>3</v>
      </c>
      <c r="F2953" s="44" t="s">
        <v>11109</v>
      </c>
      <c r="G2953" s="44" t="s">
        <v>10434</v>
      </c>
      <c r="H2953" s="44" t="s">
        <v>15981</v>
      </c>
      <c r="I2953" s="44">
        <v>9315159901</v>
      </c>
      <c r="J2953" s="44">
        <v>100</v>
      </c>
      <c r="K2953" s="44" t="s">
        <v>15982</v>
      </c>
      <c r="L2953" s="46">
        <v>45000000</v>
      </c>
      <c r="M2953" s="44" t="s">
        <v>15983</v>
      </c>
      <c r="N2953" s="44" t="s">
        <v>15984</v>
      </c>
      <c r="O2953" s="44" t="s">
        <v>15985</v>
      </c>
    </row>
    <row r="2954" spans="1:15" s="44" customFormat="1" ht="12" x14ac:dyDescent="0.2">
      <c r="A2954" s="44" t="s">
        <v>15951</v>
      </c>
      <c r="B2954" s="44" t="s">
        <v>10895</v>
      </c>
      <c r="D2954" s="44" t="s">
        <v>15980</v>
      </c>
      <c r="E2954" s="45">
        <v>7</v>
      </c>
      <c r="F2954" s="44" t="s">
        <v>11109</v>
      </c>
      <c r="G2954" s="44" t="s">
        <v>10463</v>
      </c>
      <c r="H2954" s="44" t="s">
        <v>15987</v>
      </c>
      <c r="I2954" s="44">
        <v>8090900601</v>
      </c>
      <c r="J2954" s="44">
        <v>1</v>
      </c>
      <c r="K2954" s="44" t="s">
        <v>15693</v>
      </c>
      <c r="L2954" s="46">
        <v>22000000</v>
      </c>
      <c r="M2954" s="44" t="s">
        <v>15983</v>
      </c>
      <c r="N2954" s="44" t="s">
        <v>15988</v>
      </c>
      <c r="O2954" s="44" t="s">
        <v>15989</v>
      </c>
    </row>
    <row r="2955" spans="1:15" s="44" customFormat="1" ht="12" x14ac:dyDescent="0.2">
      <c r="A2955" s="44" t="s">
        <v>15952</v>
      </c>
      <c r="B2955" s="44" t="s">
        <v>10895</v>
      </c>
      <c r="D2955" s="47" t="s">
        <v>15991</v>
      </c>
      <c r="E2955" s="45">
        <v>4</v>
      </c>
      <c r="F2955" s="44" t="s">
        <v>11109</v>
      </c>
      <c r="G2955" s="44" t="s">
        <v>10442</v>
      </c>
      <c r="H2955" s="44" t="s">
        <v>15992</v>
      </c>
      <c r="I2955" s="44">
        <v>8111200201</v>
      </c>
      <c r="L2955" s="46">
        <v>45000000</v>
      </c>
      <c r="M2955" s="44" t="s">
        <v>15993</v>
      </c>
      <c r="N2955" s="44" t="s">
        <v>15994</v>
      </c>
      <c r="O2955" s="44" t="s">
        <v>15995</v>
      </c>
    </row>
    <row r="2956" spans="1:15" s="44" customFormat="1" ht="12" x14ac:dyDescent="0.2">
      <c r="A2956" s="44" t="s">
        <v>15953</v>
      </c>
      <c r="B2956" s="44" t="s">
        <v>15110</v>
      </c>
      <c r="D2956" s="44" t="s">
        <v>10158</v>
      </c>
      <c r="E2956" s="45">
        <v>1</v>
      </c>
      <c r="F2956" s="44" t="s">
        <v>10199</v>
      </c>
      <c r="G2956" s="44" t="s">
        <v>15997</v>
      </c>
      <c r="H2956" s="44" t="s">
        <v>15998</v>
      </c>
      <c r="I2956" s="44">
        <v>21377161</v>
      </c>
      <c r="J2956" s="44" t="s">
        <v>15999</v>
      </c>
      <c r="L2956" s="46">
        <v>56333600</v>
      </c>
      <c r="M2956" s="44" t="s">
        <v>16000</v>
      </c>
      <c r="N2956" s="44" t="s">
        <v>16001</v>
      </c>
      <c r="O2956" s="44" t="s">
        <v>16002</v>
      </c>
    </row>
    <row r="2957" spans="1:15" s="44" customFormat="1" ht="12" x14ac:dyDescent="0.2">
      <c r="A2957" s="44" t="s">
        <v>15954</v>
      </c>
      <c r="B2957" s="44" t="s">
        <v>15110</v>
      </c>
      <c r="D2957" s="44" t="s">
        <v>10158</v>
      </c>
      <c r="E2957" s="45">
        <v>1</v>
      </c>
      <c r="F2957" s="44" t="s">
        <v>10199</v>
      </c>
      <c r="G2957" s="44" t="s">
        <v>15997</v>
      </c>
      <c r="H2957" s="44" t="s">
        <v>16004</v>
      </c>
      <c r="I2957" s="44">
        <v>20528995</v>
      </c>
      <c r="L2957" s="46">
        <v>8000000</v>
      </c>
      <c r="M2957" s="44" t="s">
        <v>16000</v>
      </c>
      <c r="N2957" s="44" t="s">
        <v>16005</v>
      </c>
      <c r="O2957" s="44" t="s">
        <v>16006</v>
      </c>
    </row>
    <row r="2958" spans="1:15" s="44" customFormat="1" ht="12" x14ac:dyDescent="0.2">
      <c r="A2958" s="44" t="s">
        <v>15955</v>
      </c>
      <c r="B2958" s="44" t="s">
        <v>15110</v>
      </c>
      <c r="D2958" s="44" t="s">
        <v>10158</v>
      </c>
      <c r="E2958" s="45">
        <v>1</v>
      </c>
      <c r="F2958" s="44" t="s">
        <v>10199</v>
      </c>
      <c r="G2958" s="44" t="s">
        <v>15997</v>
      </c>
      <c r="H2958" s="44" t="s">
        <v>16008</v>
      </c>
      <c r="I2958" s="44">
        <v>22137192</v>
      </c>
      <c r="L2958" s="46">
        <v>8000000</v>
      </c>
      <c r="M2958" s="44" t="s">
        <v>16000</v>
      </c>
      <c r="N2958" s="44" t="s">
        <v>16005</v>
      </c>
      <c r="O2958" s="44" t="s">
        <v>16006</v>
      </c>
    </row>
    <row r="2959" spans="1:15" s="44" customFormat="1" ht="12" x14ac:dyDescent="0.2">
      <c r="A2959" s="44" t="s">
        <v>15960</v>
      </c>
      <c r="B2959" s="44" t="s">
        <v>15110</v>
      </c>
      <c r="D2959" s="44" t="s">
        <v>10158</v>
      </c>
      <c r="E2959" s="45">
        <v>1</v>
      </c>
      <c r="F2959" s="44" t="s">
        <v>11109</v>
      </c>
      <c r="G2959" s="44" t="s">
        <v>15997</v>
      </c>
      <c r="H2959" s="44" t="s">
        <v>16010</v>
      </c>
      <c r="I2959" s="44">
        <v>21676353</v>
      </c>
      <c r="L2959" s="46">
        <v>32000000</v>
      </c>
      <c r="M2959" s="44" t="s">
        <v>16000</v>
      </c>
      <c r="N2959" s="44" t="s">
        <v>16005</v>
      </c>
      <c r="O2959" s="44" t="s">
        <v>16006</v>
      </c>
    </row>
    <row r="2960" spans="1:15" s="44" customFormat="1" ht="12" x14ac:dyDescent="0.2">
      <c r="A2960" s="44" t="s">
        <v>15962</v>
      </c>
      <c r="B2960" s="44" t="s">
        <v>15110</v>
      </c>
      <c r="D2960" s="44" t="s">
        <v>10158</v>
      </c>
      <c r="E2960" s="45">
        <v>2</v>
      </c>
      <c r="F2960" s="44" t="s">
        <v>11109</v>
      </c>
      <c r="G2960" s="44" t="s">
        <v>15997</v>
      </c>
      <c r="H2960" s="44" t="s">
        <v>16012</v>
      </c>
      <c r="I2960" s="44">
        <v>22851151</v>
      </c>
      <c r="L2960" s="46">
        <v>35000000</v>
      </c>
      <c r="M2960" s="44" t="s">
        <v>16000</v>
      </c>
      <c r="N2960" s="44" t="s">
        <v>16013</v>
      </c>
      <c r="O2960" s="44" t="s">
        <v>16014</v>
      </c>
    </row>
    <row r="2961" spans="1:15" s="44" customFormat="1" ht="12" x14ac:dyDescent="0.2">
      <c r="A2961" s="44" t="s">
        <v>15964</v>
      </c>
      <c r="B2961" s="44" t="s">
        <v>15110</v>
      </c>
      <c r="D2961" s="44" t="s">
        <v>10158</v>
      </c>
      <c r="E2961" s="45">
        <v>2</v>
      </c>
      <c r="F2961" s="44" t="s">
        <v>10199</v>
      </c>
      <c r="G2961" s="44" t="s">
        <v>15997</v>
      </c>
      <c r="H2961" s="44" t="s">
        <v>16016</v>
      </c>
      <c r="I2961" s="44">
        <v>22633695</v>
      </c>
      <c r="L2961" s="46">
        <v>9000000</v>
      </c>
      <c r="M2961" s="44" t="s">
        <v>16000</v>
      </c>
      <c r="N2961" s="44" t="s">
        <v>16005</v>
      </c>
      <c r="O2961" s="44" t="s">
        <v>16006</v>
      </c>
    </row>
    <row r="2962" spans="1:15" s="44" customFormat="1" ht="12" x14ac:dyDescent="0.2">
      <c r="A2962" s="44" t="s">
        <v>15968</v>
      </c>
      <c r="B2962" s="44" t="s">
        <v>15110</v>
      </c>
      <c r="D2962" s="44" t="s">
        <v>10158</v>
      </c>
      <c r="E2962" s="45">
        <v>2</v>
      </c>
      <c r="F2962" s="44" t="s">
        <v>11109</v>
      </c>
      <c r="G2962" s="44" t="s">
        <v>15997</v>
      </c>
      <c r="H2962" s="44" t="s">
        <v>16018</v>
      </c>
      <c r="I2962" s="44">
        <v>25101502</v>
      </c>
      <c r="J2962" s="44">
        <v>1</v>
      </c>
      <c r="L2962" s="46">
        <v>200000000</v>
      </c>
      <c r="M2962" s="44" t="s">
        <v>16000</v>
      </c>
      <c r="N2962" s="44" t="s">
        <v>16005</v>
      </c>
      <c r="O2962" s="44" t="s">
        <v>16006</v>
      </c>
    </row>
    <row r="2963" spans="1:15" s="44" customFormat="1" ht="12" x14ac:dyDescent="0.2">
      <c r="A2963" s="44" t="s">
        <v>15973</v>
      </c>
      <c r="B2963" s="44" t="s">
        <v>15110</v>
      </c>
      <c r="D2963" s="44" t="s">
        <v>10158</v>
      </c>
      <c r="E2963" s="45">
        <v>4</v>
      </c>
      <c r="F2963" s="44" t="s">
        <v>11109</v>
      </c>
      <c r="G2963" s="44" t="s">
        <v>16020</v>
      </c>
      <c r="H2963" s="44" t="s">
        <v>16021</v>
      </c>
      <c r="I2963" s="44">
        <v>2210152501</v>
      </c>
      <c r="J2963" s="44">
        <v>1</v>
      </c>
      <c r="K2963" s="44" t="s">
        <v>11327</v>
      </c>
      <c r="L2963" s="46">
        <v>100000000</v>
      </c>
      <c r="M2963" s="44" t="s">
        <v>16022</v>
      </c>
      <c r="N2963" s="44" t="s">
        <v>16023</v>
      </c>
      <c r="O2963" s="44" t="s">
        <v>16024</v>
      </c>
    </row>
    <row r="2964" spans="1:15" s="44" customFormat="1" ht="12" x14ac:dyDescent="0.2">
      <c r="A2964" s="44" t="s">
        <v>15974</v>
      </c>
      <c r="B2964" s="44" t="s">
        <v>15110</v>
      </c>
      <c r="D2964" s="44" t="s">
        <v>10158</v>
      </c>
      <c r="E2964" s="45">
        <v>4</v>
      </c>
      <c r="F2964" s="44" t="s">
        <v>11109</v>
      </c>
      <c r="G2964" s="44" t="s">
        <v>16020</v>
      </c>
      <c r="H2964" s="44" t="s">
        <v>16026</v>
      </c>
      <c r="I2964" s="44">
        <v>4010178702</v>
      </c>
      <c r="J2964" s="44">
        <v>36</v>
      </c>
      <c r="K2964" s="44" t="s">
        <v>11327</v>
      </c>
      <c r="L2964" s="46">
        <v>162000000</v>
      </c>
      <c r="M2964" s="44" t="s">
        <v>16022</v>
      </c>
      <c r="N2964" s="44" t="s">
        <v>16027</v>
      </c>
      <c r="O2964" s="44" t="s">
        <v>16028</v>
      </c>
    </row>
    <row r="2965" spans="1:15" s="44" customFormat="1" ht="12" x14ac:dyDescent="0.2">
      <c r="A2965" s="44" t="s">
        <v>15979</v>
      </c>
      <c r="B2965" s="44" t="s">
        <v>15110</v>
      </c>
      <c r="D2965" s="44" t="s">
        <v>10158</v>
      </c>
      <c r="E2965" s="45">
        <v>4</v>
      </c>
      <c r="F2965" s="44" t="s">
        <v>10199</v>
      </c>
      <c r="G2965" s="44" t="s">
        <v>10463</v>
      </c>
      <c r="H2965" s="44" t="s">
        <v>16030</v>
      </c>
      <c r="I2965" s="44">
        <v>3020179601</v>
      </c>
      <c r="J2965" s="44">
        <v>24</v>
      </c>
      <c r="K2965" s="44" t="s">
        <v>15134</v>
      </c>
      <c r="L2965" s="46">
        <v>38400000</v>
      </c>
      <c r="M2965" s="44" t="s">
        <v>16022</v>
      </c>
      <c r="N2965" s="44" t="s">
        <v>16031</v>
      </c>
      <c r="O2965" s="44" t="s">
        <v>16032</v>
      </c>
    </row>
    <row r="2966" spans="1:15" s="44" customFormat="1" ht="12" x14ac:dyDescent="0.2">
      <c r="A2966" s="44" t="s">
        <v>15986</v>
      </c>
      <c r="B2966" s="44" t="s">
        <v>15110</v>
      </c>
      <c r="D2966" s="44" t="s">
        <v>10158</v>
      </c>
      <c r="E2966" s="45">
        <v>4</v>
      </c>
      <c r="F2966" s="44" t="s">
        <v>10199</v>
      </c>
      <c r="G2966" s="44" t="s">
        <v>10463</v>
      </c>
      <c r="H2966" s="44" t="s">
        <v>16034</v>
      </c>
      <c r="L2966" s="46">
        <v>50000000</v>
      </c>
      <c r="M2966" s="44" t="s">
        <v>16035</v>
      </c>
      <c r="N2966" s="44" t="s">
        <v>16036</v>
      </c>
      <c r="O2966" s="44" t="s">
        <v>16037</v>
      </c>
    </row>
    <row r="2967" spans="1:15" s="44" customFormat="1" ht="12" x14ac:dyDescent="0.2">
      <c r="A2967" s="44" t="s">
        <v>15990</v>
      </c>
      <c r="B2967" s="44" t="s">
        <v>15110</v>
      </c>
      <c r="D2967" s="44" t="s">
        <v>10158</v>
      </c>
      <c r="E2967" s="45">
        <v>5</v>
      </c>
      <c r="F2967" s="44" t="s">
        <v>10199</v>
      </c>
      <c r="G2967" s="44" t="s">
        <v>16020</v>
      </c>
      <c r="H2967" s="44" t="s">
        <v>16039</v>
      </c>
      <c r="I2967" s="44">
        <v>4010178702</v>
      </c>
      <c r="J2967" s="44">
        <v>5</v>
      </c>
      <c r="K2967" s="44" t="s">
        <v>11327</v>
      </c>
      <c r="L2967" s="46">
        <v>30000000</v>
      </c>
      <c r="M2967" s="44" t="s">
        <v>16022</v>
      </c>
      <c r="N2967" s="44" t="s">
        <v>16027</v>
      </c>
      <c r="O2967" s="44" t="s">
        <v>16028</v>
      </c>
    </row>
    <row r="2968" spans="1:15" s="44" customFormat="1" ht="12" x14ac:dyDescent="0.2">
      <c r="A2968" s="44" t="s">
        <v>15996</v>
      </c>
      <c r="B2968" s="44" t="s">
        <v>15110</v>
      </c>
      <c r="D2968" s="44" t="s">
        <v>10158</v>
      </c>
      <c r="E2968" s="45">
        <v>6</v>
      </c>
      <c r="F2968" s="44" t="s">
        <v>11109</v>
      </c>
      <c r="G2968" s="44" t="s">
        <v>16020</v>
      </c>
      <c r="H2968" s="44" t="s">
        <v>16041</v>
      </c>
      <c r="I2968" s="44">
        <v>4010171501</v>
      </c>
      <c r="J2968" s="44">
        <v>1</v>
      </c>
      <c r="K2968" s="44" t="s">
        <v>11327</v>
      </c>
      <c r="L2968" s="46">
        <v>30000000</v>
      </c>
      <c r="M2968" s="44" t="s">
        <v>16022</v>
      </c>
      <c r="N2968" s="44" t="s">
        <v>16027</v>
      </c>
      <c r="O2968" s="44" t="s">
        <v>16028</v>
      </c>
    </row>
    <row r="2969" spans="1:15" s="44" customFormat="1" ht="12" x14ac:dyDescent="0.2">
      <c r="A2969" s="44" t="s">
        <v>16003</v>
      </c>
      <c r="B2969" s="44" t="s">
        <v>15110</v>
      </c>
      <c r="D2969" s="44" t="s">
        <v>10158</v>
      </c>
      <c r="E2969" s="45">
        <v>6</v>
      </c>
      <c r="F2969" s="44" t="s">
        <v>10199</v>
      </c>
      <c r="G2969" s="44" t="s">
        <v>16020</v>
      </c>
      <c r="H2969" s="44" t="s">
        <v>16043</v>
      </c>
      <c r="I2969" s="44">
        <v>4010178702</v>
      </c>
      <c r="J2969" s="44">
        <v>7</v>
      </c>
      <c r="K2969" s="44" t="s">
        <v>11327</v>
      </c>
      <c r="L2969" s="46">
        <v>35000000</v>
      </c>
      <c r="M2969" s="44" t="s">
        <v>16022</v>
      </c>
      <c r="N2969" s="44" t="s">
        <v>16027</v>
      </c>
      <c r="O2969" s="44" t="s">
        <v>16028</v>
      </c>
    </row>
    <row r="2970" spans="1:15" s="44" customFormat="1" ht="12" x14ac:dyDescent="0.2">
      <c r="A2970" s="44" t="s">
        <v>16007</v>
      </c>
      <c r="B2970" s="44" t="s">
        <v>15110</v>
      </c>
      <c r="D2970" s="44" t="s">
        <v>10158</v>
      </c>
      <c r="E2970" s="45">
        <v>6</v>
      </c>
      <c r="F2970" s="44" t="s">
        <v>10199</v>
      </c>
      <c r="G2970" s="44" t="s">
        <v>16020</v>
      </c>
      <c r="H2970" s="44" t="s">
        <v>16045</v>
      </c>
      <c r="I2970" s="44">
        <v>3911210201</v>
      </c>
      <c r="J2970" s="44">
        <v>40</v>
      </c>
      <c r="K2970" s="44" t="s">
        <v>15134</v>
      </c>
      <c r="L2970" s="46">
        <v>4560000</v>
      </c>
      <c r="M2970" s="44" t="s">
        <v>16022</v>
      </c>
      <c r="N2970" s="44" t="s">
        <v>16046</v>
      </c>
      <c r="O2970" s="44" t="s">
        <v>16047</v>
      </c>
    </row>
    <row r="2971" spans="1:15" s="44" customFormat="1" ht="12" x14ac:dyDescent="0.2">
      <c r="A2971" s="44" t="s">
        <v>16009</v>
      </c>
      <c r="B2971" s="44" t="s">
        <v>15110</v>
      </c>
      <c r="D2971" s="44" t="s">
        <v>10158</v>
      </c>
      <c r="E2971" s="45">
        <v>6</v>
      </c>
      <c r="F2971" s="44" t="s">
        <v>10199</v>
      </c>
      <c r="G2971" s="44" t="s">
        <v>16020</v>
      </c>
      <c r="H2971" s="44" t="s">
        <v>16045</v>
      </c>
      <c r="I2971" s="44">
        <v>3911210201</v>
      </c>
      <c r="J2971" s="44">
        <v>70</v>
      </c>
      <c r="K2971" s="44" t="s">
        <v>15134</v>
      </c>
      <c r="L2971" s="46">
        <v>3444000</v>
      </c>
      <c r="M2971" s="44" t="s">
        <v>16022</v>
      </c>
      <c r="N2971" s="44" t="s">
        <v>16046</v>
      </c>
      <c r="O2971" s="44" t="s">
        <v>16049</v>
      </c>
    </row>
    <row r="2972" spans="1:15" s="44" customFormat="1" ht="12" x14ac:dyDescent="0.2">
      <c r="A2972" s="44" t="s">
        <v>16011</v>
      </c>
      <c r="B2972" s="44" t="s">
        <v>15110</v>
      </c>
      <c r="D2972" s="44" t="s">
        <v>10158</v>
      </c>
      <c r="E2972" s="45">
        <v>6</v>
      </c>
      <c r="F2972" s="44" t="s">
        <v>10199</v>
      </c>
      <c r="G2972" s="44" t="s">
        <v>16020</v>
      </c>
      <c r="H2972" s="44" t="s">
        <v>16045</v>
      </c>
      <c r="I2972" s="44">
        <v>3911210201</v>
      </c>
      <c r="J2972" s="44">
        <v>65</v>
      </c>
      <c r="K2972" s="44" t="s">
        <v>15134</v>
      </c>
      <c r="L2972" s="46">
        <v>3770000</v>
      </c>
      <c r="M2972" s="44" t="s">
        <v>16022</v>
      </c>
      <c r="N2972" s="44" t="s">
        <v>16046</v>
      </c>
      <c r="O2972" s="44" t="s">
        <v>16051</v>
      </c>
    </row>
    <row r="2973" spans="1:15" s="44" customFormat="1" ht="12" x14ac:dyDescent="0.2">
      <c r="A2973" s="44" t="s">
        <v>16015</v>
      </c>
      <c r="B2973" s="44" t="s">
        <v>15110</v>
      </c>
      <c r="D2973" s="44" t="s">
        <v>10158</v>
      </c>
      <c r="E2973" s="45">
        <v>6</v>
      </c>
      <c r="F2973" s="44" t="s">
        <v>10199</v>
      </c>
      <c r="G2973" s="44" t="s">
        <v>16020</v>
      </c>
      <c r="H2973" s="44" t="s">
        <v>16045</v>
      </c>
      <c r="I2973" s="44">
        <v>3911210201</v>
      </c>
      <c r="J2973" s="44">
        <v>20</v>
      </c>
      <c r="K2973" s="44" t="s">
        <v>15134</v>
      </c>
      <c r="L2973" s="46">
        <v>8600000</v>
      </c>
      <c r="M2973" s="44" t="s">
        <v>16022</v>
      </c>
      <c r="N2973" s="44" t="s">
        <v>16046</v>
      </c>
      <c r="O2973" s="44" t="s">
        <v>16053</v>
      </c>
    </row>
    <row r="2974" spans="1:15" s="44" customFormat="1" ht="12" x14ac:dyDescent="0.2">
      <c r="A2974" s="44" t="s">
        <v>16017</v>
      </c>
      <c r="B2974" s="44" t="s">
        <v>15110</v>
      </c>
      <c r="D2974" s="44" t="s">
        <v>10158</v>
      </c>
      <c r="E2974" s="45">
        <v>7</v>
      </c>
      <c r="F2974" s="44" t="s">
        <v>11109</v>
      </c>
      <c r="G2974" s="44" t="s">
        <v>16020</v>
      </c>
      <c r="H2974" s="44" t="s">
        <v>16055</v>
      </c>
      <c r="I2974" s="44">
        <v>2511169801</v>
      </c>
      <c r="J2974" s="44">
        <v>1</v>
      </c>
      <c r="K2974" s="44" t="s">
        <v>11327</v>
      </c>
      <c r="L2974" s="46">
        <v>5000000</v>
      </c>
      <c r="M2974" s="44" t="s">
        <v>16022</v>
      </c>
      <c r="N2974" s="44" t="s">
        <v>16023</v>
      </c>
      <c r="O2974" s="44" t="s">
        <v>16024</v>
      </c>
    </row>
    <row r="2975" spans="1:15" s="44" customFormat="1" ht="12" x14ac:dyDescent="0.2">
      <c r="A2975" s="44" t="s">
        <v>16019</v>
      </c>
      <c r="B2975" s="44" t="s">
        <v>15110</v>
      </c>
      <c r="D2975" s="44" t="s">
        <v>10158</v>
      </c>
      <c r="E2975" s="45">
        <v>9</v>
      </c>
      <c r="F2975" s="44" t="s">
        <v>10199</v>
      </c>
      <c r="G2975" s="44" t="s">
        <v>10463</v>
      </c>
      <c r="H2975" s="44" t="s">
        <v>16057</v>
      </c>
      <c r="L2975" s="46">
        <v>50000000</v>
      </c>
      <c r="M2975" s="44" t="s">
        <v>16035</v>
      </c>
      <c r="N2975" s="44" t="s">
        <v>16036</v>
      </c>
      <c r="O2975" s="44" t="s">
        <v>16037</v>
      </c>
    </row>
    <row r="2976" spans="1:15" s="44" customFormat="1" ht="12" x14ac:dyDescent="0.2">
      <c r="A2976" s="44" t="s">
        <v>16025</v>
      </c>
      <c r="B2976" s="44" t="s">
        <v>15110</v>
      </c>
      <c r="D2976" s="44" t="s">
        <v>10158</v>
      </c>
      <c r="E2976" s="45">
        <v>9</v>
      </c>
      <c r="F2976" s="44" t="s">
        <v>10199</v>
      </c>
      <c r="G2976" s="44" t="s">
        <v>16020</v>
      </c>
      <c r="H2976" s="44" t="s">
        <v>16059</v>
      </c>
      <c r="I2976" s="44" t="s">
        <v>16060</v>
      </c>
      <c r="J2976" s="44">
        <v>1</v>
      </c>
      <c r="K2976" s="44" t="s">
        <v>15121</v>
      </c>
      <c r="L2976" s="46">
        <v>50000000</v>
      </c>
      <c r="M2976" s="44" t="s">
        <v>16022</v>
      </c>
      <c r="N2976" s="44" t="s">
        <v>16027</v>
      </c>
      <c r="O2976" s="44" t="s">
        <v>16028</v>
      </c>
    </row>
    <row r="2977" spans="1:15" s="44" customFormat="1" ht="12" x14ac:dyDescent="0.2">
      <c r="A2977" s="44" t="s">
        <v>16029</v>
      </c>
      <c r="B2977" s="44" t="s">
        <v>15110</v>
      </c>
      <c r="D2977" s="44" t="s">
        <v>10158</v>
      </c>
      <c r="E2977" s="45">
        <v>10</v>
      </c>
      <c r="F2977" s="44" t="s">
        <v>10199</v>
      </c>
      <c r="G2977" s="44" t="s">
        <v>16020</v>
      </c>
      <c r="H2977" s="44" t="s">
        <v>16062</v>
      </c>
      <c r="I2977" s="44">
        <v>4010178702</v>
      </c>
      <c r="J2977" s="44">
        <v>3</v>
      </c>
      <c r="K2977" s="44" t="s">
        <v>11327</v>
      </c>
      <c r="L2977" s="46">
        <v>20000000</v>
      </c>
      <c r="M2977" s="44" t="s">
        <v>16022</v>
      </c>
      <c r="N2977" s="44" t="s">
        <v>16027</v>
      </c>
      <c r="O2977" s="44" t="s">
        <v>16028</v>
      </c>
    </row>
    <row r="2978" spans="1:15" s="44" customFormat="1" ht="12" x14ac:dyDescent="0.2">
      <c r="A2978" s="44" t="s">
        <v>16033</v>
      </c>
      <c r="B2978" s="44" t="s">
        <v>15110</v>
      </c>
      <c r="D2978" s="44" t="s">
        <v>10158</v>
      </c>
      <c r="E2978" s="45">
        <v>12</v>
      </c>
      <c r="F2978" s="44" t="s">
        <v>10199</v>
      </c>
      <c r="G2978" s="44" t="s">
        <v>16020</v>
      </c>
      <c r="H2978" s="44" t="s">
        <v>16064</v>
      </c>
      <c r="I2978" s="44">
        <v>23192310</v>
      </c>
      <c r="J2978" s="44">
        <v>11</v>
      </c>
      <c r="K2978" s="44" t="s">
        <v>15134</v>
      </c>
      <c r="L2978" s="46">
        <v>217000000</v>
      </c>
      <c r="M2978" s="44" t="s">
        <v>16022</v>
      </c>
      <c r="N2978" s="44" t="s">
        <v>16046</v>
      </c>
      <c r="O2978" s="44" t="s">
        <v>16065</v>
      </c>
    </row>
    <row r="2979" spans="1:15" s="44" customFormat="1" ht="12" x14ac:dyDescent="0.2">
      <c r="A2979" s="44" t="s">
        <v>16038</v>
      </c>
      <c r="B2979" s="44" t="s">
        <v>15110</v>
      </c>
      <c r="D2979" s="44" t="s">
        <v>10158</v>
      </c>
      <c r="E2979" s="45">
        <v>4</v>
      </c>
      <c r="F2979" s="44" t="s">
        <v>11109</v>
      </c>
      <c r="G2979" s="44" t="s">
        <v>16067</v>
      </c>
      <c r="H2979" s="44" t="s">
        <v>16068</v>
      </c>
      <c r="J2979" s="44">
        <v>5</v>
      </c>
      <c r="K2979" s="44" t="s">
        <v>11327</v>
      </c>
      <c r="L2979" s="46">
        <v>40000000</v>
      </c>
      <c r="M2979" s="44" t="s">
        <v>16069</v>
      </c>
      <c r="N2979" s="44" t="s">
        <v>16070</v>
      </c>
      <c r="O2979" s="44" t="s">
        <v>16071</v>
      </c>
    </row>
    <row r="2980" spans="1:15" s="44" customFormat="1" ht="12" x14ac:dyDescent="0.2">
      <c r="A2980" s="44" t="s">
        <v>16040</v>
      </c>
      <c r="B2980" s="44" t="s">
        <v>15110</v>
      </c>
      <c r="D2980" s="44" t="s">
        <v>10158</v>
      </c>
      <c r="E2980" s="45">
        <v>9</v>
      </c>
      <c r="F2980" s="44" t="s">
        <v>10199</v>
      </c>
      <c r="G2980" s="44" t="s">
        <v>10463</v>
      </c>
      <c r="H2980" s="44" t="s">
        <v>16073</v>
      </c>
      <c r="L2980" s="46">
        <v>20000000</v>
      </c>
      <c r="M2980" s="44" t="s">
        <v>16069</v>
      </c>
      <c r="N2980" s="44" t="s">
        <v>16070</v>
      </c>
      <c r="O2980" s="44" t="s">
        <v>16071</v>
      </c>
    </row>
    <row r="2981" spans="1:15" s="44" customFormat="1" ht="12" x14ac:dyDescent="0.2">
      <c r="A2981" s="44" t="s">
        <v>16042</v>
      </c>
      <c r="B2981" s="44" t="s">
        <v>15110</v>
      </c>
      <c r="D2981" s="44" t="s">
        <v>10158</v>
      </c>
      <c r="E2981" s="45">
        <v>3</v>
      </c>
      <c r="F2981" s="44" t="s">
        <v>10199</v>
      </c>
      <c r="G2981" s="44" t="s">
        <v>10463</v>
      </c>
      <c r="H2981" s="44" t="s">
        <v>16075</v>
      </c>
      <c r="I2981" s="44">
        <v>2413150101</v>
      </c>
      <c r="J2981" s="44">
        <v>7</v>
      </c>
      <c r="K2981" s="44" t="s">
        <v>11327</v>
      </c>
      <c r="L2981" s="46">
        <v>5000000</v>
      </c>
      <c r="M2981" s="44" t="s">
        <v>16076</v>
      </c>
      <c r="N2981" s="44" t="s">
        <v>16077</v>
      </c>
      <c r="O2981" s="44" t="s">
        <v>16078</v>
      </c>
    </row>
    <row r="2982" spans="1:15" s="44" customFormat="1" ht="12" x14ac:dyDescent="0.2">
      <c r="A2982" s="44" t="s">
        <v>16044</v>
      </c>
      <c r="B2982" s="44" t="s">
        <v>15110</v>
      </c>
      <c r="D2982" s="44" t="s">
        <v>10158</v>
      </c>
      <c r="E2982" s="45">
        <v>3</v>
      </c>
      <c r="F2982" s="44" t="s">
        <v>10199</v>
      </c>
      <c r="G2982" s="44" t="s">
        <v>10463</v>
      </c>
      <c r="H2982" s="44" t="s">
        <v>16075</v>
      </c>
      <c r="I2982" s="44" t="s">
        <v>16080</v>
      </c>
      <c r="J2982" s="44">
        <v>7</v>
      </c>
      <c r="K2982" s="44" t="s">
        <v>11327</v>
      </c>
      <c r="L2982" s="46">
        <v>2500000</v>
      </c>
      <c r="M2982" s="44" t="s">
        <v>16076</v>
      </c>
      <c r="N2982" s="44" t="s">
        <v>16077</v>
      </c>
      <c r="O2982" s="44" t="s">
        <v>16078</v>
      </c>
    </row>
    <row r="2983" spans="1:15" s="44" customFormat="1" ht="12" x14ac:dyDescent="0.2">
      <c r="A2983" s="44" t="s">
        <v>16048</v>
      </c>
      <c r="B2983" s="44" t="s">
        <v>15110</v>
      </c>
      <c r="D2983" s="44" t="s">
        <v>10158</v>
      </c>
      <c r="E2983" s="45">
        <v>3</v>
      </c>
      <c r="F2983" s="44" t="s">
        <v>11109</v>
      </c>
      <c r="G2983" s="44" t="s">
        <v>10463</v>
      </c>
      <c r="H2983" s="44" t="s">
        <v>16075</v>
      </c>
      <c r="I2983" s="44">
        <v>4321150701</v>
      </c>
      <c r="J2983" s="44">
        <v>8</v>
      </c>
      <c r="K2983" s="44" t="s">
        <v>11327</v>
      </c>
      <c r="L2983" s="46">
        <v>5400000</v>
      </c>
      <c r="M2983" s="44" t="s">
        <v>16076</v>
      </c>
      <c r="N2983" s="44" t="s">
        <v>16077</v>
      </c>
      <c r="O2983" s="44" t="s">
        <v>16078</v>
      </c>
    </row>
    <row r="2984" spans="1:15" s="44" customFormat="1" ht="12" x14ac:dyDescent="0.2">
      <c r="A2984" s="44" t="s">
        <v>16050</v>
      </c>
      <c r="B2984" s="44" t="s">
        <v>15110</v>
      </c>
      <c r="D2984" s="44" t="s">
        <v>10158</v>
      </c>
      <c r="E2984" s="45">
        <v>3</v>
      </c>
      <c r="F2984" s="44" t="s">
        <v>11109</v>
      </c>
      <c r="G2984" s="44" t="s">
        <v>10463</v>
      </c>
      <c r="H2984" s="44" t="s">
        <v>16075</v>
      </c>
      <c r="I2984" s="44">
        <v>4321190201</v>
      </c>
      <c r="J2984" s="44">
        <v>8</v>
      </c>
      <c r="K2984" s="44" t="s">
        <v>11327</v>
      </c>
      <c r="L2984" s="46">
        <v>1680000</v>
      </c>
      <c r="M2984" s="44" t="s">
        <v>16076</v>
      </c>
      <c r="N2984" s="44" t="s">
        <v>16077</v>
      </c>
      <c r="O2984" s="44" t="s">
        <v>16078</v>
      </c>
    </row>
    <row r="2985" spans="1:15" s="44" customFormat="1" ht="12" x14ac:dyDescent="0.2">
      <c r="A2985" s="44" t="s">
        <v>16052</v>
      </c>
      <c r="B2985" s="44" t="s">
        <v>15110</v>
      </c>
      <c r="D2985" s="44" t="s">
        <v>10158</v>
      </c>
      <c r="E2985" s="45">
        <v>3</v>
      </c>
      <c r="F2985" s="44" t="s">
        <v>10199</v>
      </c>
      <c r="G2985" s="44" t="s">
        <v>10463</v>
      </c>
      <c r="H2985" s="44" t="s">
        <v>16075</v>
      </c>
      <c r="I2985" s="44" t="s">
        <v>16084</v>
      </c>
      <c r="J2985" s="44">
        <v>1</v>
      </c>
      <c r="K2985" s="44" t="s">
        <v>11327</v>
      </c>
      <c r="L2985" s="46">
        <v>2000000</v>
      </c>
      <c r="M2985" s="44" t="s">
        <v>16076</v>
      </c>
      <c r="N2985" s="44" t="s">
        <v>16077</v>
      </c>
      <c r="O2985" s="44" t="s">
        <v>16078</v>
      </c>
    </row>
    <row r="2986" spans="1:15" s="44" customFormat="1" ht="12" x14ac:dyDescent="0.2">
      <c r="A2986" s="44" t="s">
        <v>16054</v>
      </c>
      <c r="B2986" s="44" t="s">
        <v>15110</v>
      </c>
      <c r="D2986" s="44" t="s">
        <v>10158</v>
      </c>
      <c r="E2986" s="45">
        <v>3</v>
      </c>
      <c r="F2986" s="44" t="s">
        <v>11109</v>
      </c>
      <c r="G2986" s="44" t="s">
        <v>16086</v>
      </c>
      <c r="H2986" s="44" t="s">
        <v>16087</v>
      </c>
      <c r="I2986" s="44">
        <v>4322250101</v>
      </c>
      <c r="J2986" s="44">
        <v>2</v>
      </c>
      <c r="K2986" s="44" t="s">
        <v>15121</v>
      </c>
      <c r="L2986" s="46">
        <v>40150000</v>
      </c>
      <c r="M2986" s="44" t="s">
        <v>16088</v>
      </c>
      <c r="N2986" s="44" t="s">
        <v>16089</v>
      </c>
      <c r="O2986" s="44" t="s">
        <v>16090</v>
      </c>
    </row>
    <row r="2987" spans="1:15" s="44" customFormat="1" ht="12" x14ac:dyDescent="0.2">
      <c r="A2987" s="44" t="s">
        <v>16056</v>
      </c>
      <c r="B2987" s="44" t="s">
        <v>15110</v>
      </c>
      <c r="D2987" s="44" t="s">
        <v>10158</v>
      </c>
      <c r="E2987" s="45">
        <v>5</v>
      </c>
      <c r="F2987" s="44" t="s">
        <v>11109</v>
      </c>
      <c r="G2987" s="44" t="s">
        <v>16086</v>
      </c>
      <c r="H2987" s="44" t="s">
        <v>16092</v>
      </c>
      <c r="I2987" s="44">
        <v>4322261201</v>
      </c>
      <c r="J2987" s="44">
        <v>3</v>
      </c>
      <c r="K2987" s="44" t="s">
        <v>15121</v>
      </c>
      <c r="L2987" s="46">
        <v>67844392</v>
      </c>
      <c r="M2987" s="44" t="s">
        <v>16088</v>
      </c>
      <c r="N2987" s="44" t="s">
        <v>16089</v>
      </c>
      <c r="O2987" s="44" t="s">
        <v>16090</v>
      </c>
    </row>
    <row r="2988" spans="1:15" s="44" customFormat="1" ht="12" x14ac:dyDescent="0.2">
      <c r="A2988" s="44" t="s">
        <v>16058</v>
      </c>
      <c r="B2988" s="44" t="s">
        <v>15110</v>
      </c>
      <c r="D2988" s="44" t="s">
        <v>10158</v>
      </c>
      <c r="E2988" s="45">
        <v>8</v>
      </c>
      <c r="F2988" s="44" t="s">
        <v>11109</v>
      </c>
      <c r="G2988" s="44" t="s">
        <v>16086</v>
      </c>
      <c r="H2988" s="44" t="s">
        <v>16094</v>
      </c>
      <c r="I2988" s="44">
        <v>4322261201</v>
      </c>
      <c r="J2988" s="44">
        <v>50</v>
      </c>
      <c r="K2988" s="44" t="s">
        <v>15121</v>
      </c>
      <c r="L2988" s="46">
        <v>203010000</v>
      </c>
      <c r="M2988" s="44" t="s">
        <v>16088</v>
      </c>
      <c r="N2988" s="44" t="s">
        <v>16089</v>
      </c>
      <c r="O2988" s="44" t="s">
        <v>16090</v>
      </c>
    </row>
    <row r="2989" spans="1:15" s="44" customFormat="1" ht="12" x14ac:dyDescent="0.2">
      <c r="A2989" s="44" t="s">
        <v>16061</v>
      </c>
      <c r="B2989" s="44" t="s">
        <v>15110</v>
      </c>
      <c r="D2989" s="44" t="s">
        <v>10158</v>
      </c>
      <c r="E2989" s="45">
        <v>9</v>
      </c>
      <c r="F2989" s="44" t="s">
        <v>11109</v>
      </c>
      <c r="G2989" s="44" t="s">
        <v>16086</v>
      </c>
      <c r="H2989" s="44" t="s">
        <v>16096</v>
      </c>
      <c r="I2989" s="44">
        <v>4322250101</v>
      </c>
      <c r="J2989" s="44">
        <v>1</v>
      </c>
      <c r="K2989" s="44" t="s">
        <v>15121</v>
      </c>
      <c r="L2989" s="46">
        <v>94768300</v>
      </c>
      <c r="M2989" s="44" t="s">
        <v>16088</v>
      </c>
      <c r="N2989" s="44" t="s">
        <v>16089</v>
      </c>
      <c r="O2989" s="44" t="s">
        <v>16090</v>
      </c>
    </row>
    <row r="2990" spans="1:15" s="44" customFormat="1" ht="12" x14ac:dyDescent="0.2">
      <c r="A2990" s="44" t="s">
        <v>16063</v>
      </c>
      <c r="B2990" s="44" t="s">
        <v>15110</v>
      </c>
      <c r="D2990" s="44" t="s">
        <v>10158</v>
      </c>
      <c r="E2990" s="45">
        <v>6</v>
      </c>
      <c r="F2990" s="44" t="s">
        <v>11109</v>
      </c>
      <c r="G2990" s="44" t="s">
        <v>16086</v>
      </c>
      <c r="H2990" s="44" t="s">
        <v>16098</v>
      </c>
      <c r="I2990" s="44">
        <v>4323349901</v>
      </c>
      <c r="J2990" s="44">
        <v>400</v>
      </c>
      <c r="K2990" s="44" t="s">
        <v>11333</v>
      </c>
      <c r="L2990" s="46">
        <v>6000000</v>
      </c>
      <c r="M2990" s="44" t="s">
        <v>16088</v>
      </c>
      <c r="N2990" s="44" t="s">
        <v>16099</v>
      </c>
      <c r="O2990" s="44" t="s">
        <v>16100</v>
      </c>
    </row>
    <row r="2991" spans="1:15" s="44" customFormat="1" ht="12" x14ac:dyDescent="0.2">
      <c r="A2991" s="44" t="s">
        <v>16066</v>
      </c>
      <c r="B2991" s="44" t="s">
        <v>15110</v>
      </c>
      <c r="D2991" s="44" t="s">
        <v>10158</v>
      </c>
      <c r="E2991" s="45">
        <v>6</v>
      </c>
      <c r="F2991" s="44" t="s">
        <v>11109</v>
      </c>
      <c r="G2991" s="44" t="s">
        <v>16086</v>
      </c>
      <c r="H2991" s="44" t="s">
        <v>16102</v>
      </c>
      <c r="I2991" s="44" t="s">
        <v>16103</v>
      </c>
      <c r="J2991" s="44">
        <v>501</v>
      </c>
      <c r="K2991" s="44" t="s">
        <v>11333</v>
      </c>
      <c r="L2991" s="46">
        <v>15000000</v>
      </c>
      <c r="M2991" s="44" t="s">
        <v>16088</v>
      </c>
      <c r="N2991" s="44" t="s">
        <v>16099</v>
      </c>
      <c r="O2991" s="44" t="s">
        <v>16100</v>
      </c>
    </row>
    <row r="2992" spans="1:15" s="44" customFormat="1" ht="12" x14ac:dyDescent="0.2">
      <c r="A2992" s="44" t="s">
        <v>16072</v>
      </c>
      <c r="B2992" s="44" t="s">
        <v>15110</v>
      </c>
      <c r="D2992" s="44" t="s">
        <v>10158</v>
      </c>
      <c r="E2992" s="45">
        <v>12</v>
      </c>
      <c r="F2992" s="44" t="s">
        <v>11109</v>
      </c>
      <c r="G2992" s="44" t="s">
        <v>16086</v>
      </c>
      <c r="H2992" s="44" t="s">
        <v>16102</v>
      </c>
      <c r="I2992" s="44" t="s">
        <v>16105</v>
      </c>
      <c r="J2992" s="44">
        <v>562</v>
      </c>
      <c r="K2992" s="44" t="s">
        <v>11333</v>
      </c>
      <c r="L2992" s="46">
        <v>23000000</v>
      </c>
      <c r="M2992" s="44" t="s">
        <v>16088</v>
      </c>
      <c r="N2992" s="44" t="s">
        <v>16099</v>
      </c>
      <c r="O2992" s="44" t="s">
        <v>16100</v>
      </c>
    </row>
    <row r="2993" spans="1:15" s="44" customFormat="1" ht="12" x14ac:dyDescent="0.2">
      <c r="A2993" s="44" t="s">
        <v>16074</v>
      </c>
      <c r="B2993" s="44" t="s">
        <v>15110</v>
      </c>
      <c r="D2993" s="44" t="s">
        <v>10158</v>
      </c>
      <c r="E2993" s="45">
        <v>12</v>
      </c>
      <c r="F2993" s="44" t="s">
        <v>11109</v>
      </c>
      <c r="G2993" s="44" t="s">
        <v>16086</v>
      </c>
      <c r="H2993" s="44" t="s">
        <v>16107</v>
      </c>
      <c r="I2993" s="44">
        <v>4323320501</v>
      </c>
      <c r="J2993" s="44">
        <v>1002</v>
      </c>
      <c r="K2993" s="44" t="s">
        <v>11333</v>
      </c>
      <c r="L2993" s="46">
        <v>31000000</v>
      </c>
      <c r="M2993" s="44" t="s">
        <v>16088</v>
      </c>
      <c r="N2993" s="44" t="s">
        <v>16099</v>
      </c>
      <c r="O2993" s="44" t="s">
        <v>16100</v>
      </c>
    </row>
    <row r="2994" spans="1:15" s="44" customFormat="1" ht="12" x14ac:dyDescent="0.2">
      <c r="A2994" s="44" t="s">
        <v>16079</v>
      </c>
      <c r="B2994" s="44" t="s">
        <v>15110</v>
      </c>
      <c r="D2994" s="44" t="s">
        <v>10158</v>
      </c>
      <c r="E2994" s="45">
        <v>5</v>
      </c>
      <c r="F2994" s="44" t="s">
        <v>10199</v>
      </c>
      <c r="G2994" s="44" t="s">
        <v>15997</v>
      </c>
      <c r="H2994" s="44" t="s">
        <v>16109</v>
      </c>
      <c r="I2994" s="44">
        <v>48111301</v>
      </c>
      <c r="J2994" s="44">
        <v>164</v>
      </c>
      <c r="K2994" s="44" t="s">
        <v>11327</v>
      </c>
      <c r="L2994" s="46">
        <v>2011200000</v>
      </c>
      <c r="M2994" s="44" t="s">
        <v>16110</v>
      </c>
      <c r="N2994" s="44" t="s">
        <v>16111</v>
      </c>
      <c r="O2994" s="44" t="s">
        <v>16112</v>
      </c>
    </row>
    <row r="2995" spans="1:15" s="44" customFormat="1" ht="12" x14ac:dyDescent="0.2">
      <c r="A2995" s="44" t="s">
        <v>16081</v>
      </c>
      <c r="B2995" s="44" t="s">
        <v>15110</v>
      </c>
      <c r="D2995" s="44" t="s">
        <v>10158</v>
      </c>
      <c r="E2995" s="45">
        <v>6</v>
      </c>
      <c r="F2995" s="44" t="s">
        <v>10199</v>
      </c>
      <c r="G2995" s="44" t="s">
        <v>15997</v>
      </c>
      <c r="H2995" s="44" t="s">
        <v>16114</v>
      </c>
      <c r="I2995" s="44">
        <v>43211501</v>
      </c>
      <c r="J2995" s="44">
        <v>1</v>
      </c>
      <c r="K2995" s="44" t="s">
        <v>15121</v>
      </c>
      <c r="L2995" s="46">
        <v>92213000</v>
      </c>
      <c r="M2995" s="44" t="s">
        <v>16110</v>
      </c>
      <c r="N2995" s="44" t="s">
        <v>16115</v>
      </c>
      <c r="O2995" s="44" t="s">
        <v>16116</v>
      </c>
    </row>
    <row r="2996" spans="1:15" s="44" customFormat="1" ht="12" x14ac:dyDescent="0.2">
      <c r="A2996" s="44" t="s">
        <v>16082</v>
      </c>
      <c r="B2996" s="44" t="s">
        <v>15110</v>
      </c>
      <c r="D2996" s="44" t="s">
        <v>10158</v>
      </c>
      <c r="E2996" s="45">
        <v>7</v>
      </c>
      <c r="F2996" s="44" t="s">
        <v>10199</v>
      </c>
      <c r="G2996" s="44" t="s">
        <v>15997</v>
      </c>
      <c r="H2996" s="44" t="s">
        <v>16118</v>
      </c>
      <c r="I2996" s="44">
        <v>43233205</v>
      </c>
      <c r="J2996" s="44">
        <v>7</v>
      </c>
      <c r="K2996" s="44" t="s">
        <v>15121</v>
      </c>
      <c r="L2996" s="46">
        <v>33110000</v>
      </c>
      <c r="M2996" s="44" t="s">
        <v>16110</v>
      </c>
      <c r="N2996" s="44" t="s">
        <v>16119</v>
      </c>
      <c r="O2996" s="44" t="s">
        <v>16120</v>
      </c>
    </row>
    <row r="2997" spans="1:15" s="44" customFormat="1" ht="12" x14ac:dyDescent="0.2">
      <c r="A2997" s="44" t="s">
        <v>16083</v>
      </c>
      <c r="B2997" s="44" t="s">
        <v>15110</v>
      </c>
      <c r="D2997" s="44" t="s">
        <v>10158</v>
      </c>
      <c r="E2997" s="45">
        <v>7</v>
      </c>
      <c r="F2997" s="44" t="s">
        <v>10199</v>
      </c>
      <c r="G2997" s="44" t="s">
        <v>15997</v>
      </c>
      <c r="H2997" s="44" t="s">
        <v>16122</v>
      </c>
      <c r="I2997" s="44">
        <v>43233001</v>
      </c>
      <c r="J2997" s="44">
        <v>2</v>
      </c>
      <c r="K2997" s="44" t="s">
        <v>15121</v>
      </c>
      <c r="L2997" s="46">
        <v>138270000</v>
      </c>
      <c r="M2997" s="44" t="s">
        <v>16110</v>
      </c>
      <c r="N2997" s="44" t="s">
        <v>16119</v>
      </c>
      <c r="O2997" s="44" t="s">
        <v>16120</v>
      </c>
    </row>
    <row r="2998" spans="1:15" s="44" customFormat="1" ht="12" x14ac:dyDescent="0.2">
      <c r="A2998" s="44" t="s">
        <v>16085</v>
      </c>
      <c r="B2998" s="44" t="s">
        <v>15110</v>
      </c>
      <c r="D2998" s="44" t="s">
        <v>10158</v>
      </c>
      <c r="E2998" s="45">
        <v>4</v>
      </c>
      <c r="F2998" s="44" t="s">
        <v>10199</v>
      </c>
      <c r="G2998" s="44" t="s">
        <v>15997</v>
      </c>
      <c r="H2998" s="44" t="s">
        <v>16124</v>
      </c>
      <c r="I2998" s="44">
        <v>43211507</v>
      </c>
      <c r="J2998" s="44">
        <v>50</v>
      </c>
      <c r="K2998" s="44" t="s">
        <v>11327</v>
      </c>
      <c r="L2998" s="46">
        <v>75000000</v>
      </c>
      <c r="M2998" s="44" t="s">
        <v>16110</v>
      </c>
      <c r="N2998" s="44" t="s">
        <v>16125</v>
      </c>
      <c r="O2998" s="44" t="s">
        <v>16126</v>
      </c>
    </row>
    <row r="2999" spans="1:15" s="44" customFormat="1" ht="12" x14ac:dyDescent="0.2">
      <c r="A2999" s="44" t="s">
        <v>16091</v>
      </c>
      <c r="B2999" s="44" t="s">
        <v>15110</v>
      </c>
      <c r="D2999" s="44" t="s">
        <v>10158</v>
      </c>
      <c r="E2999" s="45">
        <v>6</v>
      </c>
      <c r="F2999" s="44" t="s">
        <v>10199</v>
      </c>
      <c r="G2999" s="44" t="s">
        <v>15997</v>
      </c>
      <c r="H2999" s="44" t="s">
        <v>16128</v>
      </c>
      <c r="I2999" s="44">
        <v>43231599</v>
      </c>
      <c r="J2999" s="44">
        <v>1</v>
      </c>
      <c r="K2999" s="44" t="s">
        <v>15121</v>
      </c>
      <c r="L2999" s="46">
        <v>399000000</v>
      </c>
      <c r="M2999" s="44" t="s">
        <v>16110</v>
      </c>
      <c r="N2999" s="44" t="s">
        <v>16129</v>
      </c>
      <c r="O2999" s="44" t="s">
        <v>16130</v>
      </c>
    </row>
    <row r="3000" spans="1:15" s="44" customFormat="1" ht="12" x14ac:dyDescent="0.2">
      <c r="A3000" s="44" t="s">
        <v>16093</v>
      </c>
      <c r="B3000" s="44" t="s">
        <v>15110</v>
      </c>
      <c r="D3000" s="44" t="s">
        <v>10158</v>
      </c>
      <c r="E3000" s="45">
        <v>1</v>
      </c>
      <c r="F3000" s="44" t="s">
        <v>11109</v>
      </c>
      <c r="G3000" s="44" t="s">
        <v>16086</v>
      </c>
      <c r="H3000" s="44" t="s">
        <v>16132</v>
      </c>
      <c r="I3000" s="44">
        <v>46171612</v>
      </c>
      <c r="J3000" s="44">
        <v>50</v>
      </c>
      <c r="K3000" s="44" t="s">
        <v>11327</v>
      </c>
      <c r="L3000" s="46">
        <v>20000000</v>
      </c>
      <c r="M3000" s="44" t="s">
        <v>16133</v>
      </c>
      <c r="N3000" s="44" t="s">
        <v>16134</v>
      </c>
      <c r="O3000" s="44" t="s">
        <v>16135</v>
      </c>
    </row>
    <row r="3001" spans="1:15" s="44" customFormat="1" ht="12" x14ac:dyDescent="0.2">
      <c r="A3001" s="44" t="s">
        <v>16095</v>
      </c>
      <c r="B3001" s="44" t="s">
        <v>15110</v>
      </c>
      <c r="D3001" s="44" t="s">
        <v>10158</v>
      </c>
      <c r="E3001" s="45">
        <v>3</v>
      </c>
      <c r="F3001" s="44" t="s">
        <v>10199</v>
      </c>
      <c r="G3001" s="44" t="s">
        <v>10463</v>
      </c>
      <c r="H3001" s="44" t="s">
        <v>16137</v>
      </c>
      <c r="I3001" s="44">
        <v>4321150701</v>
      </c>
      <c r="J3001" s="44">
        <v>5</v>
      </c>
      <c r="K3001" s="44" t="s">
        <v>11327</v>
      </c>
      <c r="L3001" s="46">
        <v>7500000</v>
      </c>
      <c r="M3001" s="44" t="s">
        <v>16138</v>
      </c>
      <c r="N3001" s="44" t="s">
        <v>16139</v>
      </c>
      <c r="O3001" s="44" t="s">
        <v>16140</v>
      </c>
    </row>
    <row r="3002" spans="1:15" s="44" customFormat="1" ht="12" x14ac:dyDescent="0.2">
      <c r="A3002" s="44" t="s">
        <v>16097</v>
      </c>
      <c r="B3002" s="44" t="s">
        <v>15110</v>
      </c>
      <c r="D3002" s="44" t="s">
        <v>10158</v>
      </c>
      <c r="E3002" s="45">
        <v>3</v>
      </c>
      <c r="F3002" s="44" t="s">
        <v>10199</v>
      </c>
      <c r="G3002" s="44" t="s">
        <v>10463</v>
      </c>
      <c r="H3002" s="44" t="s">
        <v>16142</v>
      </c>
      <c r="I3002" s="44">
        <v>4410150301</v>
      </c>
      <c r="J3002" s="44">
        <v>1</v>
      </c>
      <c r="K3002" s="44" t="s">
        <v>11327</v>
      </c>
      <c r="L3002" s="46">
        <v>3000000</v>
      </c>
      <c r="M3002" s="44" t="s">
        <v>16138</v>
      </c>
      <c r="N3002" s="44" t="s">
        <v>16139</v>
      </c>
      <c r="O3002" s="44" t="s">
        <v>16140</v>
      </c>
    </row>
    <row r="3003" spans="1:15" s="44" customFormat="1" ht="12" x14ac:dyDescent="0.2">
      <c r="A3003" s="44" t="s">
        <v>16101</v>
      </c>
      <c r="B3003" s="44" t="s">
        <v>15110</v>
      </c>
      <c r="D3003" s="44" t="s">
        <v>10158</v>
      </c>
      <c r="E3003" s="45">
        <v>2</v>
      </c>
      <c r="F3003" s="44" t="s">
        <v>10199</v>
      </c>
      <c r="G3003" s="44" t="s">
        <v>16144</v>
      </c>
      <c r="H3003" s="44" t="s">
        <v>16145</v>
      </c>
      <c r="I3003" s="44">
        <v>5510159901</v>
      </c>
      <c r="K3003" s="44" t="s">
        <v>15947</v>
      </c>
      <c r="L3003" s="46">
        <v>1070000000</v>
      </c>
      <c r="M3003" s="44" t="s">
        <v>16146</v>
      </c>
      <c r="N3003" s="44" t="s">
        <v>16147</v>
      </c>
      <c r="O3003" s="44" t="s">
        <v>16148</v>
      </c>
    </row>
    <row r="3004" spans="1:15" s="44" customFormat="1" ht="12" x14ac:dyDescent="0.2">
      <c r="A3004" s="44" t="s">
        <v>16104</v>
      </c>
      <c r="B3004" s="44" t="s">
        <v>15110</v>
      </c>
      <c r="D3004" s="44" t="s">
        <v>10158</v>
      </c>
      <c r="E3004" s="45">
        <v>3</v>
      </c>
      <c r="F3004" s="44" t="s">
        <v>10199</v>
      </c>
      <c r="G3004" s="44" t="s">
        <v>10463</v>
      </c>
      <c r="H3004" s="44" t="s">
        <v>16150</v>
      </c>
      <c r="I3004" s="44">
        <v>5023010101</v>
      </c>
      <c r="K3004" s="44" t="s">
        <v>16151</v>
      </c>
      <c r="L3004" s="46">
        <v>40000000</v>
      </c>
      <c r="M3004" s="44" t="s">
        <v>16146</v>
      </c>
      <c r="N3004" s="44" t="s">
        <v>16147</v>
      </c>
      <c r="O3004" s="44" t="s">
        <v>16148</v>
      </c>
    </row>
    <row r="3005" spans="1:15" s="44" customFormat="1" ht="12" x14ac:dyDescent="0.2">
      <c r="A3005" s="44" t="s">
        <v>16106</v>
      </c>
      <c r="B3005" s="44" t="s">
        <v>15110</v>
      </c>
      <c r="D3005" s="44" t="s">
        <v>10158</v>
      </c>
      <c r="E3005" s="45">
        <v>3</v>
      </c>
      <c r="F3005" s="44" t="s">
        <v>10199</v>
      </c>
      <c r="G3005" s="44" t="s">
        <v>16153</v>
      </c>
      <c r="H3005" s="44" t="s">
        <v>16154</v>
      </c>
      <c r="I3005" s="44">
        <v>4713180503</v>
      </c>
      <c r="K3005" s="44" t="s">
        <v>15134</v>
      </c>
      <c r="L3005" s="46">
        <v>100000000</v>
      </c>
      <c r="M3005" s="44" t="s">
        <v>16146</v>
      </c>
      <c r="N3005" s="44" t="s">
        <v>16147</v>
      </c>
      <c r="O3005" s="44" t="s">
        <v>16148</v>
      </c>
    </row>
    <row r="3006" spans="1:15" s="44" customFormat="1" ht="12" x14ac:dyDescent="0.2">
      <c r="A3006" s="44" t="s">
        <v>16108</v>
      </c>
      <c r="B3006" s="44" t="s">
        <v>15110</v>
      </c>
      <c r="D3006" s="44" t="s">
        <v>10158</v>
      </c>
      <c r="E3006" s="45">
        <v>3</v>
      </c>
      <c r="F3006" s="44" t="s">
        <v>10199</v>
      </c>
      <c r="G3006" s="44" t="s">
        <v>10463</v>
      </c>
      <c r="H3006" s="44" t="s">
        <v>16156</v>
      </c>
      <c r="I3006" s="44">
        <v>1411170401</v>
      </c>
      <c r="K3006" s="44" t="s">
        <v>15947</v>
      </c>
      <c r="L3006" s="46">
        <v>80000000</v>
      </c>
      <c r="M3006" s="44" t="s">
        <v>16146</v>
      </c>
      <c r="N3006" s="44" t="s">
        <v>16147</v>
      </c>
      <c r="O3006" s="44" t="s">
        <v>16148</v>
      </c>
    </row>
    <row r="3007" spans="1:15" s="44" customFormat="1" ht="12" x14ac:dyDescent="0.2">
      <c r="A3007" s="44" t="s">
        <v>16113</v>
      </c>
      <c r="B3007" s="44" t="s">
        <v>15110</v>
      </c>
      <c r="D3007" s="44" t="s">
        <v>10158</v>
      </c>
      <c r="E3007" s="45">
        <v>3</v>
      </c>
      <c r="F3007" s="44" t="s">
        <v>11109</v>
      </c>
      <c r="G3007" s="44" t="s">
        <v>16158</v>
      </c>
      <c r="H3007" s="44" t="s">
        <v>16159</v>
      </c>
      <c r="I3007" s="44">
        <v>4321150701</v>
      </c>
      <c r="K3007" s="44" t="s">
        <v>15134</v>
      </c>
      <c r="L3007" s="46">
        <v>15300000</v>
      </c>
      <c r="M3007" s="44" t="s">
        <v>16146</v>
      </c>
      <c r="N3007" s="44" t="s">
        <v>16147</v>
      </c>
      <c r="O3007" s="44" t="s">
        <v>16148</v>
      </c>
    </row>
    <row r="3008" spans="1:15" s="44" customFormat="1" ht="12" x14ac:dyDescent="0.2">
      <c r="A3008" s="44" t="s">
        <v>16117</v>
      </c>
      <c r="B3008" s="44" t="s">
        <v>15110</v>
      </c>
      <c r="D3008" s="44" t="s">
        <v>10158</v>
      </c>
      <c r="E3008" s="45">
        <v>4</v>
      </c>
      <c r="F3008" s="44" t="s">
        <v>10199</v>
      </c>
      <c r="G3008" s="44" t="s">
        <v>10463</v>
      </c>
      <c r="H3008" s="44" t="s">
        <v>16161</v>
      </c>
      <c r="I3008" s="44">
        <v>4810150501</v>
      </c>
      <c r="K3008" s="44" t="s">
        <v>15134</v>
      </c>
      <c r="L3008" s="46">
        <v>30000000</v>
      </c>
      <c r="M3008" s="44" t="s">
        <v>16146</v>
      </c>
      <c r="N3008" s="44" t="s">
        <v>16147</v>
      </c>
      <c r="O3008" s="44" t="s">
        <v>16148</v>
      </c>
    </row>
    <row r="3009" spans="1:15" s="44" customFormat="1" ht="12" x14ac:dyDescent="0.2">
      <c r="A3009" s="44" t="s">
        <v>16121</v>
      </c>
      <c r="B3009" s="44" t="s">
        <v>15110</v>
      </c>
      <c r="D3009" s="44" t="s">
        <v>10158</v>
      </c>
      <c r="E3009" s="45">
        <v>4</v>
      </c>
      <c r="F3009" s="44" t="s">
        <v>10199</v>
      </c>
      <c r="G3009" s="44" t="s">
        <v>10434</v>
      </c>
      <c r="H3009" s="44" t="s">
        <v>16163</v>
      </c>
      <c r="I3009" s="44" t="s">
        <v>16164</v>
      </c>
      <c r="K3009" s="44" t="s">
        <v>15529</v>
      </c>
      <c r="L3009" s="46">
        <v>150000000</v>
      </c>
      <c r="M3009" s="44" t="s">
        <v>16146</v>
      </c>
      <c r="N3009" s="44" t="s">
        <v>16147</v>
      </c>
      <c r="O3009" s="44" t="s">
        <v>16148</v>
      </c>
    </row>
    <row r="3010" spans="1:15" s="44" customFormat="1" ht="12" x14ac:dyDescent="0.2">
      <c r="A3010" s="44" t="s">
        <v>16123</v>
      </c>
      <c r="B3010" s="44" t="s">
        <v>15110</v>
      </c>
      <c r="D3010" s="44" t="s">
        <v>10158</v>
      </c>
      <c r="E3010" s="45">
        <v>6</v>
      </c>
      <c r="F3010" s="44" t="s">
        <v>10199</v>
      </c>
      <c r="G3010" s="44" t="s">
        <v>10463</v>
      </c>
      <c r="H3010" s="44" t="s">
        <v>16166</v>
      </c>
      <c r="I3010" s="44">
        <v>5023010101</v>
      </c>
      <c r="K3010" s="44" t="s">
        <v>16151</v>
      </c>
      <c r="L3010" s="46">
        <v>40000000</v>
      </c>
      <c r="M3010" s="44" t="s">
        <v>16146</v>
      </c>
      <c r="N3010" s="44" t="s">
        <v>16147</v>
      </c>
      <c r="O3010" s="44" t="s">
        <v>16148</v>
      </c>
    </row>
    <row r="3011" spans="1:15" s="44" customFormat="1" ht="12" x14ac:dyDescent="0.2">
      <c r="A3011" s="44" t="s">
        <v>16127</v>
      </c>
      <c r="B3011" s="44" t="s">
        <v>15110</v>
      </c>
      <c r="D3011" s="44" t="s">
        <v>10158</v>
      </c>
      <c r="E3011" s="45">
        <v>6</v>
      </c>
      <c r="F3011" s="44" t="s">
        <v>11109</v>
      </c>
      <c r="G3011" s="44" t="s">
        <v>16158</v>
      </c>
      <c r="H3011" s="44" t="s">
        <v>16168</v>
      </c>
      <c r="I3011" s="44">
        <v>4321150701</v>
      </c>
      <c r="K3011" s="44" t="s">
        <v>15134</v>
      </c>
      <c r="L3011" s="46">
        <v>15000000</v>
      </c>
      <c r="M3011" s="44" t="s">
        <v>16146</v>
      </c>
      <c r="N3011" s="44" t="s">
        <v>16147</v>
      </c>
      <c r="O3011" s="44" t="s">
        <v>16148</v>
      </c>
    </row>
    <row r="3012" spans="1:15" s="44" customFormat="1" ht="12" x14ac:dyDescent="0.2">
      <c r="A3012" s="44" t="s">
        <v>16131</v>
      </c>
      <c r="B3012" s="44" t="s">
        <v>15110</v>
      </c>
      <c r="D3012" s="44" t="s">
        <v>10158</v>
      </c>
      <c r="E3012" s="45">
        <v>8</v>
      </c>
      <c r="F3012" s="44" t="s">
        <v>10199</v>
      </c>
      <c r="G3012" s="44" t="s">
        <v>10463</v>
      </c>
      <c r="H3012" s="44" t="s">
        <v>16170</v>
      </c>
      <c r="I3012" s="44">
        <v>5023010101</v>
      </c>
      <c r="K3012" s="44" t="s">
        <v>16151</v>
      </c>
      <c r="L3012" s="46">
        <v>40000000</v>
      </c>
      <c r="M3012" s="44" t="s">
        <v>16146</v>
      </c>
      <c r="N3012" s="44" t="s">
        <v>16147</v>
      </c>
      <c r="O3012" s="44" t="s">
        <v>16148</v>
      </c>
    </row>
    <row r="3013" spans="1:15" s="44" customFormat="1" ht="12" x14ac:dyDescent="0.2">
      <c r="A3013" s="44" t="s">
        <v>16136</v>
      </c>
      <c r="B3013" s="44" t="s">
        <v>15110</v>
      </c>
      <c r="D3013" s="44" t="s">
        <v>10158</v>
      </c>
      <c r="E3013" s="45">
        <v>11</v>
      </c>
      <c r="F3013" s="44" t="s">
        <v>10199</v>
      </c>
      <c r="G3013" s="44" t="s">
        <v>10463</v>
      </c>
      <c r="H3013" s="44" t="s">
        <v>16172</v>
      </c>
      <c r="I3013" s="44">
        <v>5023010101</v>
      </c>
      <c r="K3013" s="44" t="s">
        <v>16151</v>
      </c>
      <c r="L3013" s="46">
        <v>40000000</v>
      </c>
      <c r="M3013" s="44" t="s">
        <v>16146</v>
      </c>
      <c r="N3013" s="44" t="s">
        <v>16147</v>
      </c>
      <c r="O3013" s="44" t="s">
        <v>16148</v>
      </c>
    </row>
    <row r="3014" spans="1:15" s="44" customFormat="1" ht="12" x14ac:dyDescent="0.2">
      <c r="A3014" s="44" t="s">
        <v>16141</v>
      </c>
      <c r="B3014" s="44" t="s">
        <v>15110</v>
      </c>
      <c r="D3014" s="44" t="s">
        <v>10158</v>
      </c>
      <c r="E3014" s="45">
        <v>12</v>
      </c>
      <c r="F3014" s="44" t="s">
        <v>10199</v>
      </c>
      <c r="G3014" s="44" t="s">
        <v>10442</v>
      </c>
      <c r="H3014" s="44" t="s">
        <v>16174</v>
      </c>
      <c r="I3014" s="44" t="s">
        <v>16175</v>
      </c>
      <c r="K3014" s="44" t="s">
        <v>15134</v>
      </c>
      <c r="L3014" s="46">
        <v>120000000</v>
      </c>
      <c r="M3014" s="44" t="s">
        <v>16146</v>
      </c>
      <c r="N3014" s="44" t="s">
        <v>16147</v>
      </c>
      <c r="O3014" s="44" t="s">
        <v>16148</v>
      </c>
    </row>
    <row r="3015" spans="1:15" s="44" customFormat="1" ht="12" x14ac:dyDescent="0.2">
      <c r="A3015" s="44" t="s">
        <v>16143</v>
      </c>
      <c r="B3015" s="44" t="s">
        <v>15110</v>
      </c>
      <c r="D3015" s="44" t="s">
        <v>10158</v>
      </c>
      <c r="E3015" s="45">
        <v>4</v>
      </c>
      <c r="F3015" s="44" t="s">
        <v>10199</v>
      </c>
      <c r="G3015" s="44" t="s">
        <v>16153</v>
      </c>
      <c r="H3015" s="44" t="s">
        <v>16177</v>
      </c>
      <c r="I3015" s="44">
        <v>52161505</v>
      </c>
      <c r="L3015" s="46">
        <v>29000000</v>
      </c>
      <c r="M3015" s="44" t="s">
        <v>16178</v>
      </c>
      <c r="N3015" s="44" t="s">
        <v>16179</v>
      </c>
      <c r="O3015" s="44" t="s">
        <v>16180</v>
      </c>
    </row>
    <row r="3016" spans="1:15" s="44" customFormat="1" ht="12" x14ac:dyDescent="0.2">
      <c r="A3016" s="44" t="s">
        <v>16149</v>
      </c>
      <c r="B3016" s="44" t="s">
        <v>15110</v>
      </c>
      <c r="D3016" s="44" t="s">
        <v>10158</v>
      </c>
      <c r="E3016" s="45">
        <v>5</v>
      </c>
      <c r="F3016" s="44" t="s">
        <v>10199</v>
      </c>
      <c r="G3016" s="44" t="s">
        <v>10442</v>
      </c>
      <c r="H3016" s="44" t="s">
        <v>16182</v>
      </c>
      <c r="I3016" s="44">
        <v>40101806</v>
      </c>
      <c r="L3016" s="46">
        <v>505858000</v>
      </c>
      <c r="M3016" s="44" t="s">
        <v>16178</v>
      </c>
      <c r="N3016" s="44" t="s">
        <v>16179</v>
      </c>
      <c r="O3016" s="44" t="s">
        <v>16180</v>
      </c>
    </row>
    <row r="3017" spans="1:15" s="44" customFormat="1" ht="12" x14ac:dyDescent="0.2">
      <c r="A3017" s="44" t="s">
        <v>16152</v>
      </c>
      <c r="B3017" s="44" t="s">
        <v>15110</v>
      </c>
      <c r="D3017" s="44" t="s">
        <v>10158</v>
      </c>
      <c r="E3017" s="45">
        <v>6</v>
      </c>
      <c r="F3017" s="44" t="s">
        <v>10199</v>
      </c>
      <c r="G3017" s="44" t="s">
        <v>10442</v>
      </c>
      <c r="H3017" s="44" t="s">
        <v>16184</v>
      </c>
      <c r="I3017" s="44">
        <v>3912101101</v>
      </c>
      <c r="L3017" s="46">
        <v>330000000</v>
      </c>
      <c r="M3017" s="44" t="s">
        <v>16178</v>
      </c>
      <c r="N3017" s="44" t="s">
        <v>16179</v>
      </c>
      <c r="O3017" s="44" t="s">
        <v>16180</v>
      </c>
    </row>
    <row r="3018" spans="1:15" s="44" customFormat="1" ht="12" x14ac:dyDescent="0.2">
      <c r="A3018" s="44" t="s">
        <v>16155</v>
      </c>
      <c r="B3018" s="44" t="s">
        <v>15110</v>
      </c>
      <c r="D3018" s="44" t="s">
        <v>10158</v>
      </c>
      <c r="E3018" s="45">
        <v>10</v>
      </c>
      <c r="F3018" s="44" t="s">
        <v>10199</v>
      </c>
      <c r="G3018" s="44" t="s">
        <v>10442</v>
      </c>
      <c r="H3018" s="44" t="s">
        <v>16186</v>
      </c>
      <c r="I3018" s="44">
        <v>5611210501</v>
      </c>
      <c r="L3018" s="46">
        <v>271053000</v>
      </c>
      <c r="M3018" s="44" t="s">
        <v>16178</v>
      </c>
      <c r="N3018" s="44" t="s">
        <v>16179</v>
      </c>
      <c r="O3018" s="44" t="s">
        <v>16180</v>
      </c>
    </row>
    <row r="3019" spans="1:15" s="44" customFormat="1" ht="12" x14ac:dyDescent="0.2">
      <c r="A3019" s="44" t="s">
        <v>16157</v>
      </c>
      <c r="B3019" s="44" t="s">
        <v>15110</v>
      </c>
      <c r="D3019" s="44" t="s">
        <v>10158</v>
      </c>
      <c r="E3019" s="45">
        <v>2</v>
      </c>
      <c r="F3019" s="44" t="s">
        <v>10199</v>
      </c>
      <c r="G3019" s="44" t="s">
        <v>10463</v>
      </c>
      <c r="H3019" s="44" t="s">
        <v>16188</v>
      </c>
      <c r="J3019" s="44">
        <v>1</v>
      </c>
      <c r="K3019" s="44" t="s">
        <v>15121</v>
      </c>
      <c r="L3019" s="46">
        <v>11000000</v>
      </c>
      <c r="M3019" s="44" t="s">
        <v>16189</v>
      </c>
      <c r="N3019" s="44" t="s">
        <v>16190</v>
      </c>
      <c r="O3019" s="44" t="s">
        <v>16191</v>
      </c>
    </row>
    <row r="3020" spans="1:15" s="44" customFormat="1" ht="12" x14ac:dyDescent="0.2">
      <c r="A3020" s="44" t="s">
        <v>16160</v>
      </c>
      <c r="B3020" s="44" t="s">
        <v>15110</v>
      </c>
      <c r="D3020" s="44" t="s">
        <v>10158</v>
      </c>
      <c r="E3020" s="45">
        <v>4</v>
      </c>
      <c r="F3020" s="44" t="s">
        <v>11109</v>
      </c>
      <c r="G3020" s="44" t="s">
        <v>10463</v>
      </c>
      <c r="H3020" s="44" t="s">
        <v>16193</v>
      </c>
      <c r="I3020" s="44">
        <v>5216150501</v>
      </c>
      <c r="J3020" s="44">
        <v>10</v>
      </c>
      <c r="L3020" s="46">
        <v>4000000</v>
      </c>
      <c r="M3020" s="44" t="s">
        <v>16194</v>
      </c>
      <c r="N3020" s="44" t="s">
        <v>16195</v>
      </c>
      <c r="O3020" s="44">
        <v>546301616</v>
      </c>
    </row>
    <row r="3021" spans="1:15" s="44" customFormat="1" ht="12" x14ac:dyDescent="0.2">
      <c r="A3021" s="44" t="s">
        <v>16162</v>
      </c>
      <c r="B3021" s="44" t="s">
        <v>15110</v>
      </c>
      <c r="D3021" s="44" t="s">
        <v>10158</v>
      </c>
      <c r="E3021" s="45">
        <v>5</v>
      </c>
      <c r="F3021" s="44" t="s">
        <v>10199</v>
      </c>
      <c r="G3021" s="44" t="s">
        <v>10463</v>
      </c>
      <c r="H3021" s="44" t="s">
        <v>16197</v>
      </c>
      <c r="J3021" s="44" t="s">
        <v>16198</v>
      </c>
      <c r="L3021" s="46">
        <v>10000000</v>
      </c>
      <c r="M3021" s="44" t="s">
        <v>16194</v>
      </c>
      <c r="N3021" s="44" t="s">
        <v>16195</v>
      </c>
      <c r="O3021" s="44">
        <v>546301616</v>
      </c>
    </row>
    <row r="3022" spans="1:15" s="44" customFormat="1" ht="12" x14ac:dyDescent="0.2">
      <c r="A3022" s="44" t="s">
        <v>16165</v>
      </c>
      <c r="B3022" s="44" t="s">
        <v>15110</v>
      </c>
      <c r="D3022" s="44" t="s">
        <v>10158</v>
      </c>
      <c r="E3022" s="45">
        <v>10</v>
      </c>
      <c r="F3022" s="44" t="s">
        <v>10199</v>
      </c>
      <c r="G3022" s="44" t="s">
        <v>10442</v>
      </c>
      <c r="H3022" s="44" t="s">
        <v>16200</v>
      </c>
      <c r="I3022" s="44" t="s">
        <v>16201</v>
      </c>
      <c r="J3022" s="44">
        <v>1</v>
      </c>
      <c r="K3022" s="44" t="s">
        <v>15121</v>
      </c>
      <c r="L3022" s="46">
        <v>40000000</v>
      </c>
      <c r="M3022" s="44" t="s">
        <v>16202</v>
      </c>
      <c r="N3022" s="44" t="s">
        <v>16203</v>
      </c>
      <c r="O3022" s="44" t="s">
        <v>16204</v>
      </c>
    </row>
    <row r="3023" spans="1:15" s="44" customFormat="1" ht="12" x14ac:dyDescent="0.2">
      <c r="A3023" s="44" t="s">
        <v>16167</v>
      </c>
      <c r="B3023" s="44" t="s">
        <v>15110</v>
      </c>
      <c r="D3023" s="44" t="s">
        <v>10158</v>
      </c>
      <c r="E3023" s="45">
        <v>2</v>
      </c>
      <c r="F3023" s="44" t="s">
        <v>10199</v>
      </c>
      <c r="G3023" s="44" t="s">
        <v>10463</v>
      </c>
      <c r="H3023" s="44" t="s">
        <v>16206</v>
      </c>
      <c r="I3023" s="44" t="s">
        <v>16201</v>
      </c>
      <c r="J3023" s="44">
        <v>1</v>
      </c>
      <c r="K3023" s="44" t="s">
        <v>15121</v>
      </c>
      <c r="L3023" s="46">
        <v>10000000</v>
      </c>
      <c r="M3023" s="44" t="s">
        <v>16202</v>
      </c>
      <c r="N3023" s="44" t="s">
        <v>16207</v>
      </c>
      <c r="O3023" s="44" t="s">
        <v>16208</v>
      </c>
    </row>
    <row r="3024" spans="1:15" s="44" customFormat="1" ht="12" x14ac:dyDescent="0.2">
      <c r="A3024" s="44" t="s">
        <v>16169</v>
      </c>
      <c r="B3024" s="44" t="s">
        <v>15110</v>
      </c>
      <c r="D3024" s="44" t="s">
        <v>10158</v>
      </c>
      <c r="E3024" s="45">
        <v>12</v>
      </c>
      <c r="F3024" s="44" t="s">
        <v>10199</v>
      </c>
      <c r="G3024" s="44" t="s">
        <v>10463</v>
      </c>
      <c r="H3024" s="44" t="s">
        <v>16210</v>
      </c>
      <c r="I3024" s="44" t="s">
        <v>16211</v>
      </c>
      <c r="J3024" s="44">
        <v>1</v>
      </c>
      <c r="K3024" s="44" t="s">
        <v>15121</v>
      </c>
      <c r="L3024" s="46">
        <v>20000000</v>
      </c>
      <c r="M3024" s="44" t="s">
        <v>16202</v>
      </c>
      <c r="N3024" s="44" t="s">
        <v>16212</v>
      </c>
      <c r="O3024" s="44" t="s">
        <v>16213</v>
      </c>
    </row>
    <row r="3025" spans="1:15" s="44" customFormat="1" ht="12" x14ac:dyDescent="0.2">
      <c r="A3025" s="44" t="s">
        <v>16171</v>
      </c>
      <c r="B3025" s="44" t="s">
        <v>15110</v>
      </c>
      <c r="D3025" s="44" t="s">
        <v>10158</v>
      </c>
      <c r="E3025" s="45">
        <v>12</v>
      </c>
      <c r="F3025" s="44" t="s">
        <v>10199</v>
      </c>
      <c r="G3025" s="44" t="s">
        <v>10463</v>
      </c>
      <c r="H3025" s="44" t="s">
        <v>16215</v>
      </c>
      <c r="I3025" s="44" t="s">
        <v>16201</v>
      </c>
      <c r="J3025" s="44">
        <v>1</v>
      </c>
      <c r="K3025" s="44" t="s">
        <v>15121</v>
      </c>
      <c r="L3025" s="46">
        <v>20000000</v>
      </c>
      <c r="M3025" s="44" t="s">
        <v>16202</v>
      </c>
      <c r="N3025" s="44" t="s">
        <v>16216</v>
      </c>
      <c r="O3025" s="44" t="s">
        <v>16217</v>
      </c>
    </row>
    <row r="3026" spans="1:15" s="44" customFormat="1" ht="12" x14ac:dyDescent="0.2">
      <c r="A3026" s="44" t="s">
        <v>16173</v>
      </c>
      <c r="B3026" s="44" t="s">
        <v>15110</v>
      </c>
      <c r="D3026" s="44" t="s">
        <v>10158</v>
      </c>
      <c r="E3026" s="45">
        <v>12</v>
      </c>
      <c r="F3026" s="44" t="s">
        <v>10199</v>
      </c>
      <c r="G3026" s="44" t="s">
        <v>10442</v>
      </c>
      <c r="H3026" s="44" t="s">
        <v>16219</v>
      </c>
      <c r="I3026" s="44" t="s">
        <v>16201</v>
      </c>
      <c r="J3026" s="44">
        <v>1</v>
      </c>
      <c r="K3026" s="44" t="s">
        <v>15121</v>
      </c>
      <c r="L3026" s="46">
        <v>120000000</v>
      </c>
      <c r="M3026" s="44" t="s">
        <v>16202</v>
      </c>
      <c r="N3026" s="44" t="s">
        <v>16220</v>
      </c>
      <c r="O3026" s="44" t="s">
        <v>16221</v>
      </c>
    </row>
    <row r="3027" spans="1:15" s="44" customFormat="1" ht="12" x14ac:dyDescent="0.2">
      <c r="A3027" s="44" t="s">
        <v>16176</v>
      </c>
      <c r="B3027" s="44" t="s">
        <v>15110</v>
      </c>
      <c r="D3027" s="44" t="s">
        <v>10158</v>
      </c>
      <c r="E3027" s="45">
        <v>12</v>
      </c>
      <c r="F3027" s="44" t="s">
        <v>10199</v>
      </c>
      <c r="G3027" s="44" t="s">
        <v>10463</v>
      </c>
      <c r="H3027" s="44" t="s">
        <v>16223</v>
      </c>
      <c r="I3027" s="44" t="s">
        <v>16201</v>
      </c>
      <c r="J3027" s="44">
        <v>1</v>
      </c>
      <c r="K3027" s="44" t="s">
        <v>15121</v>
      </c>
      <c r="L3027" s="46">
        <v>17000000</v>
      </c>
      <c r="M3027" s="44" t="s">
        <v>16202</v>
      </c>
      <c r="N3027" s="44" t="s">
        <v>16220</v>
      </c>
      <c r="O3027" s="44" t="s">
        <v>16221</v>
      </c>
    </row>
    <row r="3028" spans="1:15" s="44" customFormat="1" ht="12" x14ac:dyDescent="0.2">
      <c r="A3028" s="44" t="s">
        <v>16181</v>
      </c>
      <c r="B3028" s="44" t="s">
        <v>15110</v>
      </c>
      <c r="D3028" s="44" t="s">
        <v>10158</v>
      </c>
      <c r="E3028" s="45">
        <v>12</v>
      </c>
      <c r="F3028" s="44" t="s">
        <v>10199</v>
      </c>
      <c r="G3028" s="44" t="s">
        <v>10442</v>
      </c>
      <c r="H3028" s="44" t="s">
        <v>16225</v>
      </c>
      <c r="I3028" s="44" t="s">
        <v>16226</v>
      </c>
      <c r="J3028" s="44">
        <v>1</v>
      </c>
      <c r="K3028" s="44" t="s">
        <v>15121</v>
      </c>
      <c r="L3028" s="46">
        <v>30000000</v>
      </c>
      <c r="M3028" s="44" t="s">
        <v>16202</v>
      </c>
      <c r="N3028" s="44" t="s">
        <v>16212</v>
      </c>
      <c r="O3028" s="44" t="s">
        <v>16213</v>
      </c>
    </row>
    <row r="3029" spans="1:15" s="44" customFormat="1" ht="12" x14ac:dyDescent="0.2">
      <c r="A3029" s="44" t="s">
        <v>16183</v>
      </c>
      <c r="B3029" s="44" t="s">
        <v>15110</v>
      </c>
      <c r="D3029" s="44" t="s">
        <v>10158</v>
      </c>
      <c r="E3029" s="45">
        <v>5</v>
      </c>
      <c r="F3029" s="44" t="s">
        <v>10199</v>
      </c>
      <c r="G3029" s="44" t="s">
        <v>16228</v>
      </c>
      <c r="H3029" s="44" t="s">
        <v>16229</v>
      </c>
      <c r="I3029" s="44">
        <v>43233001</v>
      </c>
      <c r="L3029" s="46">
        <v>56540000</v>
      </c>
      <c r="M3029" s="44" t="s">
        <v>16230</v>
      </c>
      <c r="N3029" s="44" t="s">
        <v>16231</v>
      </c>
      <c r="O3029" s="44" t="s">
        <v>16232</v>
      </c>
    </row>
    <row r="3030" spans="1:15" s="44" customFormat="1" ht="12" x14ac:dyDescent="0.2">
      <c r="A3030" s="44" t="s">
        <v>16185</v>
      </c>
      <c r="B3030" s="44" t="s">
        <v>15110</v>
      </c>
      <c r="D3030" s="44" t="s">
        <v>10158</v>
      </c>
      <c r="E3030" s="45">
        <v>4</v>
      </c>
      <c r="F3030" s="44" t="s">
        <v>10199</v>
      </c>
      <c r="G3030" s="44" t="s">
        <v>16234</v>
      </c>
      <c r="H3030" s="44" t="s">
        <v>16235</v>
      </c>
      <c r="J3030" s="44">
        <v>166</v>
      </c>
      <c r="K3030" s="44" t="s">
        <v>16236</v>
      </c>
      <c r="L3030" s="46">
        <v>477540000</v>
      </c>
      <c r="M3030" s="44" t="s">
        <v>16237</v>
      </c>
      <c r="N3030" s="44" t="s">
        <v>16238</v>
      </c>
      <c r="O3030" s="44" t="s">
        <v>16239</v>
      </c>
    </row>
    <row r="3031" spans="1:15" s="44" customFormat="1" ht="12" x14ac:dyDescent="0.2">
      <c r="A3031" s="44" t="s">
        <v>16187</v>
      </c>
      <c r="B3031" s="44" t="s">
        <v>15110</v>
      </c>
      <c r="D3031" s="44" t="s">
        <v>10158</v>
      </c>
      <c r="E3031" s="45">
        <v>3</v>
      </c>
      <c r="F3031" s="44" t="s">
        <v>10199</v>
      </c>
      <c r="G3031" s="44" t="s">
        <v>16241</v>
      </c>
      <c r="H3031" s="44" t="s">
        <v>16242</v>
      </c>
      <c r="J3031" s="44">
        <v>16</v>
      </c>
      <c r="K3031" s="44" t="s">
        <v>11327</v>
      </c>
      <c r="L3031" s="46">
        <v>13000000</v>
      </c>
      <c r="M3031" s="44" t="s">
        <v>16243</v>
      </c>
      <c r="N3031" s="44" t="s">
        <v>16244</v>
      </c>
      <c r="O3031" s="44" t="s">
        <v>16245</v>
      </c>
    </row>
    <row r="3032" spans="1:15" s="44" customFormat="1" ht="12" x14ac:dyDescent="0.2">
      <c r="A3032" s="44" t="s">
        <v>16192</v>
      </c>
      <c r="B3032" s="44" t="s">
        <v>15110</v>
      </c>
      <c r="D3032" s="44" t="s">
        <v>10158</v>
      </c>
      <c r="E3032" s="45">
        <v>11</v>
      </c>
      <c r="F3032" s="44" t="s">
        <v>10199</v>
      </c>
      <c r="G3032" s="44" t="s">
        <v>16247</v>
      </c>
      <c r="H3032" s="44" t="s">
        <v>16248</v>
      </c>
      <c r="I3032" s="44" t="s">
        <v>12117</v>
      </c>
      <c r="J3032" s="44">
        <v>2252000</v>
      </c>
      <c r="K3032" s="44" t="s">
        <v>15791</v>
      </c>
      <c r="L3032" s="46">
        <v>284816400</v>
      </c>
      <c r="M3032" s="44" t="s">
        <v>16249</v>
      </c>
      <c r="N3032" s="44" t="s">
        <v>12051</v>
      </c>
      <c r="O3032" s="44" t="s">
        <v>16250</v>
      </c>
    </row>
    <row r="3033" spans="1:15" s="44" customFormat="1" ht="12" x14ac:dyDescent="0.2">
      <c r="A3033" s="44" t="s">
        <v>16196</v>
      </c>
      <c r="B3033" s="44" t="s">
        <v>15110</v>
      </c>
      <c r="D3033" s="44" t="s">
        <v>10158</v>
      </c>
      <c r="E3033" s="45">
        <v>3</v>
      </c>
      <c r="F3033" s="44" t="s">
        <v>10199</v>
      </c>
      <c r="G3033" s="44" t="s">
        <v>10463</v>
      </c>
      <c r="H3033" s="44" t="s">
        <v>16252</v>
      </c>
      <c r="I3033" s="44">
        <v>47131805</v>
      </c>
      <c r="J3033" s="44">
        <v>1</v>
      </c>
      <c r="K3033" s="44" t="s">
        <v>15121</v>
      </c>
      <c r="L3033" s="46">
        <v>5500000</v>
      </c>
      <c r="M3033" s="44" t="s">
        <v>16253</v>
      </c>
      <c r="N3033" s="44" t="s">
        <v>12134</v>
      </c>
      <c r="O3033" s="44" t="s">
        <v>16254</v>
      </c>
    </row>
    <row r="3034" spans="1:15" s="44" customFormat="1" ht="12" x14ac:dyDescent="0.2">
      <c r="A3034" s="44" t="s">
        <v>16199</v>
      </c>
      <c r="B3034" s="44" t="s">
        <v>15110</v>
      </c>
      <c r="D3034" s="44" t="s">
        <v>10158</v>
      </c>
      <c r="E3034" s="45">
        <v>3</v>
      </c>
      <c r="F3034" s="44" t="s">
        <v>10199</v>
      </c>
      <c r="G3034" s="44" t="s">
        <v>10463</v>
      </c>
      <c r="H3034" s="44" t="s">
        <v>16256</v>
      </c>
      <c r="I3034" s="44" t="s">
        <v>16257</v>
      </c>
      <c r="J3034" s="44">
        <v>1</v>
      </c>
      <c r="K3034" s="44" t="s">
        <v>15121</v>
      </c>
      <c r="L3034" s="46">
        <v>37944000</v>
      </c>
      <c r="M3034" s="44" t="s">
        <v>16253</v>
      </c>
      <c r="N3034" s="44" t="s">
        <v>16258</v>
      </c>
      <c r="O3034" s="44" t="s">
        <v>16259</v>
      </c>
    </row>
    <row r="3035" spans="1:15" s="44" customFormat="1" ht="12" x14ac:dyDescent="0.2">
      <c r="A3035" s="44" t="s">
        <v>16205</v>
      </c>
      <c r="B3035" s="44" t="s">
        <v>15110</v>
      </c>
      <c r="D3035" s="44" t="s">
        <v>10158</v>
      </c>
      <c r="E3035" s="45">
        <v>4</v>
      </c>
      <c r="F3035" s="44" t="s">
        <v>10199</v>
      </c>
      <c r="G3035" s="44" t="s">
        <v>10463</v>
      </c>
      <c r="H3035" s="44" t="s">
        <v>16261</v>
      </c>
      <c r="I3035" s="44">
        <v>25111527</v>
      </c>
      <c r="J3035" s="44">
        <v>1</v>
      </c>
      <c r="K3035" s="44" t="s">
        <v>15121</v>
      </c>
      <c r="L3035" s="46">
        <v>20000000</v>
      </c>
      <c r="M3035" s="44" t="s">
        <v>16253</v>
      </c>
      <c r="N3035" s="44" t="s">
        <v>16262</v>
      </c>
      <c r="O3035" s="44" t="s">
        <v>16263</v>
      </c>
    </row>
    <row r="3036" spans="1:15" s="44" customFormat="1" ht="12" x14ac:dyDescent="0.2">
      <c r="A3036" s="44" t="s">
        <v>16209</v>
      </c>
      <c r="B3036" s="44" t="s">
        <v>15110</v>
      </c>
      <c r="D3036" s="44" t="s">
        <v>10158</v>
      </c>
      <c r="E3036" s="45">
        <v>6</v>
      </c>
      <c r="F3036" s="44" t="s">
        <v>10199</v>
      </c>
      <c r="G3036" s="44" t="s">
        <v>10463</v>
      </c>
      <c r="H3036" s="44" t="s">
        <v>16265</v>
      </c>
      <c r="I3036" s="44" t="s">
        <v>16257</v>
      </c>
      <c r="J3036" s="44">
        <v>1</v>
      </c>
      <c r="K3036" s="44" t="s">
        <v>15121</v>
      </c>
      <c r="L3036" s="46">
        <v>54504000</v>
      </c>
      <c r="M3036" s="44" t="s">
        <v>16253</v>
      </c>
      <c r="N3036" s="44" t="s">
        <v>16258</v>
      </c>
      <c r="O3036" s="44" t="s">
        <v>16259</v>
      </c>
    </row>
    <row r="3037" spans="1:15" s="44" customFormat="1" ht="12" x14ac:dyDescent="0.2">
      <c r="A3037" s="44" t="s">
        <v>16214</v>
      </c>
      <c r="B3037" s="44" t="s">
        <v>15110</v>
      </c>
      <c r="D3037" s="44" t="s">
        <v>10158</v>
      </c>
      <c r="E3037" s="45">
        <v>8</v>
      </c>
      <c r="F3037" s="44" t="s">
        <v>10199</v>
      </c>
      <c r="G3037" s="44" t="s">
        <v>10463</v>
      </c>
      <c r="H3037" s="44" t="s">
        <v>16267</v>
      </c>
      <c r="I3037" s="44">
        <v>47131805</v>
      </c>
      <c r="J3037" s="44">
        <v>1</v>
      </c>
      <c r="K3037" s="44" t="s">
        <v>15121</v>
      </c>
      <c r="L3037" s="46">
        <v>5500000</v>
      </c>
      <c r="M3037" s="44" t="s">
        <v>16253</v>
      </c>
      <c r="N3037" s="44" t="s">
        <v>16268</v>
      </c>
      <c r="O3037" s="44" t="s">
        <v>16269</v>
      </c>
    </row>
    <row r="3038" spans="1:15" s="44" customFormat="1" ht="12" x14ac:dyDescent="0.2">
      <c r="A3038" s="44" t="s">
        <v>16218</v>
      </c>
      <c r="B3038" s="44" t="s">
        <v>15110</v>
      </c>
      <c r="D3038" s="44" t="s">
        <v>10158</v>
      </c>
      <c r="E3038" s="45">
        <v>9</v>
      </c>
      <c r="F3038" s="44" t="s">
        <v>10199</v>
      </c>
      <c r="G3038" s="44" t="s">
        <v>10463</v>
      </c>
      <c r="H3038" s="44" t="s">
        <v>16271</v>
      </c>
      <c r="I3038" s="44" t="s">
        <v>16257</v>
      </c>
      <c r="J3038" s="44">
        <v>1</v>
      </c>
      <c r="K3038" s="44" t="s">
        <v>15121</v>
      </c>
      <c r="L3038" s="46">
        <v>52208000</v>
      </c>
      <c r="M3038" s="44" t="s">
        <v>16253</v>
      </c>
      <c r="N3038" s="44" t="s">
        <v>16258</v>
      </c>
      <c r="O3038" s="44" t="s">
        <v>16259</v>
      </c>
    </row>
    <row r="3039" spans="1:15" s="44" customFormat="1" ht="12" x14ac:dyDescent="0.2">
      <c r="A3039" s="44" t="s">
        <v>16222</v>
      </c>
      <c r="B3039" s="44" t="s">
        <v>15110</v>
      </c>
      <c r="D3039" s="44" t="s">
        <v>10158</v>
      </c>
      <c r="E3039" s="45">
        <v>11</v>
      </c>
      <c r="F3039" s="44" t="s">
        <v>10199</v>
      </c>
      <c r="G3039" s="44" t="s">
        <v>10434</v>
      </c>
      <c r="H3039" s="44" t="s">
        <v>16273</v>
      </c>
      <c r="I3039" s="44">
        <v>15101506</v>
      </c>
      <c r="J3039" s="44">
        <v>1</v>
      </c>
      <c r="K3039" s="44" t="s">
        <v>15121</v>
      </c>
      <c r="L3039" s="46">
        <v>85000000</v>
      </c>
      <c r="M3039" s="44" t="s">
        <v>16253</v>
      </c>
      <c r="N3039" s="44" t="s">
        <v>16274</v>
      </c>
      <c r="O3039" s="44" t="s">
        <v>16275</v>
      </c>
    </row>
    <row r="3040" spans="1:15" s="44" customFormat="1" ht="12" x14ac:dyDescent="0.2">
      <c r="A3040" s="44" t="s">
        <v>16224</v>
      </c>
      <c r="B3040" s="44" t="s">
        <v>15110</v>
      </c>
      <c r="D3040" s="44" t="s">
        <v>10158</v>
      </c>
      <c r="E3040" s="45">
        <v>12</v>
      </c>
      <c r="F3040" s="44" t="s">
        <v>10199</v>
      </c>
      <c r="G3040" s="44" t="s">
        <v>10463</v>
      </c>
      <c r="H3040" s="44" t="s">
        <v>16277</v>
      </c>
      <c r="I3040" s="44" t="s">
        <v>16257</v>
      </c>
      <c r="J3040" s="44">
        <v>1</v>
      </c>
      <c r="K3040" s="44" t="s">
        <v>15121</v>
      </c>
      <c r="L3040" s="46">
        <v>44768000</v>
      </c>
      <c r="M3040" s="44" t="s">
        <v>16253</v>
      </c>
      <c r="N3040" s="44" t="s">
        <v>16258</v>
      </c>
      <c r="O3040" s="44" t="s">
        <v>16259</v>
      </c>
    </row>
    <row r="3041" spans="1:15" s="44" customFormat="1" ht="12" x14ac:dyDescent="0.2">
      <c r="A3041" s="44" t="s">
        <v>16227</v>
      </c>
      <c r="B3041" s="44" t="s">
        <v>15110</v>
      </c>
      <c r="D3041" s="44" t="s">
        <v>10158</v>
      </c>
      <c r="E3041" s="45">
        <v>7</v>
      </c>
      <c r="F3041" s="44" t="s">
        <v>10199</v>
      </c>
      <c r="G3041" s="44" t="s">
        <v>10463</v>
      </c>
      <c r="H3041" s="44" t="s">
        <v>16279</v>
      </c>
      <c r="I3041" s="44">
        <v>2511180201</v>
      </c>
      <c r="J3041" s="44">
        <v>110</v>
      </c>
      <c r="K3041" s="44" t="s">
        <v>11327</v>
      </c>
      <c r="L3041" s="46">
        <v>3135592000</v>
      </c>
      <c r="M3041" s="44" t="s">
        <v>16280</v>
      </c>
      <c r="N3041" s="44" t="s">
        <v>16281</v>
      </c>
      <c r="O3041" s="44" t="s">
        <v>16282</v>
      </c>
    </row>
    <row r="3042" spans="1:15" s="44" customFormat="1" ht="12" x14ac:dyDescent="0.2">
      <c r="A3042" s="44" t="s">
        <v>16233</v>
      </c>
      <c r="B3042" s="44" t="s">
        <v>15110</v>
      </c>
      <c r="D3042" s="44" t="s">
        <v>10158</v>
      </c>
      <c r="E3042" s="45">
        <v>5</v>
      </c>
      <c r="F3042" s="44" t="s">
        <v>10199</v>
      </c>
      <c r="G3042" s="44" t="s">
        <v>10434</v>
      </c>
      <c r="H3042" s="44" t="s">
        <v>16284</v>
      </c>
      <c r="J3042" s="44">
        <v>130</v>
      </c>
      <c r="K3042" s="44" t="s">
        <v>11327</v>
      </c>
      <c r="L3042" s="46">
        <v>195000000</v>
      </c>
      <c r="M3042" s="44" t="s">
        <v>16280</v>
      </c>
      <c r="N3042" s="44" t="s">
        <v>16281</v>
      </c>
      <c r="O3042" s="44" t="s">
        <v>16282</v>
      </c>
    </row>
    <row r="3043" spans="1:15" s="44" customFormat="1" ht="12" x14ac:dyDescent="0.2">
      <c r="A3043" s="44" t="s">
        <v>16240</v>
      </c>
      <c r="B3043" s="44" t="s">
        <v>15110</v>
      </c>
      <c r="D3043" s="44" t="s">
        <v>10158</v>
      </c>
      <c r="E3043" s="45">
        <v>6</v>
      </c>
      <c r="F3043" s="44" t="s">
        <v>11109</v>
      </c>
      <c r="G3043" s="44" t="s">
        <v>16086</v>
      </c>
      <c r="H3043" s="44" t="s">
        <v>16286</v>
      </c>
      <c r="I3043" s="44">
        <v>4322261201</v>
      </c>
      <c r="J3043" s="44">
        <v>6</v>
      </c>
      <c r="K3043" s="44" t="s">
        <v>15121</v>
      </c>
      <c r="L3043" s="46">
        <v>19200000</v>
      </c>
      <c r="M3043" s="44" t="s">
        <v>16088</v>
      </c>
      <c r="N3043" s="44" t="s">
        <v>16089</v>
      </c>
      <c r="O3043" s="44" t="s">
        <v>16090</v>
      </c>
    </row>
    <row r="3044" spans="1:15" s="44" customFormat="1" ht="12" x14ac:dyDescent="0.2">
      <c r="A3044" s="44" t="s">
        <v>16246</v>
      </c>
      <c r="B3044" s="44" t="s">
        <v>15110</v>
      </c>
      <c r="D3044" s="44" t="s">
        <v>10158</v>
      </c>
      <c r="E3044" s="45">
        <v>7</v>
      </c>
      <c r="F3044" s="44" t="s">
        <v>11109</v>
      </c>
      <c r="G3044" s="44" t="s">
        <v>16086</v>
      </c>
      <c r="H3044" s="44" t="s">
        <v>16288</v>
      </c>
      <c r="I3044" s="44">
        <v>4322261201</v>
      </c>
      <c r="J3044" s="44">
        <v>2</v>
      </c>
      <c r="K3044" s="44" t="s">
        <v>15121</v>
      </c>
      <c r="L3044" s="46">
        <v>183638200</v>
      </c>
      <c r="M3044" s="44" t="s">
        <v>16088</v>
      </c>
      <c r="N3044" s="44" t="s">
        <v>16089</v>
      </c>
      <c r="O3044" s="44" t="s">
        <v>16090</v>
      </c>
    </row>
    <row r="3045" spans="1:15" s="44" customFormat="1" ht="12" x14ac:dyDescent="0.2">
      <c r="A3045" s="44" t="s">
        <v>16251</v>
      </c>
      <c r="B3045" s="44" t="s">
        <v>15110</v>
      </c>
      <c r="D3045" s="44" t="s">
        <v>10158</v>
      </c>
      <c r="E3045" s="45">
        <v>12</v>
      </c>
      <c r="F3045" s="44" t="s">
        <v>10199</v>
      </c>
      <c r="G3045" s="44" t="s">
        <v>10463</v>
      </c>
      <c r="H3045" s="44" t="s">
        <v>16290</v>
      </c>
      <c r="I3045" s="44">
        <v>23695355</v>
      </c>
      <c r="J3045" s="44">
        <v>1000</v>
      </c>
      <c r="K3045" s="44" t="s">
        <v>15134</v>
      </c>
      <c r="L3045" s="46">
        <v>17624800</v>
      </c>
      <c r="M3045" s="44" t="s">
        <v>16291</v>
      </c>
      <c r="N3045" s="44" t="s">
        <v>13846</v>
      </c>
      <c r="O3045" s="44" t="s">
        <v>16292</v>
      </c>
    </row>
    <row r="3046" spans="1:15" s="44" customFormat="1" ht="12" x14ac:dyDescent="0.2">
      <c r="A3046" s="44" t="s">
        <v>16255</v>
      </c>
      <c r="B3046" s="44" t="s">
        <v>15110</v>
      </c>
      <c r="D3046" s="44" t="s">
        <v>10158</v>
      </c>
      <c r="E3046" s="45">
        <v>12</v>
      </c>
      <c r="F3046" s="44" t="s">
        <v>10199</v>
      </c>
      <c r="G3046" s="44" t="s">
        <v>10463</v>
      </c>
      <c r="H3046" s="44" t="s">
        <v>16294</v>
      </c>
      <c r="I3046" s="44">
        <v>1411170401</v>
      </c>
      <c r="J3046" s="44">
        <v>580</v>
      </c>
      <c r="K3046" s="44" t="s">
        <v>15134</v>
      </c>
      <c r="L3046" s="46">
        <v>14485000</v>
      </c>
      <c r="M3046" s="44" t="s">
        <v>16291</v>
      </c>
      <c r="N3046" s="44" t="s">
        <v>13846</v>
      </c>
      <c r="O3046" s="44" t="s">
        <v>16292</v>
      </c>
    </row>
    <row r="3047" spans="1:15" s="44" customFormat="1" ht="12" x14ac:dyDescent="0.2">
      <c r="A3047" s="44" t="s">
        <v>16260</v>
      </c>
      <c r="B3047" s="44" t="s">
        <v>15110</v>
      </c>
      <c r="D3047" s="44" t="s">
        <v>10158</v>
      </c>
      <c r="E3047" s="45">
        <v>11</v>
      </c>
      <c r="F3047" s="44" t="s">
        <v>10199</v>
      </c>
      <c r="G3047" s="44" t="s">
        <v>16296</v>
      </c>
      <c r="H3047" s="44" t="s">
        <v>16297</v>
      </c>
      <c r="I3047" s="44">
        <v>50201712</v>
      </c>
      <c r="J3047" s="44">
        <v>277092</v>
      </c>
      <c r="K3047" s="44" t="s">
        <v>15134</v>
      </c>
      <c r="L3047" s="46">
        <v>190000000</v>
      </c>
      <c r="M3047" s="44" t="s">
        <v>16298</v>
      </c>
      <c r="N3047" s="44" t="s">
        <v>16268</v>
      </c>
      <c r="O3047" s="44" t="s">
        <v>16299</v>
      </c>
    </row>
    <row r="3048" spans="1:15" s="44" customFormat="1" ht="12" x14ac:dyDescent="0.2">
      <c r="A3048" s="44" t="s">
        <v>16264</v>
      </c>
      <c r="B3048" s="44" t="s">
        <v>15110</v>
      </c>
      <c r="D3048" s="44" t="s">
        <v>10158</v>
      </c>
      <c r="E3048" s="45">
        <v>11</v>
      </c>
      <c r="F3048" s="44" t="s">
        <v>10199</v>
      </c>
      <c r="G3048" s="44" t="s">
        <v>16301</v>
      </c>
      <c r="H3048" s="44" t="s">
        <v>16302</v>
      </c>
      <c r="I3048" s="44">
        <v>60141006</v>
      </c>
      <c r="J3048" s="44">
        <v>25175</v>
      </c>
      <c r="K3048" s="44" t="s">
        <v>15134</v>
      </c>
      <c r="L3048" s="46">
        <v>42000000</v>
      </c>
      <c r="M3048" s="44" t="s">
        <v>16298</v>
      </c>
      <c r="N3048" s="44" t="s">
        <v>16268</v>
      </c>
      <c r="O3048" s="44" t="s">
        <v>16303</v>
      </c>
    </row>
    <row r="3049" spans="1:15" s="44" customFormat="1" ht="12" x14ac:dyDescent="0.2">
      <c r="A3049" s="44" t="s">
        <v>16266</v>
      </c>
      <c r="B3049" s="44" t="s">
        <v>15110</v>
      </c>
      <c r="D3049" s="44" t="s">
        <v>10158</v>
      </c>
      <c r="E3049" s="45">
        <v>11</v>
      </c>
      <c r="F3049" s="44" t="s">
        <v>10199</v>
      </c>
      <c r="G3049" s="44" t="s">
        <v>16301</v>
      </c>
      <c r="H3049" s="44" t="s">
        <v>16305</v>
      </c>
      <c r="I3049" s="44">
        <v>50202299</v>
      </c>
      <c r="J3049" s="44">
        <v>11405</v>
      </c>
      <c r="K3049" s="44" t="s">
        <v>15134</v>
      </c>
      <c r="L3049" s="46">
        <v>16000000</v>
      </c>
      <c r="M3049" s="44" t="s">
        <v>16298</v>
      </c>
      <c r="N3049" s="44" t="s">
        <v>16268</v>
      </c>
      <c r="O3049" s="44" t="s">
        <v>16306</v>
      </c>
    </row>
    <row r="3050" spans="1:15" s="44" customFormat="1" ht="12" x14ac:dyDescent="0.2">
      <c r="A3050" s="44" t="s">
        <v>16270</v>
      </c>
      <c r="B3050" s="44" t="s">
        <v>10895</v>
      </c>
      <c r="D3050" s="44" t="s">
        <v>10158</v>
      </c>
      <c r="E3050" s="45">
        <v>11</v>
      </c>
      <c r="F3050" s="44" t="s">
        <v>10199</v>
      </c>
      <c r="G3050" s="44" t="s">
        <v>16308</v>
      </c>
      <c r="H3050" s="44" t="s">
        <v>16309</v>
      </c>
      <c r="J3050" s="44">
        <v>1</v>
      </c>
      <c r="K3050" s="44" t="s">
        <v>15693</v>
      </c>
      <c r="L3050" s="46">
        <v>68625000</v>
      </c>
      <c r="M3050" s="44" t="s">
        <v>16237</v>
      </c>
      <c r="N3050" s="44" t="s">
        <v>16238</v>
      </c>
      <c r="O3050" s="44" t="s">
        <v>16239</v>
      </c>
    </row>
    <row r="3051" spans="1:15" s="44" customFormat="1" ht="12" x14ac:dyDescent="0.2">
      <c r="A3051" s="44" t="s">
        <v>16272</v>
      </c>
      <c r="B3051" s="44" t="s">
        <v>10895</v>
      </c>
      <c r="D3051" s="44" t="s">
        <v>10158</v>
      </c>
      <c r="E3051" s="45">
        <v>2</v>
      </c>
      <c r="F3051" s="44" t="s">
        <v>10199</v>
      </c>
      <c r="G3051" s="44" t="s">
        <v>16241</v>
      </c>
      <c r="H3051" s="44" t="s">
        <v>16311</v>
      </c>
      <c r="L3051" s="46">
        <v>32000000</v>
      </c>
      <c r="M3051" s="44" t="s">
        <v>16243</v>
      </c>
      <c r="N3051" s="44" t="s">
        <v>16244</v>
      </c>
      <c r="O3051" s="44" t="s">
        <v>16245</v>
      </c>
    </row>
    <row r="3052" spans="1:15" s="44" customFormat="1" ht="12" x14ac:dyDescent="0.2">
      <c r="A3052" s="44" t="s">
        <v>16276</v>
      </c>
      <c r="B3052" s="44" t="s">
        <v>10895</v>
      </c>
      <c r="D3052" s="44" t="s">
        <v>10158</v>
      </c>
      <c r="E3052" s="45">
        <v>6</v>
      </c>
      <c r="F3052" s="44" t="s">
        <v>10199</v>
      </c>
      <c r="G3052" s="44" t="s">
        <v>16241</v>
      </c>
      <c r="H3052" s="44" t="s">
        <v>16313</v>
      </c>
      <c r="L3052" s="46">
        <v>13000000</v>
      </c>
      <c r="M3052" s="44" t="s">
        <v>16243</v>
      </c>
      <c r="N3052" s="44" t="s">
        <v>16244</v>
      </c>
      <c r="O3052" s="44" t="s">
        <v>16245</v>
      </c>
    </row>
    <row r="3053" spans="1:15" s="44" customFormat="1" ht="12" x14ac:dyDescent="0.2">
      <c r="A3053" s="44" t="s">
        <v>16278</v>
      </c>
      <c r="B3053" s="44" t="s">
        <v>10895</v>
      </c>
      <c r="D3053" s="44" t="s">
        <v>10158</v>
      </c>
      <c r="E3053" s="45">
        <v>7</v>
      </c>
      <c r="F3053" s="44" t="s">
        <v>10199</v>
      </c>
      <c r="G3053" s="44" t="s">
        <v>16241</v>
      </c>
      <c r="H3053" s="44" t="s">
        <v>16315</v>
      </c>
      <c r="L3053" s="46">
        <v>50000000</v>
      </c>
      <c r="M3053" s="44" t="s">
        <v>16243</v>
      </c>
      <c r="N3053" s="44" t="s">
        <v>16244</v>
      </c>
      <c r="O3053" s="44" t="s">
        <v>16245</v>
      </c>
    </row>
    <row r="3054" spans="1:15" s="44" customFormat="1" ht="12" x14ac:dyDescent="0.2">
      <c r="A3054" s="44" t="s">
        <v>16283</v>
      </c>
      <c r="B3054" s="44" t="s">
        <v>10895</v>
      </c>
      <c r="D3054" s="44" t="s">
        <v>10158</v>
      </c>
      <c r="E3054" s="45">
        <v>1</v>
      </c>
      <c r="F3054" s="44" t="s">
        <v>10199</v>
      </c>
      <c r="G3054" s="44" t="s">
        <v>10463</v>
      </c>
      <c r="H3054" s="44" t="s">
        <v>16317</v>
      </c>
      <c r="J3054" s="44">
        <v>1</v>
      </c>
      <c r="K3054" s="44" t="s">
        <v>15121</v>
      </c>
      <c r="L3054" s="46">
        <v>29500000</v>
      </c>
      <c r="M3054" s="44" t="s">
        <v>16253</v>
      </c>
      <c r="N3054" s="44" t="s">
        <v>16274</v>
      </c>
      <c r="O3054" s="44" t="s">
        <v>16275</v>
      </c>
    </row>
    <row r="3055" spans="1:15" s="44" customFormat="1" ht="12" x14ac:dyDescent="0.2">
      <c r="A3055" s="44" t="s">
        <v>16285</v>
      </c>
      <c r="B3055" s="44" t="s">
        <v>10895</v>
      </c>
      <c r="D3055" s="44" t="s">
        <v>10158</v>
      </c>
      <c r="E3055" s="45">
        <v>1</v>
      </c>
      <c r="F3055" s="44" t="s">
        <v>10199</v>
      </c>
      <c r="G3055" s="44" t="s">
        <v>10463</v>
      </c>
      <c r="H3055" s="44" t="s">
        <v>16319</v>
      </c>
      <c r="J3055" s="44">
        <v>1</v>
      </c>
      <c r="K3055" s="44" t="s">
        <v>15121</v>
      </c>
      <c r="L3055" s="46">
        <v>20000000</v>
      </c>
      <c r="M3055" s="44" t="s">
        <v>16253</v>
      </c>
      <c r="N3055" s="44" t="s">
        <v>16320</v>
      </c>
      <c r="O3055" s="44" t="s">
        <v>16321</v>
      </c>
    </row>
    <row r="3056" spans="1:15" s="44" customFormat="1" ht="12" x14ac:dyDescent="0.2">
      <c r="A3056" s="44" t="s">
        <v>16287</v>
      </c>
      <c r="B3056" s="44" t="s">
        <v>10895</v>
      </c>
      <c r="D3056" s="44" t="s">
        <v>10158</v>
      </c>
      <c r="E3056" s="45">
        <v>3</v>
      </c>
      <c r="F3056" s="44" t="s">
        <v>10199</v>
      </c>
      <c r="G3056" s="44" t="s">
        <v>10463</v>
      </c>
      <c r="H3056" s="44" t="s">
        <v>16323</v>
      </c>
      <c r="J3056" s="44">
        <v>1</v>
      </c>
      <c r="K3056" s="44" t="s">
        <v>15121</v>
      </c>
      <c r="L3056" s="46">
        <v>8500000</v>
      </c>
      <c r="M3056" s="44" t="s">
        <v>16253</v>
      </c>
      <c r="N3056" s="44" t="s">
        <v>16324</v>
      </c>
      <c r="O3056" s="44" t="s">
        <v>16325</v>
      </c>
    </row>
    <row r="3057" spans="1:15" s="44" customFormat="1" ht="12" x14ac:dyDescent="0.2">
      <c r="A3057" s="44" t="s">
        <v>16289</v>
      </c>
      <c r="B3057" s="44" t="s">
        <v>10895</v>
      </c>
      <c r="D3057" s="44" t="s">
        <v>10158</v>
      </c>
      <c r="E3057" s="45">
        <v>4</v>
      </c>
      <c r="F3057" s="44" t="s">
        <v>10199</v>
      </c>
      <c r="G3057" s="44" t="s">
        <v>10463</v>
      </c>
      <c r="H3057" s="44" t="s">
        <v>16327</v>
      </c>
      <c r="J3057" s="44">
        <v>1</v>
      </c>
      <c r="K3057" s="44" t="s">
        <v>15121</v>
      </c>
      <c r="L3057" s="46">
        <v>8520000</v>
      </c>
      <c r="M3057" s="44" t="s">
        <v>16253</v>
      </c>
      <c r="N3057" s="44" t="s">
        <v>12134</v>
      </c>
      <c r="O3057" s="44" t="s">
        <v>16269</v>
      </c>
    </row>
    <row r="3058" spans="1:15" s="44" customFormat="1" ht="12" x14ac:dyDescent="0.2">
      <c r="A3058" s="44" t="s">
        <v>16293</v>
      </c>
      <c r="B3058" s="44" t="s">
        <v>10895</v>
      </c>
      <c r="D3058" s="44" t="s">
        <v>10158</v>
      </c>
      <c r="E3058" s="45">
        <v>6</v>
      </c>
      <c r="F3058" s="44" t="s">
        <v>10199</v>
      </c>
      <c r="G3058" s="44" t="s">
        <v>10463</v>
      </c>
      <c r="H3058" s="44" t="s">
        <v>16329</v>
      </c>
      <c r="J3058" s="44">
        <v>1</v>
      </c>
      <c r="K3058" s="44" t="s">
        <v>15121</v>
      </c>
      <c r="L3058" s="46">
        <v>10000000</v>
      </c>
      <c r="M3058" s="44" t="s">
        <v>16253</v>
      </c>
      <c r="N3058" s="44" t="s">
        <v>12134</v>
      </c>
      <c r="O3058" s="44" t="s">
        <v>16269</v>
      </c>
    </row>
    <row r="3059" spans="1:15" s="44" customFormat="1" ht="12" x14ac:dyDescent="0.2">
      <c r="A3059" s="44" t="s">
        <v>16295</v>
      </c>
      <c r="B3059" s="44" t="s">
        <v>10895</v>
      </c>
      <c r="D3059" s="44" t="s">
        <v>10158</v>
      </c>
      <c r="E3059" s="45">
        <v>9</v>
      </c>
      <c r="F3059" s="44" t="s">
        <v>10199</v>
      </c>
      <c r="G3059" s="44" t="s">
        <v>10463</v>
      </c>
      <c r="H3059" s="44" t="s">
        <v>16327</v>
      </c>
      <c r="J3059" s="44">
        <v>1</v>
      </c>
      <c r="K3059" s="44" t="s">
        <v>15121</v>
      </c>
      <c r="L3059" s="46">
        <v>6000000</v>
      </c>
      <c r="M3059" s="44" t="s">
        <v>16253</v>
      </c>
      <c r="N3059" s="44" t="s">
        <v>12134</v>
      </c>
      <c r="O3059" s="44" t="s">
        <v>16269</v>
      </c>
    </row>
    <row r="3060" spans="1:15" s="44" customFormat="1" ht="12" x14ac:dyDescent="0.2">
      <c r="A3060" s="44" t="s">
        <v>16300</v>
      </c>
      <c r="B3060" s="44" t="s">
        <v>10895</v>
      </c>
      <c r="D3060" s="44" t="s">
        <v>10158</v>
      </c>
      <c r="E3060" s="45">
        <v>11</v>
      </c>
      <c r="F3060" s="44" t="s">
        <v>10199</v>
      </c>
      <c r="G3060" s="44" t="s">
        <v>10442</v>
      </c>
      <c r="H3060" s="44" t="s">
        <v>16332</v>
      </c>
      <c r="J3060" s="44">
        <v>1</v>
      </c>
      <c r="K3060" s="44" t="s">
        <v>15121</v>
      </c>
      <c r="L3060" s="46">
        <v>90000000</v>
      </c>
      <c r="M3060" s="44" t="s">
        <v>16253</v>
      </c>
      <c r="N3060" s="44" t="s">
        <v>16333</v>
      </c>
      <c r="O3060" s="44" t="s">
        <v>16254</v>
      </c>
    </row>
    <row r="3061" spans="1:15" s="44" customFormat="1" ht="12" x14ac:dyDescent="0.2">
      <c r="A3061" s="44" t="s">
        <v>16304</v>
      </c>
      <c r="B3061" s="44" t="s">
        <v>10895</v>
      </c>
      <c r="D3061" s="44" t="s">
        <v>10158</v>
      </c>
      <c r="E3061" s="45">
        <v>12</v>
      </c>
      <c r="F3061" s="44" t="s">
        <v>10199</v>
      </c>
      <c r="G3061" s="44" t="s">
        <v>10463</v>
      </c>
      <c r="H3061" s="44" t="s">
        <v>16335</v>
      </c>
      <c r="J3061" s="44">
        <v>1</v>
      </c>
      <c r="K3061" s="44" t="s">
        <v>15121</v>
      </c>
      <c r="L3061" s="46">
        <v>11000000</v>
      </c>
      <c r="M3061" s="44" t="s">
        <v>16253</v>
      </c>
      <c r="N3061" s="44" t="s">
        <v>12134</v>
      </c>
      <c r="O3061" s="44" t="s">
        <v>16269</v>
      </c>
    </row>
    <row r="3062" spans="1:15" s="44" customFormat="1" ht="12" x14ac:dyDescent="0.2">
      <c r="A3062" s="44" t="s">
        <v>16307</v>
      </c>
      <c r="B3062" s="44" t="s">
        <v>10895</v>
      </c>
      <c r="D3062" s="44" t="s">
        <v>10158</v>
      </c>
      <c r="E3062" s="45">
        <v>12</v>
      </c>
      <c r="F3062" s="44" t="s">
        <v>10199</v>
      </c>
      <c r="G3062" s="44" t="s">
        <v>10463</v>
      </c>
      <c r="H3062" s="44" t="s">
        <v>16337</v>
      </c>
      <c r="J3062" s="44">
        <v>1</v>
      </c>
      <c r="K3062" s="44" t="s">
        <v>15121</v>
      </c>
      <c r="L3062" s="46">
        <v>30000000</v>
      </c>
      <c r="M3062" s="44" t="s">
        <v>16253</v>
      </c>
      <c r="N3062" s="44" t="s">
        <v>16274</v>
      </c>
      <c r="O3062" s="44" t="s">
        <v>16275</v>
      </c>
    </row>
    <row r="3063" spans="1:15" s="44" customFormat="1" ht="12" x14ac:dyDescent="0.2">
      <c r="A3063" s="44" t="s">
        <v>16310</v>
      </c>
      <c r="B3063" s="44" t="s">
        <v>10895</v>
      </c>
      <c r="D3063" s="44" t="s">
        <v>10158</v>
      </c>
      <c r="E3063" s="45">
        <v>2</v>
      </c>
      <c r="F3063" s="44" t="s">
        <v>10199</v>
      </c>
      <c r="G3063" s="44" t="s">
        <v>16020</v>
      </c>
      <c r="H3063" s="44" t="s">
        <v>16339</v>
      </c>
      <c r="I3063" s="44">
        <v>77101504</v>
      </c>
      <c r="L3063" s="46">
        <v>2235900000</v>
      </c>
      <c r="M3063" s="44" t="s">
        <v>16022</v>
      </c>
      <c r="N3063" s="44" t="s">
        <v>16340</v>
      </c>
      <c r="O3063" s="44" t="s">
        <v>16341</v>
      </c>
    </row>
    <row r="3064" spans="1:15" s="44" customFormat="1" ht="12" x14ac:dyDescent="0.2">
      <c r="A3064" s="44" t="s">
        <v>16312</v>
      </c>
      <c r="B3064" s="44" t="s">
        <v>10895</v>
      </c>
      <c r="D3064" s="44" t="s">
        <v>10158</v>
      </c>
      <c r="E3064" s="45">
        <v>7</v>
      </c>
      <c r="F3064" s="44" t="s">
        <v>11109</v>
      </c>
      <c r="G3064" s="44" t="s">
        <v>16067</v>
      </c>
      <c r="H3064" s="44" t="s">
        <v>16343</v>
      </c>
      <c r="J3064" s="44">
        <v>2</v>
      </c>
      <c r="K3064" s="44" t="s">
        <v>11327</v>
      </c>
      <c r="L3064" s="46">
        <v>50000000</v>
      </c>
      <c r="M3064" s="44" t="s">
        <v>16069</v>
      </c>
      <c r="N3064" s="44" t="s">
        <v>16070</v>
      </c>
      <c r="O3064" s="44" t="s">
        <v>16071</v>
      </c>
    </row>
    <row r="3065" spans="1:15" s="44" customFormat="1" ht="12" x14ac:dyDescent="0.2">
      <c r="A3065" s="44" t="s">
        <v>16314</v>
      </c>
      <c r="B3065" s="44" t="s">
        <v>10895</v>
      </c>
      <c r="D3065" s="44" t="s">
        <v>10158</v>
      </c>
      <c r="E3065" s="45">
        <v>4</v>
      </c>
      <c r="F3065" s="44" t="s">
        <v>10199</v>
      </c>
      <c r="G3065" s="44" t="s">
        <v>10463</v>
      </c>
      <c r="H3065" s="44" t="s">
        <v>16345</v>
      </c>
      <c r="I3065" s="44">
        <v>30181502</v>
      </c>
      <c r="L3065" s="46">
        <v>21542400</v>
      </c>
      <c r="M3065" s="44" t="s">
        <v>16291</v>
      </c>
      <c r="N3065" s="44" t="s">
        <v>13846</v>
      </c>
      <c r="O3065" s="44" t="s">
        <v>16292</v>
      </c>
    </row>
    <row r="3066" spans="1:15" s="44" customFormat="1" ht="12" x14ac:dyDescent="0.2">
      <c r="A3066" s="44" t="s">
        <v>16316</v>
      </c>
      <c r="B3066" s="44" t="s">
        <v>10895</v>
      </c>
      <c r="D3066" s="44" t="s">
        <v>10158</v>
      </c>
      <c r="E3066" s="45">
        <v>11</v>
      </c>
      <c r="F3066" s="44" t="s">
        <v>10199</v>
      </c>
      <c r="G3066" s="44" t="s">
        <v>10463</v>
      </c>
      <c r="H3066" s="44" t="s">
        <v>16347</v>
      </c>
      <c r="I3066" s="44">
        <v>4617168101</v>
      </c>
      <c r="L3066" s="46">
        <v>13886400</v>
      </c>
      <c r="M3066" s="44" t="s">
        <v>16291</v>
      </c>
      <c r="N3066" s="44" t="s">
        <v>13846</v>
      </c>
      <c r="O3066" s="44" t="s">
        <v>16292</v>
      </c>
    </row>
    <row r="3067" spans="1:15" s="44" customFormat="1" ht="12" x14ac:dyDescent="0.2">
      <c r="A3067" s="44" t="s">
        <v>16318</v>
      </c>
      <c r="B3067" s="44" t="s">
        <v>10895</v>
      </c>
      <c r="D3067" s="44" t="s">
        <v>10158</v>
      </c>
      <c r="E3067" s="45">
        <v>12</v>
      </c>
      <c r="F3067" s="44" t="s">
        <v>10199</v>
      </c>
      <c r="G3067" s="44" t="s">
        <v>16349</v>
      </c>
      <c r="H3067" s="44" t="s">
        <v>16350</v>
      </c>
      <c r="I3067" s="44">
        <v>7612159901</v>
      </c>
      <c r="L3067" s="46">
        <v>47718000</v>
      </c>
      <c r="M3067" s="44" t="s">
        <v>16291</v>
      </c>
      <c r="N3067" s="44" t="s">
        <v>13846</v>
      </c>
      <c r="O3067" s="44" t="s">
        <v>16292</v>
      </c>
    </row>
    <row r="3068" spans="1:15" s="44" customFormat="1" ht="12" x14ac:dyDescent="0.2">
      <c r="A3068" s="44" t="s">
        <v>16322</v>
      </c>
      <c r="B3068" s="44" t="s">
        <v>10895</v>
      </c>
      <c r="D3068" s="44" t="s">
        <v>10158</v>
      </c>
      <c r="E3068" s="45">
        <v>11</v>
      </c>
      <c r="F3068" s="44" t="s">
        <v>10199</v>
      </c>
      <c r="G3068" s="44" t="s">
        <v>10463</v>
      </c>
      <c r="H3068" s="44" t="s">
        <v>16352</v>
      </c>
      <c r="I3068" s="44">
        <v>85119090</v>
      </c>
      <c r="L3068" s="46">
        <v>10800000</v>
      </c>
      <c r="M3068" s="44" t="s">
        <v>16291</v>
      </c>
      <c r="N3068" s="44" t="s">
        <v>13846</v>
      </c>
      <c r="O3068" s="44" t="s">
        <v>16292</v>
      </c>
    </row>
    <row r="3069" spans="1:15" s="44" customFormat="1" ht="12" x14ac:dyDescent="0.2">
      <c r="A3069" s="44" t="s">
        <v>16326</v>
      </c>
      <c r="B3069" s="44" t="s">
        <v>10895</v>
      </c>
      <c r="D3069" s="44" t="s">
        <v>10158</v>
      </c>
      <c r="E3069" s="45">
        <v>12</v>
      </c>
      <c r="F3069" s="44" t="s">
        <v>10199</v>
      </c>
      <c r="G3069" s="44" t="s">
        <v>10434</v>
      </c>
      <c r="H3069" s="44" t="s">
        <v>16354</v>
      </c>
      <c r="I3069" s="44">
        <v>781118990</v>
      </c>
      <c r="L3069" s="46">
        <v>326220760</v>
      </c>
      <c r="M3069" s="44" t="s">
        <v>16291</v>
      </c>
      <c r="N3069" s="44" t="s">
        <v>13846</v>
      </c>
      <c r="O3069" s="44" t="s">
        <v>16292</v>
      </c>
    </row>
    <row r="3070" spans="1:15" s="44" customFormat="1" ht="12" x14ac:dyDescent="0.2">
      <c r="A3070" s="44" t="s">
        <v>16328</v>
      </c>
      <c r="B3070" s="44" t="s">
        <v>10895</v>
      </c>
      <c r="D3070" s="44" t="s">
        <v>10158</v>
      </c>
      <c r="E3070" s="45">
        <v>2</v>
      </c>
      <c r="F3070" s="44" t="s">
        <v>10199</v>
      </c>
      <c r="G3070" s="44" t="s">
        <v>16356</v>
      </c>
      <c r="H3070" s="44" t="s">
        <v>16357</v>
      </c>
      <c r="I3070" s="44">
        <v>80909014</v>
      </c>
      <c r="L3070" s="46">
        <v>50000000</v>
      </c>
      <c r="M3070" s="44" t="s">
        <v>16035</v>
      </c>
      <c r="N3070" s="44" t="s">
        <v>16358</v>
      </c>
      <c r="O3070" s="44" t="s">
        <v>16359</v>
      </c>
    </row>
    <row r="3071" spans="1:15" s="44" customFormat="1" ht="12" x14ac:dyDescent="0.2">
      <c r="A3071" s="44" t="s">
        <v>16330</v>
      </c>
      <c r="B3071" s="44" t="s">
        <v>10895</v>
      </c>
      <c r="D3071" s="44" t="s">
        <v>10158</v>
      </c>
      <c r="E3071" s="45">
        <v>3</v>
      </c>
      <c r="F3071" s="44" t="s">
        <v>10199</v>
      </c>
      <c r="G3071" s="44" t="s">
        <v>10463</v>
      </c>
      <c r="H3071" s="44" t="s">
        <v>16361</v>
      </c>
      <c r="I3071" s="44">
        <v>8014199001</v>
      </c>
      <c r="L3071" s="46">
        <v>20000000</v>
      </c>
      <c r="M3071" s="44" t="s">
        <v>16035</v>
      </c>
      <c r="N3071" s="44" t="s">
        <v>16362</v>
      </c>
      <c r="O3071" s="44" t="s">
        <v>16363</v>
      </c>
    </row>
    <row r="3072" spans="1:15" s="44" customFormat="1" ht="12" x14ac:dyDescent="0.2">
      <c r="A3072" s="44" t="s">
        <v>16331</v>
      </c>
      <c r="B3072" s="44" t="s">
        <v>10895</v>
      </c>
      <c r="D3072" s="44" t="s">
        <v>10158</v>
      </c>
      <c r="E3072" s="45">
        <v>7</v>
      </c>
      <c r="F3072" s="44" t="s">
        <v>10199</v>
      </c>
      <c r="G3072" s="44" t="s">
        <v>10442</v>
      </c>
      <c r="H3072" s="44" t="s">
        <v>16365</v>
      </c>
      <c r="I3072" s="44">
        <v>8014199001</v>
      </c>
      <c r="L3072" s="46">
        <v>148000000</v>
      </c>
      <c r="M3072" s="44" t="s">
        <v>16035</v>
      </c>
      <c r="N3072" s="44" t="s">
        <v>16362</v>
      </c>
      <c r="O3072" s="44" t="s">
        <v>16363</v>
      </c>
    </row>
    <row r="3073" spans="1:15" s="44" customFormat="1" ht="12" x14ac:dyDescent="0.2">
      <c r="A3073" s="44" t="s">
        <v>16334</v>
      </c>
      <c r="B3073" s="44" t="s">
        <v>10895</v>
      </c>
      <c r="D3073" s="44" t="s">
        <v>10158</v>
      </c>
      <c r="E3073" s="45">
        <v>1</v>
      </c>
      <c r="F3073" s="44" t="s">
        <v>11109</v>
      </c>
      <c r="G3073" s="44" t="s">
        <v>16367</v>
      </c>
      <c r="H3073" s="44" t="s">
        <v>16368</v>
      </c>
      <c r="J3073" s="44">
        <v>2</v>
      </c>
      <c r="K3073" s="44" t="s">
        <v>11327</v>
      </c>
      <c r="L3073" s="46">
        <v>80000000</v>
      </c>
      <c r="M3073" s="44" t="s">
        <v>16069</v>
      </c>
      <c r="N3073" s="44" t="s">
        <v>16070</v>
      </c>
      <c r="O3073" s="44" t="s">
        <v>16071</v>
      </c>
    </row>
    <row r="3074" spans="1:15" s="44" customFormat="1" ht="12" x14ac:dyDescent="0.2">
      <c r="A3074" s="44" t="s">
        <v>16336</v>
      </c>
      <c r="B3074" s="44" t="s">
        <v>10895</v>
      </c>
      <c r="D3074" s="44" t="s">
        <v>10158</v>
      </c>
      <c r="E3074" s="45">
        <v>3</v>
      </c>
      <c r="F3074" s="44" t="s">
        <v>10199</v>
      </c>
      <c r="H3074" s="44" t="s">
        <v>16370</v>
      </c>
      <c r="I3074" s="44">
        <v>8111159901</v>
      </c>
      <c r="L3074" s="46">
        <v>223615000</v>
      </c>
      <c r="M3074" s="44" t="s">
        <v>16088</v>
      </c>
      <c r="N3074" s="44" t="s">
        <v>16371</v>
      </c>
      <c r="O3074" s="44" t="s">
        <v>16372</v>
      </c>
    </row>
    <row r="3075" spans="1:15" s="44" customFormat="1" ht="12" x14ac:dyDescent="0.2">
      <c r="A3075" s="44" t="s">
        <v>16338</v>
      </c>
      <c r="B3075" s="44" t="s">
        <v>10895</v>
      </c>
      <c r="D3075" s="44" t="s">
        <v>10158</v>
      </c>
      <c r="E3075" s="45">
        <v>3</v>
      </c>
      <c r="F3075" s="44" t="s">
        <v>10199</v>
      </c>
      <c r="G3075" s="44" t="s">
        <v>10463</v>
      </c>
      <c r="H3075" s="44" t="s">
        <v>16374</v>
      </c>
      <c r="I3075" s="44">
        <v>43233004</v>
      </c>
      <c r="J3075" s="44">
        <v>5</v>
      </c>
      <c r="K3075" s="44" t="s">
        <v>15121</v>
      </c>
      <c r="L3075" s="46">
        <v>6380000</v>
      </c>
      <c r="M3075" s="44" t="s">
        <v>16110</v>
      </c>
      <c r="N3075" s="44" t="s">
        <v>16129</v>
      </c>
      <c r="O3075" s="44" t="s">
        <v>16130</v>
      </c>
    </row>
    <row r="3076" spans="1:15" s="44" customFormat="1" ht="12" x14ac:dyDescent="0.2">
      <c r="A3076" s="44" t="s">
        <v>16342</v>
      </c>
      <c r="B3076" s="44" t="s">
        <v>10895</v>
      </c>
      <c r="D3076" s="44" t="s">
        <v>10158</v>
      </c>
      <c r="E3076" s="45">
        <v>1</v>
      </c>
      <c r="F3076" s="44" t="s">
        <v>10199</v>
      </c>
      <c r="G3076" s="44" t="s">
        <v>10434</v>
      </c>
      <c r="H3076" s="44" t="s">
        <v>16376</v>
      </c>
      <c r="I3076" s="44">
        <v>8014199001</v>
      </c>
      <c r="L3076" s="46">
        <v>970000000</v>
      </c>
      <c r="M3076" s="44" t="s">
        <v>16377</v>
      </c>
      <c r="N3076" s="44" t="s">
        <v>16378</v>
      </c>
      <c r="O3076" s="44" t="s">
        <v>16379</v>
      </c>
    </row>
    <row r="3077" spans="1:15" s="44" customFormat="1" ht="12" x14ac:dyDescent="0.2">
      <c r="A3077" s="44" t="s">
        <v>16344</v>
      </c>
      <c r="B3077" s="44" t="s">
        <v>10895</v>
      </c>
      <c r="D3077" s="44" t="s">
        <v>10158</v>
      </c>
      <c r="E3077" s="45">
        <v>1</v>
      </c>
      <c r="F3077" s="44" t="s">
        <v>10199</v>
      </c>
      <c r="G3077" s="44" t="s">
        <v>10434</v>
      </c>
      <c r="H3077" s="44" t="s">
        <v>16381</v>
      </c>
      <c r="I3077" s="44">
        <v>8017160201</v>
      </c>
      <c r="L3077" s="46">
        <v>300000000</v>
      </c>
      <c r="M3077" s="44" t="s">
        <v>16377</v>
      </c>
      <c r="N3077" s="44" t="s">
        <v>16382</v>
      </c>
      <c r="O3077" s="44" t="s">
        <v>16383</v>
      </c>
    </row>
    <row r="3078" spans="1:15" s="44" customFormat="1" ht="12" x14ac:dyDescent="0.2">
      <c r="A3078" s="44" t="s">
        <v>16346</v>
      </c>
      <c r="B3078" s="44" t="s">
        <v>10895</v>
      </c>
      <c r="D3078" s="44" t="s">
        <v>10158</v>
      </c>
      <c r="E3078" s="45">
        <v>4</v>
      </c>
      <c r="F3078" s="44" t="s">
        <v>10199</v>
      </c>
      <c r="G3078" s="44" t="s">
        <v>10463</v>
      </c>
      <c r="H3078" s="44" t="s">
        <v>16385</v>
      </c>
      <c r="I3078" s="44">
        <v>8090902601</v>
      </c>
      <c r="L3078" s="46">
        <v>20000000</v>
      </c>
      <c r="M3078" s="44" t="s">
        <v>16377</v>
      </c>
      <c r="N3078" s="44" t="s">
        <v>13551</v>
      </c>
      <c r="O3078" s="44" t="s">
        <v>16386</v>
      </c>
    </row>
    <row r="3079" spans="1:15" s="44" customFormat="1" ht="12" x14ac:dyDescent="0.2">
      <c r="A3079" s="44" t="s">
        <v>16348</v>
      </c>
      <c r="B3079" s="44" t="s">
        <v>10895</v>
      </c>
      <c r="D3079" s="44" t="s">
        <v>10158</v>
      </c>
      <c r="E3079" s="45">
        <v>10</v>
      </c>
      <c r="F3079" s="44" t="s">
        <v>10199</v>
      </c>
      <c r="G3079" s="44" t="s">
        <v>10442</v>
      </c>
      <c r="H3079" s="44" t="s">
        <v>16388</v>
      </c>
      <c r="I3079" s="44" t="s">
        <v>12117</v>
      </c>
      <c r="L3079" s="46">
        <v>213752000</v>
      </c>
      <c r="M3079" s="44" t="s">
        <v>16178</v>
      </c>
      <c r="N3079" s="44" t="s">
        <v>16179</v>
      </c>
      <c r="O3079" s="44" t="s">
        <v>16180</v>
      </c>
    </row>
    <row r="3080" spans="1:15" s="44" customFormat="1" ht="12" x14ac:dyDescent="0.2">
      <c r="A3080" s="44" t="s">
        <v>16351</v>
      </c>
      <c r="B3080" s="44" t="s">
        <v>10895</v>
      </c>
      <c r="D3080" s="44" t="s">
        <v>10158</v>
      </c>
      <c r="E3080" s="45">
        <v>1</v>
      </c>
      <c r="F3080" s="44" t="s">
        <v>16390</v>
      </c>
      <c r="G3080" s="44" t="s">
        <v>10434</v>
      </c>
      <c r="H3080" s="44" t="s">
        <v>16391</v>
      </c>
      <c r="I3080" s="44">
        <v>25161510</v>
      </c>
      <c r="J3080" s="44">
        <v>62</v>
      </c>
      <c r="K3080" s="44" t="s">
        <v>11327</v>
      </c>
      <c r="L3080" s="46">
        <v>32000000</v>
      </c>
      <c r="M3080" s="44" t="s">
        <v>16392</v>
      </c>
      <c r="N3080" s="44" t="s">
        <v>16393</v>
      </c>
      <c r="O3080" s="44" t="s">
        <v>16394</v>
      </c>
    </row>
    <row r="3081" spans="1:15" s="44" customFormat="1" ht="12" x14ac:dyDescent="0.2">
      <c r="A3081" s="44" t="s">
        <v>16353</v>
      </c>
      <c r="B3081" s="44" t="s">
        <v>10895</v>
      </c>
      <c r="D3081" s="44" t="s">
        <v>10158</v>
      </c>
      <c r="E3081" s="45">
        <v>2</v>
      </c>
      <c r="F3081" s="44" t="s">
        <v>16390</v>
      </c>
      <c r="G3081" s="44" t="s">
        <v>16228</v>
      </c>
      <c r="H3081" s="44" t="s">
        <v>16396</v>
      </c>
      <c r="J3081" s="44">
        <v>30</v>
      </c>
      <c r="K3081" s="44" t="s">
        <v>16397</v>
      </c>
      <c r="L3081" s="46">
        <v>40000000</v>
      </c>
      <c r="M3081" s="44" t="s">
        <v>16392</v>
      </c>
      <c r="N3081" s="44" t="s">
        <v>16393</v>
      </c>
      <c r="O3081" s="44" t="s">
        <v>16394</v>
      </c>
    </row>
    <row r="3082" spans="1:15" s="44" customFormat="1" ht="12" x14ac:dyDescent="0.2">
      <c r="A3082" s="44" t="s">
        <v>16355</v>
      </c>
      <c r="B3082" s="44" t="s">
        <v>10895</v>
      </c>
      <c r="D3082" s="44" t="s">
        <v>10158</v>
      </c>
      <c r="E3082" s="45">
        <v>2</v>
      </c>
      <c r="F3082" s="44" t="s">
        <v>16390</v>
      </c>
      <c r="G3082" s="44" t="s">
        <v>10442</v>
      </c>
      <c r="H3082" s="44" t="s">
        <v>16399</v>
      </c>
      <c r="J3082" s="44">
        <v>1</v>
      </c>
      <c r="K3082" s="44">
        <v>1</v>
      </c>
      <c r="L3082" s="46">
        <v>400000000</v>
      </c>
      <c r="M3082" s="44" t="s">
        <v>16400</v>
      </c>
      <c r="N3082" s="44" t="s">
        <v>16401</v>
      </c>
      <c r="O3082" s="44">
        <v>220675151</v>
      </c>
    </row>
    <row r="3083" spans="1:15" s="44" customFormat="1" ht="12" x14ac:dyDescent="0.2">
      <c r="A3083" s="44" t="s">
        <v>16360</v>
      </c>
      <c r="B3083" s="44" t="s">
        <v>10895</v>
      </c>
      <c r="D3083" s="44" t="s">
        <v>10158</v>
      </c>
      <c r="E3083" s="45">
        <v>4</v>
      </c>
      <c r="F3083" s="44" t="s">
        <v>16390</v>
      </c>
      <c r="G3083" s="44" t="s">
        <v>10463</v>
      </c>
      <c r="H3083" s="44" t="s">
        <v>16403</v>
      </c>
      <c r="I3083" s="44">
        <v>8014199001</v>
      </c>
      <c r="J3083" s="44">
        <v>1</v>
      </c>
      <c r="K3083" s="44" t="s">
        <v>15121</v>
      </c>
      <c r="L3083" s="46">
        <v>44000000</v>
      </c>
      <c r="M3083" s="44" t="s">
        <v>16404</v>
      </c>
      <c r="N3083" s="44" t="s">
        <v>16405</v>
      </c>
      <c r="O3083" s="44" t="s">
        <v>16406</v>
      </c>
    </row>
    <row r="3084" spans="1:15" s="44" customFormat="1" ht="12" x14ac:dyDescent="0.2">
      <c r="A3084" s="44" t="s">
        <v>16364</v>
      </c>
      <c r="B3084" s="44" t="s">
        <v>10895</v>
      </c>
      <c r="D3084" s="44" t="s">
        <v>16408</v>
      </c>
      <c r="E3084" s="45">
        <v>1</v>
      </c>
      <c r="F3084" s="44" t="s">
        <v>11109</v>
      </c>
      <c r="H3084" s="44" t="s">
        <v>16409</v>
      </c>
      <c r="I3084" s="44">
        <v>8016159001</v>
      </c>
      <c r="L3084" s="46">
        <v>115000000</v>
      </c>
      <c r="M3084" s="44" t="s">
        <v>16410</v>
      </c>
      <c r="N3084" s="44" t="s">
        <v>16411</v>
      </c>
      <c r="O3084" s="44" t="s">
        <v>16412</v>
      </c>
    </row>
    <row r="3085" spans="1:15" s="44" customFormat="1" ht="12" x14ac:dyDescent="0.2">
      <c r="A3085" s="44" t="s">
        <v>16366</v>
      </c>
      <c r="B3085" s="44" t="s">
        <v>10895</v>
      </c>
      <c r="D3085" s="44" t="s">
        <v>16408</v>
      </c>
      <c r="E3085" s="45">
        <v>1</v>
      </c>
      <c r="F3085" s="44" t="s">
        <v>10199</v>
      </c>
      <c r="H3085" s="44" t="s">
        <v>16414</v>
      </c>
      <c r="I3085" s="44">
        <v>8016159001</v>
      </c>
      <c r="L3085" s="46">
        <v>30000000</v>
      </c>
      <c r="M3085" s="44" t="s">
        <v>16415</v>
      </c>
      <c r="N3085" s="44" t="s">
        <v>16416</v>
      </c>
      <c r="O3085" s="44" t="s">
        <v>16417</v>
      </c>
    </row>
    <row r="3086" spans="1:15" s="44" customFormat="1" ht="12" x14ac:dyDescent="0.2">
      <c r="A3086" s="44" t="s">
        <v>16369</v>
      </c>
      <c r="B3086" s="44" t="s">
        <v>10895</v>
      </c>
      <c r="D3086" s="44" t="s">
        <v>16408</v>
      </c>
      <c r="E3086" s="45">
        <v>3</v>
      </c>
      <c r="F3086" s="44" t="s">
        <v>10199</v>
      </c>
      <c r="H3086" s="44" t="s">
        <v>16419</v>
      </c>
      <c r="I3086" s="44">
        <v>8016159001</v>
      </c>
      <c r="L3086" s="46">
        <v>30000000</v>
      </c>
      <c r="M3086" s="44" t="s">
        <v>16415</v>
      </c>
      <c r="N3086" s="44" t="s">
        <v>16416</v>
      </c>
      <c r="O3086" s="44" t="s">
        <v>16417</v>
      </c>
    </row>
    <row r="3087" spans="1:15" s="44" customFormat="1" ht="12" x14ac:dyDescent="0.2">
      <c r="A3087" s="44" t="s">
        <v>16373</v>
      </c>
      <c r="B3087" s="44" t="s">
        <v>10895</v>
      </c>
      <c r="D3087" s="44" t="s">
        <v>16408</v>
      </c>
      <c r="E3087" s="45">
        <v>6</v>
      </c>
      <c r="F3087" s="44" t="s">
        <v>10199</v>
      </c>
      <c r="H3087" s="44" t="s">
        <v>16421</v>
      </c>
      <c r="I3087" s="44">
        <v>8016159001</v>
      </c>
      <c r="L3087" s="46">
        <v>20000000</v>
      </c>
      <c r="M3087" s="44" t="s">
        <v>16422</v>
      </c>
      <c r="N3087" s="44" t="s">
        <v>16423</v>
      </c>
      <c r="O3087" s="44" t="s">
        <v>16424</v>
      </c>
    </row>
    <row r="3088" spans="1:15" s="44" customFormat="1" ht="12" x14ac:dyDescent="0.2">
      <c r="A3088" s="44" t="s">
        <v>16375</v>
      </c>
      <c r="B3088" s="44" t="s">
        <v>10895</v>
      </c>
      <c r="D3088" s="44" t="s">
        <v>16408</v>
      </c>
      <c r="E3088" s="45">
        <v>9</v>
      </c>
      <c r="F3088" s="44" t="s">
        <v>10199</v>
      </c>
      <c r="H3088" s="44" t="s">
        <v>16426</v>
      </c>
      <c r="I3088" s="44">
        <v>8016159001</v>
      </c>
      <c r="L3088" s="46">
        <v>15000000</v>
      </c>
      <c r="M3088" s="44" t="s">
        <v>16422</v>
      </c>
      <c r="N3088" s="44" t="s">
        <v>16427</v>
      </c>
      <c r="O3088" s="44" t="s">
        <v>16428</v>
      </c>
    </row>
    <row r="3089" spans="1:15" s="44" customFormat="1" ht="12" x14ac:dyDescent="0.2">
      <c r="A3089" s="44" t="s">
        <v>16380</v>
      </c>
      <c r="B3089" s="44" t="s">
        <v>10895</v>
      </c>
      <c r="D3089" s="44" t="s">
        <v>16408</v>
      </c>
      <c r="E3089" s="45">
        <v>9</v>
      </c>
      <c r="F3089" s="44" t="s">
        <v>10199</v>
      </c>
      <c r="H3089" s="44" t="s">
        <v>16430</v>
      </c>
      <c r="I3089" s="44">
        <v>8016159001</v>
      </c>
      <c r="L3089" s="46">
        <v>25000000</v>
      </c>
      <c r="M3089" s="44" t="s">
        <v>16431</v>
      </c>
      <c r="N3089" s="44" t="s">
        <v>16432</v>
      </c>
      <c r="O3089" s="44" t="s">
        <v>16433</v>
      </c>
    </row>
    <row r="3090" spans="1:15" s="44" customFormat="1" ht="12" x14ac:dyDescent="0.2">
      <c r="A3090" s="44" t="s">
        <v>16384</v>
      </c>
      <c r="B3090" s="44" t="s">
        <v>10895</v>
      </c>
      <c r="D3090" s="44" t="s">
        <v>16408</v>
      </c>
      <c r="E3090" s="45">
        <v>7</v>
      </c>
      <c r="F3090" s="44" t="s">
        <v>10199</v>
      </c>
      <c r="H3090" s="44" t="s">
        <v>16435</v>
      </c>
      <c r="I3090" s="44">
        <v>8016159001</v>
      </c>
      <c r="L3090" s="46">
        <v>30000000</v>
      </c>
      <c r="M3090" s="44" t="s">
        <v>16431</v>
      </c>
      <c r="N3090" s="44" t="s">
        <v>16432</v>
      </c>
      <c r="O3090" s="44" t="s">
        <v>16433</v>
      </c>
    </row>
    <row r="3091" spans="1:15" s="44" customFormat="1" ht="12" x14ac:dyDescent="0.2">
      <c r="A3091" s="44" t="s">
        <v>16387</v>
      </c>
      <c r="B3091" s="44" t="s">
        <v>10895</v>
      </c>
      <c r="D3091" s="44" t="s">
        <v>16408</v>
      </c>
      <c r="E3091" s="45">
        <v>1</v>
      </c>
      <c r="F3091" s="44" t="s">
        <v>10199</v>
      </c>
      <c r="H3091" s="44" t="s">
        <v>16437</v>
      </c>
      <c r="I3091" s="44">
        <v>8016159001</v>
      </c>
      <c r="L3091" s="46">
        <v>52000000</v>
      </c>
      <c r="M3091" s="44" t="s">
        <v>16438</v>
      </c>
      <c r="N3091" s="44" t="s">
        <v>16439</v>
      </c>
      <c r="O3091" s="44" t="s">
        <v>16440</v>
      </c>
    </row>
    <row r="3092" spans="1:15" s="44" customFormat="1" ht="12" x14ac:dyDescent="0.2">
      <c r="A3092" s="44" t="s">
        <v>16389</v>
      </c>
      <c r="B3092" s="44" t="s">
        <v>10895</v>
      </c>
      <c r="D3092" s="44" t="s">
        <v>16408</v>
      </c>
      <c r="E3092" s="45">
        <v>2</v>
      </c>
      <c r="F3092" s="44" t="s">
        <v>11109</v>
      </c>
      <c r="H3092" s="44" t="s">
        <v>16442</v>
      </c>
      <c r="I3092" s="44">
        <v>8016159001</v>
      </c>
      <c r="L3092" s="46">
        <v>741000000</v>
      </c>
      <c r="M3092" s="44" t="s">
        <v>16438</v>
      </c>
      <c r="N3092" s="44" t="s">
        <v>16439</v>
      </c>
      <c r="O3092" s="44" t="s">
        <v>16440</v>
      </c>
    </row>
    <row r="3093" spans="1:15" s="44" customFormat="1" ht="12" x14ac:dyDescent="0.2">
      <c r="A3093" s="44" t="s">
        <v>16395</v>
      </c>
      <c r="B3093" s="44" t="s">
        <v>10895</v>
      </c>
      <c r="D3093" s="44" t="s">
        <v>16408</v>
      </c>
      <c r="E3093" s="45">
        <v>1</v>
      </c>
      <c r="F3093" s="44" t="s">
        <v>10199</v>
      </c>
      <c r="H3093" s="44" t="s">
        <v>16444</v>
      </c>
      <c r="I3093" s="44">
        <v>8016159001</v>
      </c>
      <c r="L3093" s="46">
        <v>86000000</v>
      </c>
      <c r="M3093" s="44" t="s">
        <v>16445</v>
      </c>
      <c r="N3093" s="44" t="s">
        <v>16446</v>
      </c>
      <c r="O3093" s="44" t="s">
        <v>16447</v>
      </c>
    </row>
    <row r="3094" spans="1:15" s="44" customFormat="1" ht="12" x14ac:dyDescent="0.2">
      <c r="A3094" s="44" t="s">
        <v>16398</v>
      </c>
      <c r="B3094" s="44" t="s">
        <v>10895</v>
      </c>
      <c r="D3094" s="44" t="s">
        <v>16408</v>
      </c>
      <c r="E3094" s="45">
        <v>1</v>
      </c>
      <c r="F3094" s="44" t="s">
        <v>10199</v>
      </c>
      <c r="H3094" s="44" t="s">
        <v>16449</v>
      </c>
      <c r="I3094" s="44">
        <v>8016159001</v>
      </c>
      <c r="L3094" s="46">
        <v>61000000</v>
      </c>
      <c r="M3094" s="44" t="s">
        <v>16445</v>
      </c>
      <c r="N3094" s="44" t="s">
        <v>16450</v>
      </c>
      <c r="O3094" s="44" t="s">
        <v>16451</v>
      </c>
    </row>
    <row r="3095" spans="1:15" s="44" customFormat="1" ht="12" x14ac:dyDescent="0.2">
      <c r="A3095" s="44" t="s">
        <v>16402</v>
      </c>
      <c r="B3095" s="44" t="s">
        <v>10895</v>
      </c>
      <c r="D3095" s="44" t="s">
        <v>16408</v>
      </c>
      <c r="E3095" s="45">
        <v>1</v>
      </c>
      <c r="F3095" s="44" t="s">
        <v>10199</v>
      </c>
      <c r="H3095" s="44" t="s">
        <v>16453</v>
      </c>
      <c r="I3095" s="44">
        <v>8016159001</v>
      </c>
      <c r="L3095" s="46">
        <v>88000000</v>
      </c>
      <c r="M3095" s="44" t="s">
        <v>16445</v>
      </c>
      <c r="N3095" s="44" t="s">
        <v>16454</v>
      </c>
      <c r="O3095" s="44" t="s">
        <v>16455</v>
      </c>
    </row>
    <row r="3096" spans="1:15" s="44" customFormat="1" ht="12" x14ac:dyDescent="0.2">
      <c r="A3096" s="44" t="s">
        <v>16407</v>
      </c>
      <c r="B3096" s="44" t="s">
        <v>10895</v>
      </c>
      <c r="D3096" s="44" t="s">
        <v>16408</v>
      </c>
      <c r="E3096" s="45">
        <v>2</v>
      </c>
      <c r="F3096" s="44" t="s">
        <v>11109</v>
      </c>
      <c r="H3096" s="44" t="s">
        <v>16457</v>
      </c>
      <c r="I3096" s="44">
        <v>8016159001</v>
      </c>
      <c r="L3096" s="46">
        <v>150000000</v>
      </c>
      <c r="M3096" s="44" t="s">
        <v>16445</v>
      </c>
      <c r="N3096" s="44" t="s">
        <v>16458</v>
      </c>
      <c r="O3096" s="44" t="s">
        <v>16447</v>
      </c>
    </row>
    <row r="3097" spans="1:15" s="44" customFormat="1" ht="12" x14ac:dyDescent="0.2">
      <c r="A3097" s="44" t="s">
        <v>16413</v>
      </c>
      <c r="B3097" s="44" t="s">
        <v>10895</v>
      </c>
      <c r="D3097" s="44" t="s">
        <v>16408</v>
      </c>
      <c r="E3097" s="45">
        <v>3</v>
      </c>
      <c r="F3097" s="44" t="s">
        <v>10199</v>
      </c>
      <c r="H3097" s="44" t="s">
        <v>16460</v>
      </c>
      <c r="I3097" s="44">
        <v>8016159001</v>
      </c>
      <c r="L3097" s="46">
        <v>49000000</v>
      </c>
      <c r="M3097" s="44" t="s">
        <v>16445</v>
      </c>
      <c r="N3097" s="44" t="s">
        <v>16461</v>
      </c>
      <c r="O3097" s="44" t="s">
        <v>16462</v>
      </c>
    </row>
    <row r="3098" spans="1:15" s="44" customFormat="1" ht="12" x14ac:dyDescent="0.2">
      <c r="A3098" s="44" t="s">
        <v>16418</v>
      </c>
      <c r="B3098" s="44" t="s">
        <v>10895</v>
      </c>
      <c r="D3098" s="44" t="s">
        <v>16408</v>
      </c>
      <c r="E3098" s="45">
        <v>3</v>
      </c>
      <c r="F3098" s="44" t="s">
        <v>10199</v>
      </c>
      <c r="H3098" s="44" t="s">
        <v>16464</v>
      </c>
      <c r="I3098" s="44">
        <v>8016159001</v>
      </c>
      <c r="L3098" s="46">
        <v>70000000</v>
      </c>
      <c r="M3098" s="44" t="s">
        <v>16445</v>
      </c>
      <c r="N3098" s="44" t="s">
        <v>16465</v>
      </c>
      <c r="O3098" s="44" t="s">
        <v>16466</v>
      </c>
    </row>
    <row r="3099" spans="1:15" s="44" customFormat="1" ht="12" x14ac:dyDescent="0.2">
      <c r="A3099" s="44" t="s">
        <v>16420</v>
      </c>
      <c r="B3099" s="44" t="s">
        <v>10895</v>
      </c>
      <c r="D3099" s="44" t="s">
        <v>16408</v>
      </c>
      <c r="E3099" s="45">
        <v>2</v>
      </c>
      <c r="F3099" s="44" t="s">
        <v>11109</v>
      </c>
      <c r="H3099" s="44" t="s">
        <v>16468</v>
      </c>
      <c r="I3099" s="44">
        <v>8016159001</v>
      </c>
      <c r="L3099" s="46">
        <v>373000000</v>
      </c>
      <c r="M3099" s="44" t="s">
        <v>16469</v>
      </c>
      <c r="N3099" s="44" t="s">
        <v>16470</v>
      </c>
      <c r="O3099" s="44" t="s">
        <v>16471</v>
      </c>
    </row>
    <row r="3100" spans="1:15" s="44" customFormat="1" ht="12" x14ac:dyDescent="0.2">
      <c r="A3100" s="44" t="s">
        <v>16425</v>
      </c>
      <c r="B3100" s="44" t="s">
        <v>10895</v>
      </c>
      <c r="D3100" s="44" t="s">
        <v>16408</v>
      </c>
      <c r="E3100" s="45">
        <v>3</v>
      </c>
      <c r="F3100" s="44" t="s">
        <v>10199</v>
      </c>
      <c r="H3100" s="44" t="s">
        <v>16473</v>
      </c>
      <c r="I3100" s="44">
        <v>8016159001</v>
      </c>
      <c r="L3100" s="46">
        <v>50000000</v>
      </c>
      <c r="M3100" s="44" t="s">
        <v>16474</v>
      </c>
      <c r="N3100" s="44" t="s">
        <v>16475</v>
      </c>
      <c r="O3100" s="44" t="s">
        <v>16476</v>
      </c>
    </row>
    <row r="3101" spans="1:15" s="44" customFormat="1" ht="12" x14ac:dyDescent="0.2">
      <c r="A3101" s="44" t="s">
        <v>16429</v>
      </c>
      <c r="B3101" s="44" t="s">
        <v>10895</v>
      </c>
      <c r="D3101" s="44" t="s">
        <v>16408</v>
      </c>
      <c r="E3101" s="45">
        <v>1</v>
      </c>
      <c r="F3101" s="44" t="s">
        <v>10199</v>
      </c>
      <c r="H3101" s="44" t="s">
        <v>16478</v>
      </c>
      <c r="I3101" s="44">
        <v>8016159001</v>
      </c>
      <c r="L3101" s="46">
        <v>39000000</v>
      </c>
      <c r="M3101" s="44" t="s">
        <v>16474</v>
      </c>
      <c r="N3101" s="44" t="s">
        <v>16475</v>
      </c>
      <c r="O3101" s="44" t="s">
        <v>16476</v>
      </c>
    </row>
    <row r="3102" spans="1:15" s="44" customFormat="1" ht="12" x14ac:dyDescent="0.2">
      <c r="A3102" s="44" t="s">
        <v>16434</v>
      </c>
      <c r="B3102" s="44" t="s">
        <v>10895</v>
      </c>
      <c r="D3102" s="44" t="s">
        <v>16408</v>
      </c>
      <c r="E3102" s="45">
        <v>1</v>
      </c>
      <c r="F3102" s="44" t="s">
        <v>11109</v>
      </c>
      <c r="H3102" s="44" t="s">
        <v>16480</v>
      </c>
      <c r="I3102" s="44">
        <v>8016159001</v>
      </c>
      <c r="L3102" s="46">
        <v>330000000</v>
      </c>
      <c r="M3102" s="44" t="s">
        <v>16481</v>
      </c>
      <c r="N3102" s="44" t="s">
        <v>16482</v>
      </c>
      <c r="O3102" s="44" t="s">
        <v>16483</v>
      </c>
    </row>
    <row r="3103" spans="1:15" s="44" customFormat="1" ht="12" x14ac:dyDescent="0.2">
      <c r="A3103" s="44" t="s">
        <v>16436</v>
      </c>
      <c r="B3103" s="44" t="s">
        <v>10895</v>
      </c>
      <c r="D3103" s="44" t="s">
        <v>16408</v>
      </c>
      <c r="E3103" s="45">
        <v>2</v>
      </c>
      <c r="F3103" s="44" t="s">
        <v>11109</v>
      </c>
      <c r="H3103" s="44" t="s">
        <v>16485</v>
      </c>
      <c r="I3103" s="44">
        <v>8016159001</v>
      </c>
      <c r="L3103" s="46">
        <v>324000000</v>
      </c>
      <c r="M3103" s="44" t="s">
        <v>16481</v>
      </c>
      <c r="N3103" s="44" t="s">
        <v>16486</v>
      </c>
      <c r="O3103" s="44" t="s">
        <v>16487</v>
      </c>
    </row>
    <row r="3104" spans="1:15" s="44" customFormat="1" ht="12" x14ac:dyDescent="0.2">
      <c r="A3104" s="44" t="s">
        <v>16441</v>
      </c>
      <c r="B3104" s="44" t="s">
        <v>10895</v>
      </c>
      <c r="D3104" s="44" t="s">
        <v>16408</v>
      </c>
      <c r="E3104" s="45">
        <v>2</v>
      </c>
      <c r="F3104" s="44" t="s">
        <v>11109</v>
      </c>
      <c r="H3104" s="44" t="s">
        <v>16489</v>
      </c>
      <c r="I3104" s="44">
        <v>8016159001</v>
      </c>
      <c r="L3104" s="46">
        <v>100000000</v>
      </c>
      <c r="M3104" s="44" t="s">
        <v>16481</v>
      </c>
      <c r="N3104" s="44" t="s">
        <v>16490</v>
      </c>
      <c r="O3104" s="44" t="s">
        <v>16491</v>
      </c>
    </row>
    <row r="3105" spans="1:15" s="44" customFormat="1" ht="12" x14ac:dyDescent="0.2">
      <c r="A3105" s="44" t="s">
        <v>16443</v>
      </c>
      <c r="B3105" s="44" t="s">
        <v>10895</v>
      </c>
      <c r="D3105" s="44" t="s">
        <v>16408</v>
      </c>
      <c r="E3105" s="45">
        <v>2</v>
      </c>
      <c r="F3105" s="44" t="s">
        <v>10199</v>
      </c>
      <c r="H3105" s="44" t="s">
        <v>16493</v>
      </c>
      <c r="I3105" s="44">
        <v>8016159001</v>
      </c>
      <c r="L3105" s="46">
        <v>39000000</v>
      </c>
      <c r="M3105" s="44" t="s">
        <v>16494</v>
      </c>
      <c r="N3105" s="44" t="s">
        <v>16495</v>
      </c>
      <c r="O3105" s="44" t="s">
        <v>16496</v>
      </c>
    </row>
    <row r="3106" spans="1:15" s="44" customFormat="1" ht="12" x14ac:dyDescent="0.2">
      <c r="A3106" s="44" t="s">
        <v>16448</v>
      </c>
      <c r="B3106" s="44" t="s">
        <v>10895</v>
      </c>
      <c r="D3106" s="44" t="s">
        <v>16408</v>
      </c>
      <c r="E3106" s="45">
        <v>8</v>
      </c>
      <c r="F3106" s="44" t="s">
        <v>10199</v>
      </c>
      <c r="H3106" s="44" t="s">
        <v>16498</v>
      </c>
      <c r="I3106" s="44">
        <v>8016159001</v>
      </c>
      <c r="L3106" s="46">
        <v>80000000</v>
      </c>
      <c r="M3106" s="44" t="s">
        <v>16499</v>
      </c>
      <c r="N3106" s="44" t="s">
        <v>16500</v>
      </c>
      <c r="O3106" s="44" t="s">
        <v>16501</v>
      </c>
    </row>
    <row r="3107" spans="1:15" s="44" customFormat="1" ht="12" x14ac:dyDescent="0.2">
      <c r="A3107" s="44" t="s">
        <v>16452</v>
      </c>
      <c r="B3107" s="44" t="s">
        <v>10895</v>
      </c>
      <c r="D3107" s="44" t="s">
        <v>16408</v>
      </c>
      <c r="E3107" s="45">
        <v>2</v>
      </c>
      <c r="F3107" s="44" t="s">
        <v>10199</v>
      </c>
      <c r="H3107" s="44" t="s">
        <v>16493</v>
      </c>
      <c r="I3107" s="44">
        <v>8016159001</v>
      </c>
      <c r="L3107" s="46">
        <v>37000000</v>
      </c>
      <c r="M3107" s="44" t="s">
        <v>16494</v>
      </c>
      <c r="N3107" s="44" t="s">
        <v>16495</v>
      </c>
      <c r="O3107" s="44" t="s">
        <v>16496</v>
      </c>
    </row>
    <row r="3108" spans="1:15" s="44" customFormat="1" ht="12" x14ac:dyDescent="0.2">
      <c r="A3108" s="44" t="s">
        <v>16456</v>
      </c>
      <c r="B3108" s="44" t="s">
        <v>10895</v>
      </c>
      <c r="D3108" s="44" t="s">
        <v>16408</v>
      </c>
      <c r="E3108" s="45">
        <v>1</v>
      </c>
      <c r="F3108" s="44" t="s">
        <v>10199</v>
      </c>
      <c r="H3108" s="44" t="s">
        <v>16504</v>
      </c>
      <c r="I3108" s="44">
        <v>8016159001</v>
      </c>
      <c r="L3108" s="46">
        <v>20000000</v>
      </c>
      <c r="M3108" s="44" t="s">
        <v>16505</v>
      </c>
      <c r="N3108" s="44" t="s">
        <v>16506</v>
      </c>
      <c r="O3108" s="44" t="s">
        <v>16507</v>
      </c>
    </row>
    <row r="3109" spans="1:15" s="44" customFormat="1" ht="12" x14ac:dyDescent="0.2">
      <c r="A3109" s="44" t="s">
        <v>16459</v>
      </c>
      <c r="B3109" s="44" t="s">
        <v>10895</v>
      </c>
      <c r="D3109" s="44" t="s">
        <v>16408</v>
      </c>
      <c r="E3109" s="45">
        <v>2</v>
      </c>
      <c r="F3109" s="44" t="s">
        <v>11109</v>
      </c>
      <c r="H3109" s="44" t="s">
        <v>16509</v>
      </c>
      <c r="I3109" s="44">
        <v>8016159001</v>
      </c>
      <c r="L3109" s="46">
        <v>100000000</v>
      </c>
      <c r="M3109" s="44" t="s">
        <v>16510</v>
      </c>
      <c r="N3109" s="44" t="s">
        <v>16511</v>
      </c>
      <c r="O3109" s="44" t="s">
        <v>16512</v>
      </c>
    </row>
    <row r="3110" spans="1:15" s="44" customFormat="1" ht="12" x14ac:dyDescent="0.2">
      <c r="A3110" s="44" t="s">
        <v>16463</v>
      </c>
      <c r="B3110" s="44" t="s">
        <v>10895</v>
      </c>
      <c r="D3110" s="44" t="s">
        <v>16408</v>
      </c>
      <c r="E3110" s="45">
        <v>10</v>
      </c>
      <c r="F3110" s="44" t="s">
        <v>10199</v>
      </c>
      <c r="H3110" s="44" t="s">
        <v>16514</v>
      </c>
      <c r="I3110" s="44">
        <v>8016159001</v>
      </c>
      <c r="L3110" s="46">
        <v>20000000</v>
      </c>
      <c r="M3110" s="44" t="s">
        <v>16515</v>
      </c>
      <c r="N3110" s="44" t="s">
        <v>16516</v>
      </c>
      <c r="O3110" s="44" t="s">
        <v>16517</v>
      </c>
    </row>
    <row r="3111" spans="1:15" s="44" customFormat="1" ht="12" x14ac:dyDescent="0.2">
      <c r="A3111" s="44" t="s">
        <v>16467</v>
      </c>
      <c r="B3111" s="44" t="s">
        <v>10895</v>
      </c>
      <c r="D3111" s="44" t="s">
        <v>16408</v>
      </c>
      <c r="E3111" s="45">
        <v>2</v>
      </c>
      <c r="F3111" s="44" t="s">
        <v>10199</v>
      </c>
      <c r="H3111" s="44" t="s">
        <v>16519</v>
      </c>
      <c r="I3111" s="44">
        <v>8016159001</v>
      </c>
      <c r="L3111" s="46">
        <v>50000000</v>
      </c>
      <c r="M3111" s="44" t="s">
        <v>16520</v>
      </c>
      <c r="N3111" s="44" t="s">
        <v>16521</v>
      </c>
      <c r="O3111" s="44" t="s">
        <v>16522</v>
      </c>
    </row>
    <row r="3112" spans="1:15" s="44" customFormat="1" ht="12" x14ac:dyDescent="0.2">
      <c r="A3112" s="44" t="s">
        <v>16472</v>
      </c>
      <c r="B3112" s="44" t="s">
        <v>10895</v>
      </c>
      <c r="D3112" s="44" t="s">
        <v>16408</v>
      </c>
      <c r="E3112" s="45">
        <v>3</v>
      </c>
      <c r="F3112" s="44" t="s">
        <v>11109</v>
      </c>
      <c r="H3112" s="44" t="s">
        <v>16524</v>
      </c>
      <c r="I3112" s="44">
        <v>8016159001</v>
      </c>
      <c r="L3112" s="46">
        <v>100000000</v>
      </c>
      <c r="M3112" s="44" t="s">
        <v>16525</v>
      </c>
      <c r="N3112" s="44" t="s">
        <v>16526</v>
      </c>
      <c r="O3112" s="44" t="s">
        <v>16527</v>
      </c>
    </row>
    <row r="3113" spans="1:15" s="44" customFormat="1" ht="16.5" x14ac:dyDescent="0.2">
      <c r="A3113" s="44" t="s">
        <v>16477</v>
      </c>
      <c r="B3113" s="44" t="s">
        <v>10895</v>
      </c>
      <c r="D3113" s="44" t="s">
        <v>16408</v>
      </c>
      <c r="E3113" s="45">
        <v>9</v>
      </c>
      <c r="F3113" s="44" t="s">
        <v>10199</v>
      </c>
      <c r="H3113" s="44" t="s">
        <v>16529</v>
      </c>
      <c r="I3113" s="44">
        <v>8016159001</v>
      </c>
      <c r="L3113" s="46">
        <v>20000000</v>
      </c>
      <c r="M3113" s="44" t="s">
        <v>16525</v>
      </c>
      <c r="N3113" s="44" t="s">
        <v>16526</v>
      </c>
      <c r="O3113" s="44" t="s">
        <v>16527</v>
      </c>
    </row>
    <row r="3114" spans="1:15" s="44" customFormat="1" ht="12" x14ac:dyDescent="0.2">
      <c r="A3114" s="44" t="s">
        <v>16479</v>
      </c>
      <c r="B3114" s="44" t="s">
        <v>10895</v>
      </c>
      <c r="D3114" s="44" t="s">
        <v>16408</v>
      </c>
      <c r="E3114" s="45">
        <v>11</v>
      </c>
      <c r="F3114" s="44" t="s">
        <v>11109</v>
      </c>
      <c r="H3114" s="44" t="s">
        <v>16531</v>
      </c>
      <c r="I3114" s="44">
        <v>8016159001</v>
      </c>
      <c r="L3114" s="46">
        <v>110000000</v>
      </c>
      <c r="M3114" s="44" t="s">
        <v>16525</v>
      </c>
      <c r="N3114" s="44" t="s">
        <v>16526</v>
      </c>
      <c r="O3114" s="44" t="s">
        <v>16527</v>
      </c>
    </row>
    <row r="3115" spans="1:15" s="44" customFormat="1" ht="12" x14ac:dyDescent="0.2">
      <c r="A3115" s="44" t="s">
        <v>16484</v>
      </c>
      <c r="B3115" s="44" t="s">
        <v>10895</v>
      </c>
      <c r="D3115" s="44" t="s">
        <v>16408</v>
      </c>
      <c r="E3115" s="45">
        <v>10</v>
      </c>
      <c r="F3115" s="44" t="s">
        <v>10199</v>
      </c>
      <c r="H3115" s="44" t="s">
        <v>16533</v>
      </c>
      <c r="I3115" s="44">
        <v>8016159001</v>
      </c>
      <c r="L3115" s="46">
        <v>11000000</v>
      </c>
      <c r="M3115" s="44" t="s">
        <v>16534</v>
      </c>
      <c r="N3115" s="44" t="s">
        <v>16535</v>
      </c>
      <c r="O3115" s="44" t="s">
        <v>16536</v>
      </c>
    </row>
    <row r="3116" spans="1:15" s="44" customFormat="1" ht="12" x14ac:dyDescent="0.2">
      <c r="A3116" s="44" t="s">
        <v>16488</v>
      </c>
      <c r="B3116" s="44" t="s">
        <v>10895</v>
      </c>
      <c r="D3116" s="44" t="s">
        <v>16408</v>
      </c>
      <c r="E3116" s="45">
        <v>1</v>
      </c>
      <c r="F3116" s="44" t="s">
        <v>11109</v>
      </c>
      <c r="H3116" s="44" t="s">
        <v>16538</v>
      </c>
      <c r="I3116" s="44">
        <v>8016159001</v>
      </c>
      <c r="L3116" s="46">
        <v>103000000</v>
      </c>
      <c r="M3116" s="44" t="s">
        <v>16539</v>
      </c>
      <c r="N3116" s="44" t="s">
        <v>16540</v>
      </c>
      <c r="O3116" s="44" t="s">
        <v>16541</v>
      </c>
    </row>
    <row r="3117" spans="1:15" s="44" customFormat="1" ht="12" x14ac:dyDescent="0.2">
      <c r="A3117" s="44" t="s">
        <v>16492</v>
      </c>
      <c r="B3117" s="44" t="s">
        <v>10895</v>
      </c>
      <c r="D3117" s="44" t="s">
        <v>16408</v>
      </c>
      <c r="E3117" s="45">
        <v>4</v>
      </c>
      <c r="F3117" s="44" t="s">
        <v>10199</v>
      </c>
      <c r="H3117" s="44" t="s">
        <v>16543</v>
      </c>
      <c r="I3117" s="44">
        <v>8016159001</v>
      </c>
      <c r="L3117" s="46">
        <v>22000000</v>
      </c>
      <c r="M3117" s="44" t="s">
        <v>16539</v>
      </c>
      <c r="N3117" s="44" t="s">
        <v>16544</v>
      </c>
      <c r="O3117" s="44" t="s">
        <v>16545</v>
      </c>
    </row>
    <row r="3118" spans="1:15" s="44" customFormat="1" ht="12" x14ac:dyDescent="0.2">
      <c r="A3118" s="44" t="s">
        <v>16497</v>
      </c>
      <c r="B3118" s="44" t="s">
        <v>10895</v>
      </c>
      <c r="D3118" s="44" t="s">
        <v>16408</v>
      </c>
      <c r="E3118" s="45">
        <v>1</v>
      </c>
      <c r="F3118" s="44" t="s">
        <v>11109</v>
      </c>
      <c r="H3118" s="44" t="s">
        <v>16547</v>
      </c>
      <c r="I3118" s="44">
        <v>8016159001</v>
      </c>
      <c r="L3118" s="46">
        <v>686000000</v>
      </c>
      <c r="M3118" s="44" t="s">
        <v>16548</v>
      </c>
      <c r="N3118" s="44" t="s">
        <v>16549</v>
      </c>
      <c r="O3118" s="44" t="s">
        <v>16550</v>
      </c>
    </row>
    <row r="3119" spans="1:15" s="44" customFormat="1" ht="12" x14ac:dyDescent="0.2">
      <c r="A3119" s="44" t="s">
        <v>16502</v>
      </c>
      <c r="B3119" s="44" t="s">
        <v>10895</v>
      </c>
      <c r="D3119" s="44" t="s">
        <v>16408</v>
      </c>
      <c r="E3119" s="45">
        <v>3</v>
      </c>
      <c r="F3119" s="44" t="s">
        <v>10199</v>
      </c>
      <c r="H3119" s="44" t="s">
        <v>16552</v>
      </c>
      <c r="I3119" s="44">
        <v>8016159001</v>
      </c>
      <c r="L3119" s="46">
        <v>50000000</v>
      </c>
      <c r="M3119" s="44" t="s">
        <v>16548</v>
      </c>
      <c r="N3119" s="44" t="s">
        <v>16553</v>
      </c>
      <c r="O3119" s="44" t="s">
        <v>16554</v>
      </c>
    </row>
    <row r="3120" spans="1:15" s="44" customFormat="1" ht="12" x14ac:dyDescent="0.2">
      <c r="A3120" s="44" t="s">
        <v>16503</v>
      </c>
      <c r="B3120" s="44" t="s">
        <v>10895</v>
      </c>
      <c r="D3120" s="44" t="s">
        <v>16408</v>
      </c>
      <c r="E3120" s="45">
        <v>8</v>
      </c>
      <c r="F3120" s="44" t="s">
        <v>11109</v>
      </c>
      <c r="H3120" s="44" t="s">
        <v>16556</v>
      </c>
      <c r="I3120" s="44">
        <v>8016159001</v>
      </c>
      <c r="L3120" s="46">
        <v>200000000</v>
      </c>
      <c r="M3120" s="44" t="s">
        <v>16548</v>
      </c>
      <c r="N3120" s="44" t="s">
        <v>16557</v>
      </c>
      <c r="O3120" s="44" t="s">
        <v>16558</v>
      </c>
    </row>
    <row r="3121" spans="1:15" s="44" customFormat="1" ht="12" x14ac:dyDescent="0.2">
      <c r="A3121" s="44" t="s">
        <v>16508</v>
      </c>
      <c r="B3121" s="44" t="s">
        <v>10895</v>
      </c>
      <c r="D3121" s="44" t="s">
        <v>16408</v>
      </c>
      <c r="E3121" s="45">
        <v>2</v>
      </c>
      <c r="F3121" s="44" t="s">
        <v>10199</v>
      </c>
      <c r="H3121" s="44" t="s">
        <v>16560</v>
      </c>
      <c r="I3121" s="44">
        <v>8016159001</v>
      </c>
      <c r="L3121" s="46">
        <v>49000000</v>
      </c>
      <c r="M3121" s="44" t="s">
        <v>16561</v>
      </c>
      <c r="N3121" s="44" t="s">
        <v>16562</v>
      </c>
      <c r="O3121" s="44" t="s">
        <v>16563</v>
      </c>
    </row>
    <row r="3122" spans="1:15" s="44" customFormat="1" ht="12" x14ac:dyDescent="0.2">
      <c r="A3122" s="44" t="s">
        <v>16513</v>
      </c>
      <c r="B3122" s="44" t="s">
        <v>10895</v>
      </c>
      <c r="D3122" s="44" t="s">
        <v>16408</v>
      </c>
      <c r="E3122" s="45">
        <v>1</v>
      </c>
      <c r="F3122" s="44" t="s">
        <v>11109</v>
      </c>
      <c r="H3122" s="44" t="s">
        <v>16565</v>
      </c>
      <c r="I3122" s="44">
        <v>8016159001</v>
      </c>
      <c r="L3122" s="46">
        <v>708000000</v>
      </c>
      <c r="M3122" s="44" t="s">
        <v>16566</v>
      </c>
      <c r="N3122" s="44" t="s">
        <v>16567</v>
      </c>
      <c r="O3122" s="44" t="s">
        <v>16568</v>
      </c>
    </row>
    <row r="3123" spans="1:15" s="44" customFormat="1" ht="12" x14ac:dyDescent="0.2">
      <c r="A3123" s="44" t="s">
        <v>16518</v>
      </c>
      <c r="B3123" s="44" t="s">
        <v>10895</v>
      </c>
      <c r="D3123" s="44" t="s">
        <v>16408</v>
      </c>
      <c r="E3123" s="45">
        <v>1</v>
      </c>
      <c r="F3123" s="44" t="s">
        <v>11109</v>
      </c>
      <c r="H3123" s="44" t="s">
        <v>16570</v>
      </c>
      <c r="I3123" s="44">
        <v>8016159001</v>
      </c>
      <c r="L3123" s="46">
        <v>100000000</v>
      </c>
      <c r="M3123" s="44" t="s">
        <v>16566</v>
      </c>
      <c r="N3123" s="44" t="s">
        <v>16571</v>
      </c>
      <c r="O3123" s="44" t="s">
        <v>16572</v>
      </c>
    </row>
    <row r="3124" spans="1:15" s="44" customFormat="1" ht="12" x14ac:dyDescent="0.2">
      <c r="A3124" s="44" t="s">
        <v>16523</v>
      </c>
      <c r="B3124" s="44" t="s">
        <v>10895</v>
      </c>
      <c r="D3124" s="44" t="s">
        <v>16408</v>
      </c>
      <c r="E3124" s="45">
        <v>1</v>
      </c>
      <c r="F3124" s="44" t="s">
        <v>10199</v>
      </c>
      <c r="H3124" s="44" t="s">
        <v>16574</v>
      </c>
      <c r="I3124" s="44">
        <v>8016159001</v>
      </c>
      <c r="L3124" s="46">
        <v>10000000</v>
      </c>
      <c r="M3124" s="44" t="s">
        <v>16575</v>
      </c>
      <c r="N3124" s="44" t="s">
        <v>16576</v>
      </c>
      <c r="O3124" s="44" t="s">
        <v>16577</v>
      </c>
    </row>
    <row r="3125" spans="1:15" s="44" customFormat="1" ht="12" x14ac:dyDescent="0.2">
      <c r="A3125" s="44" t="s">
        <v>16528</v>
      </c>
      <c r="B3125" s="44" t="s">
        <v>10895</v>
      </c>
      <c r="D3125" s="44" t="s">
        <v>16408</v>
      </c>
      <c r="E3125" s="45">
        <v>2</v>
      </c>
      <c r="F3125" s="44" t="s">
        <v>10199</v>
      </c>
      <c r="H3125" s="44" t="s">
        <v>16579</v>
      </c>
      <c r="I3125" s="44">
        <v>8016159001</v>
      </c>
      <c r="L3125" s="46">
        <v>95000000</v>
      </c>
      <c r="M3125" s="44" t="s">
        <v>16580</v>
      </c>
      <c r="N3125" s="44" t="s">
        <v>16581</v>
      </c>
      <c r="O3125" s="44" t="s">
        <v>16582</v>
      </c>
    </row>
    <row r="3126" spans="1:15" s="44" customFormat="1" ht="12" x14ac:dyDescent="0.2">
      <c r="A3126" s="44" t="s">
        <v>16530</v>
      </c>
      <c r="B3126" s="44" t="s">
        <v>10895</v>
      </c>
      <c r="D3126" s="44" t="s">
        <v>16408</v>
      </c>
      <c r="E3126" s="45">
        <v>2</v>
      </c>
      <c r="F3126" s="44" t="s">
        <v>11109</v>
      </c>
      <c r="H3126" s="44" t="s">
        <v>16584</v>
      </c>
      <c r="I3126" s="44">
        <v>8016159001</v>
      </c>
      <c r="L3126" s="46">
        <v>117000000</v>
      </c>
      <c r="M3126" s="44" t="s">
        <v>16585</v>
      </c>
      <c r="N3126" s="44" t="s">
        <v>16586</v>
      </c>
      <c r="O3126" s="44" t="s">
        <v>16587</v>
      </c>
    </row>
    <row r="3127" spans="1:15" s="44" customFormat="1" ht="12" x14ac:dyDescent="0.2">
      <c r="A3127" s="44" t="s">
        <v>16532</v>
      </c>
      <c r="B3127" s="44" t="s">
        <v>10895</v>
      </c>
      <c r="D3127" s="44" t="s">
        <v>16408</v>
      </c>
      <c r="E3127" s="45">
        <v>3</v>
      </c>
      <c r="F3127" s="44" t="s">
        <v>11109</v>
      </c>
      <c r="H3127" s="44" t="s">
        <v>16589</v>
      </c>
      <c r="I3127" s="44">
        <v>8016159001</v>
      </c>
      <c r="L3127" s="46">
        <v>160000000</v>
      </c>
      <c r="M3127" s="44" t="s">
        <v>16580</v>
      </c>
      <c r="N3127" s="44" t="s">
        <v>16590</v>
      </c>
      <c r="O3127" s="44" t="s">
        <v>16591</v>
      </c>
    </row>
    <row r="3128" spans="1:15" s="44" customFormat="1" ht="12" x14ac:dyDescent="0.2">
      <c r="A3128" s="44" t="s">
        <v>16537</v>
      </c>
      <c r="B3128" s="44" t="s">
        <v>10895</v>
      </c>
      <c r="D3128" s="44" t="s">
        <v>16408</v>
      </c>
      <c r="E3128" s="45">
        <v>3</v>
      </c>
      <c r="F3128" s="44" t="s">
        <v>11109</v>
      </c>
      <c r="H3128" s="44" t="s">
        <v>16593</v>
      </c>
      <c r="I3128" s="44">
        <v>8016159001</v>
      </c>
      <c r="L3128" s="46">
        <v>180000000</v>
      </c>
      <c r="M3128" s="44" t="s">
        <v>16580</v>
      </c>
      <c r="N3128" s="44" t="s">
        <v>16594</v>
      </c>
      <c r="O3128" s="44" t="s">
        <v>16595</v>
      </c>
    </row>
    <row r="3129" spans="1:15" s="44" customFormat="1" ht="12" x14ac:dyDescent="0.2">
      <c r="A3129" s="44" t="s">
        <v>16542</v>
      </c>
      <c r="B3129" s="44" t="s">
        <v>10895</v>
      </c>
      <c r="D3129" s="44" t="s">
        <v>16408</v>
      </c>
      <c r="E3129" s="45">
        <v>3</v>
      </c>
      <c r="F3129" s="44" t="s">
        <v>10199</v>
      </c>
      <c r="H3129" s="44" t="s">
        <v>16597</v>
      </c>
      <c r="I3129" s="44">
        <v>8016159001</v>
      </c>
      <c r="L3129" s="46">
        <v>80000000</v>
      </c>
      <c r="M3129" s="44" t="s">
        <v>16580</v>
      </c>
      <c r="N3129" s="44" t="s">
        <v>16594</v>
      </c>
      <c r="O3129" s="44" t="s">
        <v>16595</v>
      </c>
    </row>
    <row r="3130" spans="1:15" s="44" customFormat="1" ht="12" x14ac:dyDescent="0.2">
      <c r="A3130" s="44" t="s">
        <v>16546</v>
      </c>
      <c r="B3130" s="44" t="s">
        <v>10895</v>
      </c>
      <c r="D3130" s="44" t="s">
        <v>16408</v>
      </c>
      <c r="E3130" s="45">
        <v>4</v>
      </c>
      <c r="F3130" s="44" t="s">
        <v>10199</v>
      </c>
      <c r="H3130" s="44" t="s">
        <v>16599</v>
      </c>
      <c r="I3130" s="44">
        <v>8016159001</v>
      </c>
      <c r="L3130" s="46">
        <v>30000000</v>
      </c>
      <c r="M3130" s="44" t="s">
        <v>16580</v>
      </c>
      <c r="N3130" s="44" t="s">
        <v>16594</v>
      </c>
      <c r="O3130" s="44" t="s">
        <v>16595</v>
      </c>
    </row>
    <row r="3131" spans="1:15" s="44" customFormat="1" ht="12" x14ac:dyDescent="0.2">
      <c r="A3131" s="44" t="s">
        <v>16551</v>
      </c>
      <c r="B3131" s="44" t="s">
        <v>10895</v>
      </c>
      <c r="D3131" s="44" t="s">
        <v>16408</v>
      </c>
      <c r="E3131" s="45">
        <v>6</v>
      </c>
      <c r="F3131" s="44" t="s">
        <v>10199</v>
      </c>
      <c r="H3131" s="44" t="s">
        <v>16601</v>
      </c>
      <c r="I3131" s="44">
        <v>8016159001</v>
      </c>
      <c r="L3131" s="46">
        <v>45000000</v>
      </c>
      <c r="M3131" s="44" t="s">
        <v>16566</v>
      </c>
      <c r="N3131" s="44" t="s">
        <v>16602</v>
      </c>
      <c r="O3131" s="44" t="s">
        <v>16603</v>
      </c>
    </row>
    <row r="3132" spans="1:15" s="44" customFormat="1" ht="12" x14ac:dyDescent="0.2">
      <c r="A3132" s="44" t="s">
        <v>16555</v>
      </c>
      <c r="B3132" s="44" t="s">
        <v>10895</v>
      </c>
      <c r="D3132" s="44" t="s">
        <v>16408</v>
      </c>
      <c r="E3132" s="45">
        <v>6</v>
      </c>
      <c r="F3132" s="44" t="s">
        <v>10199</v>
      </c>
      <c r="H3132" s="44" t="s">
        <v>16601</v>
      </c>
      <c r="I3132" s="44">
        <v>8016159001</v>
      </c>
      <c r="L3132" s="46">
        <v>45000000</v>
      </c>
      <c r="M3132" s="44" t="s">
        <v>16566</v>
      </c>
      <c r="N3132" s="44" t="s">
        <v>16602</v>
      </c>
      <c r="O3132" s="44" t="s">
        <v>16603</v>
      </c>
    </row>
    <row r="3133" spans="1:15" s="44" customFormat="1" ht="12" x14ac:dyDescent="0.2">
      <c r="A3133" s="44" t="s">
        <v>16559</v>
      </c>
      <c r="B3133" s="44" t="s">
        <v>10895</v>
      </c>
      <c r="D3133" s="44" t="s">
        <v>16408</v>
      </c>
      <c r="E3133" s="45">
        <v>10</v>
      </c>
      <c r="F3133" s="44" t="s">
        <v>10199</v>
      </c>
      <c r="H3133" s="44" t="s">
        <v>16606</v>
      </c>
      <c r="I3133" s="44">
        <v>8016159001</v>
      </c>
      <c r="L3133" s="46">
        <v>60000000</v>
      </c>
      <c r="M3133" s="44" t="s">
        <v>16607</v>
      </c>
      <c r="N3133" s="44" t="s">
        <v>16608</v>
      </c>
      <c r="O3133" s="44" t="s">
        <v>16609</v>
      </c>
    </row>
    <row r="3134" spans="1:15" s="44" customFormat="1" ht="12" x14ac:dyDescent="0.2">
      <c r="A3134" s="44" t="s">
        <v>16564</v>
      </c>
      <c r="B3134" s="44" t="s">
        <v>10895</v>
      </c>
      <c r="D3134" s="44" t="s">
        <v>16408</v>
      </c>
      <c r="E3134" s="45">
        <v>1</v>
      </c>
      <c r="F3134" s="44" t="s">
        <v>10199</v>
      </c>
      <c r="H3134" s="44" t="s">
        <v>16611</v>
      </c>
      <c r="I3134" s="44">
        <v>8016159001</v>
      </c>
      <c r="L3134" s="46">
        <v>50000000</v>
      </c>
      <c r="M3134" s="44" t="s">
        <v>16612</v>
      </c>
      <c r="N3134" s="44" t="s">
        <v>16613</v>
      </c>
      <c r="O3134" s="44" t="s">
        <v>16614</v>
      </c>
    </row>
    <row r="3135" spans="1:15" s="44" customFormat="1" ht="12" x14ac:dyDescent="0.2">
      <c r="A3135" s="44" t="s">
        <v>16569</v>
      </c>
      <c r="B3135" s="44" t="s">
        <v>10895</v>
      </c>
      <c r="D3135" s="44" t="s">
        <v>16408</v>
      </c>
      <c r="E3135" s="45">
        <v>1</v>
      </c>
      <c r="F3135" s="44" t="s">
        <v>10199</v>
      </c>
      <c r="H3135" s="44" t="s">
        <v>16616</v>
      </c>
      <c r="I3135" s="44">
        <v>8016159001</v>
      </c>
      <c r="L3135" s="46">
        <v>52000000</v>
      </c>
      <c r="M3135" s="44" t="s">
        <v>16612</v>
      </c>
      <c r="N3135" s="44" t="s">
        <v>16613</v>
      </c>
      <c r="O3135" s="44" t="s">
        <v>16614</v>
      </c>
    </row>
    <row r="3136" spans="1:15" s="44" customFormat="1" ht="12" x14ac:dyDescent="0.2">
      <c r="A3136" s="44" t="s">
        <v>16573</v>
      </c>
      <c r="B3136" s="44" t="s">
        <v>10895</v>
      </c>
      <c r="D3136" s="44" t="s">
        <v>16408</v>
      </c>
      <c r="E3136" s="45">
        <v>1</v>
      </c>
      <c r="F3136" s="44" t="s">
        <v>10199</v>
      </c>
      <c r="H3136" s="44" t="s">
        <v>16618</v>
      </c>
      <c r="I3136" s="44">
        <v>8016159001</v>
      </c>
      <c r="L3136" s="46">
        <v>39000000</v>
      </c>
      <c r="M3136" s="44" t="s">
        <v>16612</v>
      </c>
      <c r="N3136" s="44" t="s">
        <v>16613</v>
      </c>
      <c r="O3136" s="44" t="s">
        <v>16614</v>
      </c>
    </row>
    <row r="3137" spans="1:15" s="44" customFormat="1" ht="12" x14ac:dyDescent="0.2">
      <c r="A3137" s="44" t="s">
        <v>16578</v>
      </c>
      <c r="B3137" s="44" t="s">
        <v>10895</v>
      </c>
      <c r="D3137" s="44" t="s">
        <v>16408</v>
      </c>
      <c r="E3137" s="45">
        <v>1</v>
      </c>
      <c r="F3137" s="44" t="s">
        <v>10199</v>
      </c>
      <c r="H3137" s="44" t="s">
        <v>16620</v>
      </c>
      <c r="I3137" s="44">
        <v>8016159001</v>
      </c>
      <c r="L3137" s="46">
        <v>42000000</v>
      </c>
      <c r="M3137" s="44" t="s">
        <v>16612</v>
      </c>
      <c r="N3137" s="44" t="s">
        <v>16613</v>
      </c>
      <c r="O3137" s="44" t="s">
        <v>16614</v>
      </c>
    </row>
    <row r="3138" spans="1:15" s="44" customFormat="1" ht="12" x14ac:dyDescent="0.2">
      <c r="A3138" s="44" t="s">
        <v>16583</v>
      </c>
      <c r="B3138" s="44" t="s">
        <v>10895</v>
      </c>
      <c r="D3138" s="44" t="s">
        <v>16408</v>
      </c>
      <c r="E3138" s="45">
        <v>1</v>
      </c>
      <c r="F3138" s="44" t="s">
        <v>10199</v>
      </c>
      <c r="H3138" s="44" t="s">
        <v>16622</v>
      </c>
      <c r="I3138" s="44">
        <v>8016159001</v>
      </c>
      <c r="L3138" s="46">
        <v>45000000</v>
      </c>
      <c r="M3138" s="44" t="s">
        <v>16612</v>
      </c>
      <c r="N3138" s="44" t="s">
        <v>16613</v>
      </c>
      <c r="O3138" s="44" t="s">
        <v>16614</v>
      </c>
    </row>
    <row r="3139" spans="1:15" s="44" customFormat="1" ht="12" x14ac:dyDescent="0.2">
      <c r="A3139" s="44" t="s">
        <v>16588</v>
      </c>
      <c r="B3139" s="44" t="s">
        <v>10895</v>
      </c>
      <c r="D3139" s="44" t="s">
        <v>16408</v>
      </c>
      <c r="E3139" s="45">
        <v>1</v>
      </c>
      <c r="F3139" s="44" t="s">
        <v>10199</v>
      </c>
      <c r="H3139" s="44" t="s">
        <v>16624</v>
      </c>
      <c r="I3139" s="44">
        <v>8016159001</v>
      </c>
      <c r="L3139" s="46">
        <v>66000000</v>
      </c>
      <c r="M3139" s="44" t="s">
        <v>16612</v>
      </c>
      <c r="N3139" s="44" t="s">
        <v>16613</v>
      </c>
      <c r="O3139" s="44" t="s">
        <v>16614</v>
      </c>
    </row>
    <row r="3140" spans="1:15" s="44" customFormat="1" ht="12" x14ac:dyDescent="0.2">
      <c r="A3140" s="44" t="s">
        <v>16592</v>
      </c>
      <c r="B3140" s="44" t="s">
        <v>10895</v>
      </c>
      <c r="D3140" s="44" t="s">
        <v>16408</v>
      </c>
      <c r="E3140" s="45">
        <v>1</v>
      </c>
      <c r="F3140" s="44" t="s">
        <v>10199</v>
      </c>
      <c r="H3140" s="44" t="s">
        <v>16626</v>
      </c>
      <c r="I3140" s="44">
        <v>8016159001</v>
      </c>
      <c r="L3140" s="46">
        <v>46000000</v>
      </c>
      <c r="M3140" s="44" t="s">
        <v>16612</v>
      </c>
      <c r="N3140" s="44" t="s">
        <v>16613</v>
      </c>
      <c r="O3140" s="44" t="s">
        <v>16614</v>
      </c>
    </row>
    <row r="3141" spans="1:15" s="44" customFormat="1" ht="12" x14ac:dyDescent="0.2">
      <c r="A3141" s="44" t="s">
        <v>16596</v>
      </c>
      <c r="B3141" s="44" t="s">
        <v>10895</v>
      </c>
      <c r="D3141" s="44" t="s">
        <v>16408</v>
      </c>
      <c r="E3141" s="45">
        <v>1</v>
      </c>
      <c r="F3141" s="44" t="s">
        <v>10199</v>
      </c>
      <c r="H3141" s="44" t="s">
        <v>16628</v>
      </c>
      <c r="I3141" s="44">
        <v>8016159001</v>
      </c>
      <c r="L3141" s="46">
        <v>49000000</v>
      </c>
      <c r="M3141" s="44" t="s">
        <v>16612</v>
      </c>
      <c r="N3141" s="44" t="s">
        <v>16613</v>
      </c>
      <c r="O3141" s="44" t="s">
        <v>16614</v>
      </c>
    </row>
    <row r="3142" spans="1:15" s="44" customFormat="1" ht="12" x14ac:dyDescent="0.2">
      <c r="A3142" s="44" t="s">
        <v>16598</v>
      </c>
      <c r="B3142" s="44" t="s">
        <v>10895</v>
      </c>
      <c r="D3142" s="44" t="s">
        <v>16408</v>
      </c>
      <c r="E3142" s="45">
        <v>2</v>
      </c>
      <c r="F3142" s="44" t="s">
        <v>10199</v>
      </c>
      <c r="H3142" s="44" t="s">
        <v>16630</v>
      </c>
      <c r="I3142" s="44">
        <v>8016159001</v>
      </c>
      <c r="L3142" s="46">
        <v>20000000</v>
      </c>
      <c r="M3142" s="44" t="s">
        <v>16612</v>
      </c>
      <c r="N3142" s="44" t="s">
        <v>16631</v>
      </c>
      <c r="O3142" s="44" t="s">
        <v>16632</v>
      </c>
    </row>
    <row r="3143" spans="1:15" s="44" customFormat="1" ht="12" x14ac:dyDescent="0.2">
      <c r="A3143" s="44" t="s">
        <v>16600</v>
      </c>
      <c r="B3143" s="44" t="s">
        <v>10895</v>
      </c>
      <c r="D3143" s="44" t="s">
        <v>16408</v>
      </c>
      <c r="E3143" s="45">
        <v>3</v>
      </c>
      <c r="F3143" s="44" t="s">
        <v>10199</v>
      </c>
      <c r="H3143" s="44" t="s">
        <v>16634</v>
      </c>
      <c r="I3143" s="44">
        <v>8016159001</v>
      </c>
      <c r="L3143" s="46">
        <v>72000000</v>
      </c>
      <c r="M3143" s="44" t="s">
        <v>16612</v>
      </c>
      <c r="N3143" s="44" t="s">
        <v>16631</v>
      </c>
      <c r="O3143" s="44" t="s">
        <v>16632</v>
      </c>
    </row>
    <row r="3144" spans="1:15" s="44" customFormat="1" ht="12" x14ac:dyDescent="0.2">
      <c r="A3144" s="44" t="s">
        <v>16604</v>
      </c>
      <c r="B3144" s="44" t="s">
        <v>10895</v>
      </c>
      <c r="D3144" s="44" t="s">
        <v>16408</v>
      </c>
      <c r="E3144" s="45">
        <v>3</v>
      </c>
      <c r="F3144" s="44" t="s">
        <v>10199</v>
      </c>
      <c r="H3144" s="44" t="s">
        <v>16636</v>
      </c>
      <c r="I3144" s="44">
        <v>8016159001</v>
      </c>
      <c r="L3144" s="46">
        <v>58000000</v>
      </c>
      <c r="M3144" s="44" t="s">
        <v>16612</v>
      </c>
      <c r="N3144" s="44" t="s">
        <v>16637</v>
      </c>
      <c r="O3144" s="44" t="s">
        <v>16638</v>
      </c>
    </row>
    <row r="3145" spans="1:15" s="44" customFormat="1" ht="12" x14ac:dyDescent="0.2">
      <c r="A3145" s="44" t="s">
        <v>16605</v>
      </c>
      <c r="B3145" s="44" t="s">
        <v>10895</v>
      </c>
      <c r="D3145" s="44" t="s">
        <v>16408</v>
      </c>
      <c r="E3145" s="45">
        <v>1</v>
      </c>
      <c r="F3145" s="44" t="s">
        <v>11109</v>
      </c>
      <c r="H3145" s="44" t="s">
        <v>16640</v>
      </c>
      <c r="I3145" s="44">
        <v>8016159001</v>
      </c>
      <c r="L3145" s="46">
        <v>330000000</v>
      </c>
      <c r="M3145" s="44" t="s">
        <v>16641</v>
      </c>
      <c r="N3145" s="44" t="s">
        <v>16642</v>
      </c>
      <c r="O3145" s="44" t="s">
        <v>16643</v>
      </c>
    </row>
    <row r="3146" spans="1:15" s="44" customFormat="1" ht="12" x14ac:dyDescent="0.2">
      <c r="A3146" s="44" t="s">
        <v>16610</v>
      </c>
      <c r="B3146" s="44" t="s">
        <v>10895</v>
      </c>
      <c r="D3146" s="44" t="s">
        <v>16408</v>
      </c>
      <c r="E3146" s="45">
        <v>1</v>
      </c>
      <c r="F3146" s="44" t="s">
        <v>11109</v>
      </c>
      <c r="H3146" s="44" t="s">
        <v>16645</v>
      </c>
      <c r="I3146" s="44">
        <v>8016159001</v>
      </c>
      <c r="L3146" s="46">
        <v>330000000</v>
      </c>
      <c r="M3146" s="44" t="s">
        <v>16641</v>
      </c>
      <c r="N3146" s="44" t="s">
        <v>16642</v>
      </c>
      <c r="O3146" s="44" t="s">
        <v>16643</v>
      </c>
    </row>
    <row r="3147" spans="1:15" s="44" customFormat="1" ht="12" x14ac:dyDescent="0.2">
      <c r="A3147" s="44" t="s">
        <v>16615</v>
      </c>
      <c r="B3147" s="44" t="s">
        <v>10895</v>
      </c>
      <c r="D3147" s="44" t="s">
        <v>16408</v>
      </c>
      <c r="E3147" s="45">
        <v>1</v>
      </c>
      <c r="F3147" s="44" t="s">
        <v>11109</v>
      </c>
      <c r="H3147" s="44" t="s">
        <v>16647</v>
      </c>
      <c r="I3147" s="44">
        <v>8016159001</v>
      </c>
      <c r="L3147" s="46">
        <v>280000000</v>
      </c>
      <c r="M3147" s="44" t="s">
        <v>16641</v>
      </c>
      <c r="N3147" s="44" t="s">
        <v>16642</v>
      </c>
      <c r="O3147" s="44" t="s">
        <v>16643</v>
      </c>
    </row>
    <row r="3148" spans="1:15" s="44" customFormat="1" ht="12" x14ac:dyDescent="0.2">
      <c r="A3148" s="44" t="s">
        <v>16617</v>
      </c>
      <c r="B3148" s="44" t="s">
        <v>10895</v>
      </c>
      <c r="D3148" s="44" t="s">
        <v>16408</v>
      </c>
      <c r="E3148" s="45">
        <v>1</v>
      </c>
      <c r="F3148" s="44" t="s">
        <v>11109</v>
      </c>
      <c r="H3148" s="44" t="s">
        <v>16649</v>
      </c>
      <c r="I3148" s="44">
        <v>8016159001</v>
      </c>
      <c r="L3148" s="46">
        <v>330000000</v>
      </c>
      <c r="M3148" s="44" t="s">
        <v>16641</v>
      </c>
      <c r="N3148" s="44" t="s">
        <v>16642</v>
      </c>
      <c r="O3148" s="44" t="s">
        <v>16643</v>
      </c>
    </row>
    <row r="3149" spans="1:15" s="44" customFormat="1" ht="12" x14ac:dyDescent="0.2">
      <c r="A3149" s="44" t="s">
        <v>16619</v>
      </c>
      <c r="B3149" s="44" t="s">
        <v>10895</v>
      </c>
      <c r="D3149" s="44" t="s">
        <v>16408</v>
      </c>
      <c r="E3149" s="45">
        <v>1</v>
      </c>
      <c r="F3149" s="44" t="s">
        <v>11109</v>
      </c>
      <c r="H3149" s="44" t="s">
        <v>16651</v>
      </c>
      <c r="I3149" s="44">
        <v>8016159001</v>
      </c>
      <c r="L3149" s="46">
        <v>330000000</v>
      </c>
      <c r="M3149" s="44" t="s">
        <v>16641</v>
      </c>
      <c r="N3149" s="44" t="s">
        <v>16642</v>
      </c>
      <c r="O3149" s="44" t="s">
        <v>16643</v>
      </c>
    </row>
    <row r="3150" spans="1:15" s="44" customFormat="1" ht="12" x14ac:dyDescent="0.2">
      <c r="A3150" s="44" t="s">
        <v>16621</v>
      </c>
      <c r="B3150" s="44" t="s">
        <v>10895</v>
      </c>
      <c r="D3150" s="44" t="s">
        <v>16408</v>
      </c>
      <c r="E3150" s="45">
        <v>1</v>
      </c>
      <c r="F3150" s="44" t="s">
        <v>11109</v>
      </c>
      <c r="H3150" s="44" t="s">
        <v>16653</v>
      </c>
      <c r="I3150" s="44">
        <v>8016159001</v>
      </c>
      <c r="L3150" s="46">
        <v>250000000</v>
      </c>
      <c r="M3150" s="44" t="s">
        <v>16641</v>
      </c>
      <c r="N3150" s="44" t="s">
        <v>16642</v>
      </c>
      <c r="O3150" s="44" t="s">
        <v>16643</v>
      </c>
    </row>
    <row r="3151" spans="1:15" s="44" customFormat="1" ht="12" x14ac:dyDescent="0.2">
      <c r="A3151" s="44" t="s">
        <v>16623</v>
      </c>
      <c r="B3151" s="44" t="s">
        <v>10895</v>
      </c>
      <c r="D3151" s="44" t="s">
        <v>16408</v>
      </c>
      <c r="E3151" s="45">
        <v>1</v>
      </c>
      <c r="F3151" s="44" t="s">
        <v>11109</v>
      </c>
      <c r="H3151" s="44" t="s">
        <v>16655</v>
      </c>
      <c r="I3151" s="44">
        <v>8016159001</v>
      </c>
      <c r="L3151" s="46">
        <v>293000000</v>
      </c>
      <c r="M3151" s="44" t="s">
        <v>16641</v>
      </c>
      <c r="N3151" s="44" t="s">
        <v>16656</v>
      </c>
      <c r="O3151" s="44" t="s">
        <v>16657</v>
      </c>
    </row>
    <row r="3152" spans="1:15" s="44" customFormat="1" ht="12" x14ac:dyDescent="0.2">
      <c r="A3152" s="44" t="s">
        <v>16625</v>
      </c>
      <c r="B3152" s="44" t="s">
        <v>10895</v>
      </c>
      <c r="D3152" s="44" t="s">
        <v>16408</v>
      </c>
      <c r="E3152" s="45">
        <v>1</v>
      </c>
      <c r="F3152" s="44" t="s">
        <v>11109</v>
      </c>
      <c r="H3152" s="44" t="s">
        <v>16659</v>
      </c>
      <c r="I3152" s="44">
        <v>8016159001</v>
      </c>
      <c r="L3152" s="46">
        <v>352000000</v>
      </c>
      <c r="M3152" s="44" t="s">
        <v>16641</v>
      </c>
      <c r="N3152" s="44" t="s">
        <v>16660</v>
      </c>
      <c r="O3152" s="44" t="s">
        <v>16661</v>
      </c>
    </row>
    <row r="3153" spans="1:15" s="44" customFormat="1" ht="12" x14ac:dyDescent="0.2">
      <c r="A3153" s="44" t="s">
        <v>16627</v>
      </c>
      <c r="B3153" s="44" t="s">
        <v>10895</v>
      </c>
      <c r="D3153" s="44" t="s">
        <v>16408</v>
      </c>
      <c r="E3153" s="45">
        <v>1</v>
      </c>
      <c r="F3153" s="44" t="s">
        <v>11109</v>
      </c>
      <c r="H3153" s="44" t="s">
        <v>16663</v>
      </c>
      <c r="I3153" s="44">
        <v>8016159001</v>
      </c>
      <c r="L3153" s="46">
        <v>5370000000</v>
      </c>
      <c r="M3153" s="44" t="s">
        <v>16641</v>
      </c>
      <c r="N3153" s="44" t="s">
        <v>16664</v>
      </c>
      <c r="O3153" s="44" t="s">
        <v>16665</v>
      </c>
    </row>
    <row r="3154" spans="1:15" s="44" customFormat="1" ht="12" x14ac:dyDescent="0.2">
      <c r="A3154" s="44" t="s">
        <v>16629</v>
      </c>
      <c r="B3154" s="44" t="s">
        <v>10895</v>
      </c>
      <c r="D3154" s="44" t="s">
        <v>16408</v>
      </c>
      <c r="E3154" s="45">
        <v>2</v>
      </c>
      <c r="F3154" s="44" t="s">
        <v>10199</v>
      </c>
      <c r="H3154" s="44" t="s">
        <v>16667</v>
      </c>
      <c r="I3154" s="44">
        <v>8016159001</v>
      </c>
      <c r="L3154" s="46">
        <v>2110000000</v>
      </c>
      <c r="M3154" s="44" t="s">
        <v>16641</v>
      </c>
      <c r="N3154" s="44" t="s">
        <v>16668</v>
      </c>
      <c r="O3154" s="44" t="s">
        <v>16669</v>
      </c>
    </row>
    <row r="3155" spans="1:15" s="44" customFormat="1" ht="12" x14ac:dyDescent="0.2">
      <c r="A3155" s="44" t="s">
        <v>16633</v>
      </c>
      <c r="B3155" s="44" t="s">
        <v>10895</v>
      </c>
      <c r="D3155" s="44" t="s">
        <v>16408</v>
      </c>
      <c r="E3155" s="45">
        <v>2</v>
      </c>
      <c r="F3155" s="44" t="s">
        <v>10199</v>
      </c>
      <c r="H3155" s="44" t="s">
        <v>16671</v>
      </c>
      <c r="I3155" s="44">
        <v>8016159001</v>
      </c>
      <c r="L3155" s="46">
        <v>386000000</v>
      </c>
      <c r="M3155" s="44" t="s">
        <v>16641</v>
      </c>
      <c r="N3155" s="44" t="s">
        <v>16672</v>
      </c>
      <c r="O3155" s="44" t="s">
        <v>16673</v>
      </c>
    </row>
    <row r="3156" spans="1:15" s="44" customFormat="1" ht="12" x14ac:dyDescent="0.2">
      <c r="A3156" s="44" t="s">
        <v>16635</v>
      </c>
      <c r="B3156" s="44" t="s">
        <v>10895</v>
      </c>
      <c r="D3156" s="44" t="s">
        <v>16408</v>
      </c>
      <c r="E3156" s="45">
        <v>2</v>
      </c>
      <c r="F3156" s="44" t="s">
        <v>10199</v>
      </c>
      <c r="H3156" s="44" t="s">
        <v>16675</v>
      </c>
      <c r="I3156" s="44">
        <v>8016159001</v>
      </c>
      <c r="L3156" s="46">
        <v>200000000</v>
      </c>
      <c r="M3156" s="44" t="s">
        <v>16641</v>
      </c>
      <c r="N3156" s="44" t="s">
        <v>16676</v>
      </c>
      <c r="O3156" s="44" t="s">
        <v>16677</v>
      </c>
    </row>
    <row r="3157" spans="1:15" s="44" customFormat="1" ht="12" x14ac:dyDescent="0.2">
      <c r="A3157" s="44" t="s">
        <v>16639</v>
      </c>
      <c r="B3157" s="44" t="s">
        <v>10895</v>
      </c>
      <c r="D3157" s="44" t="s">
        <v>16408</v>
      </c>
      <c r="E3157" s="45">
        <v>3</v>
      </c>
      <c r="F3157" s="44" t="s">
        <v>10199</v>
      </c>
      <c r="H3157" s="44" t="s">
        <v>16679</v>
      </c>
      <c r="I3157" s="44">
        <v>8016159001</v>
      </c>
      <c r="L3157" s="46">
        <v>8568000000</v>
      </c>
      <c r="M3157" s="44" t="s">
        <v>16641</v>
      </c>
      <c r="N3157" s="44" t="s">
        <v>16680</v>
      </c>
      <c r="O3157" s="44" t="s">
        <v>16681</v>
      </c>
    </row>
    <row r="3158" spans="1:15" s="44" customFormat="1" ht="12" x14ac:dyDescent="0.2">
      <c r="A3158" s="44" t="s">
        <v>16644</v>
      </c>
      <c r="B3158" s="44" t="s">
        <v>10895</v>
      </c>
      <c r="D3158" s="44" t="s">
        <v>16408</v>
      </c>
      <c r="E3158" s="45">
        <v>5</v>
      </c>
      <c r="F3158" s="44" t="s">
        <v>10199</v>
      </c>
      <c r="H3158" s="44" t="s">
        <v>16683</v>
      </c>
      <c r="I3158" s="44">
        <v>8016159001</v>
      </c>
      <c r="L3158" s="46">
        <v>25000000</v>
      </c>
      <c r="M3158" s="44" t="s">
        <v>16641</v>
      </c>
      <c r="N3158" s="44" t="s">
        <v>16684</v>
      </c>
      <c r="O3158" s="44" t="s">
        <v>16685</v>
      </c>
    </row>
    <row r="3159" spans="1:15" s="44" customFormat="1" ht="12" x14ac:dyDescent="0.2">
      <c r="A3159" s="44" t="s">
        <v>16646</v>
      </c>
      <c r="B3159" s="44" t="s">
        <v>10895</v>
      </c>
      <c r="D3159" s="44" t="s">
        <v>16408</v>
      </c>
      <c r="E3159" s="45">
        <v>5</v>
      </c>
      <c r="F3159" s="44" t="s">
        <v>11109</v>
      </c>
      <c r="H3159" s="44" t="s">
        <v>16687</v>
      </c>
      <c r="I3159" s="44">
        <v>8016159001</v>
      </c>
      <c r="L3159" s="46">
        <v>201000000</v>
      </c>
      <c r="M3159" s="44" t="s">
        <v>16641</v>
      </c>
      <c r="N3159" s="44" t="s">
        <v>16672</v>
      </c>
      <c r="O3159" s="44" t="s">
        <v>16673</v>
      </c>
    </row>
    <row r="3160" spans="1:15" s="44" customFormat="1" ht="12" x14ac:dyDescent="0.2">
      <c r="A3160" s="44" t="s">
        <v>16648</v>
      </c>
      <c r="B3160" s="44" t="s">
        <v>10895</v>
      </c>
      <c r="D3160" s="44" t="s">
        <v>16408</v>
      </c>
      <c r="E3160" s="45">
        <v>3</v>
      </c>
      <c r="F3160" s="44" t="s">
        <v>10199</v>
      </c>
      <c r="H3160" s="44" t="s">
        <v>16689</v>
      </c>
      <c r="I3160" s="44">
        <v>8016159001</v>
      </c>
      <c r="L3160" s="46">
        <v>40000000</v>
      </c>
      <c r="M3160" s="44" t="s">
        <v>16690</v>
      </c>
      <c r="N3160" s="44" t="s">
        <v>16691</v>
      </c>
      <c r="O3160" s="44" t="s">
        <v>16692</v>
      </c>
    </row>
    <row r="3161" spans="1:15" s="44" customFormat="1" ht="12" x14ac:dyDescent="0.2">
      <c r="A3161" s="44" t="s">
        <v>16650</v>
      </c>
      <c r="B3161" s="44" t="s">
        <v>10895</v>
      </c>
      <c r="D3161" s="44" t="s">
        <v>16408</v>
      </c>
      <c r="E3161" s="45">
        <v>8</v>
      </c>
      <c r="F3161" s="44" t="s">
        <v>10199</v>
      </c>
      <c r="H3161" s="44" t="s">
        <v>16694</v>
      </c>
      <c r="I3161" s="44">
        <v>8016159001</v>
      </c>
      <c r="L3161" s="46">
        <v>28000000</v>
      </c>
      <c r="M3161" s="44" t="s">
        <v>16690</v>
      </c>
      <c r="N3161" s="44" t="s">
        <v>16691</v>
      </c>
      <c r="O3161" s="44" t="s">
        <v>16692</v>
      </c>
    </row>
    <row r="3162" spans="1:15" s="44" customFormat="1" ht="12" x14ac:dyDescent="0.2">
      <c r="A3162" s="44" t="s">
        <v>16652</v>
      </c>
      <c r="B3162" s="44" t="s">
        <v>10895</v>
      </c>
      <c r="D3162" s="44" t="s">
        <v>16408</v>
      </c>
      <c r="E3162" s="45">
        <v>5</v>
      </c>
      <c r="F3162" s="44" t="s">
        <v>10199</v>
      </c>
      <c r="H3162" s="44" t="s">
        <v>16683</v>
      </c>
      <c r="I3162" s="44">
        <v>8016159001</v>
      </c>
      <c r="L3162" s="46">
        <v>25000000</v>
      </c>
      <c r="M3162" s="44" t="s">
        <v>16641</v>
      </c>
      <c r="N3162" s="44" t="s">
        <v>16684</v>
      </c>
      <c r="O3162" s="44" t="s">
        <v>16685</v>
      </c>
    </row>
    <row r="3163" spans="1:15" s="44" customFormat="1" ht="12" x14ac:dyDescent="0.2">
      <c r="A3163" s="44" t="s">
        <v>16654</v>
      </c>
      <c r="B3163" s="44" t="s">
        <v>10895</v>
      </c>
      <c r="D3163" s="44" t="s">
        <v>16408</v>
      </c>
      <c r="E3163" s="45">
        <v>5</v>
      </c>
      <c r="F3163" s="44" t="s">
        <v>11109</v>
      </c>
      <c r="H3163" s="44" t="s">
        <v>16687</v>
      </c>
      <c r="I3163" s="44">
        <v>8016159001</v>
      </c>
      <c r="L3163" s="46">
        <v>201000000</v>
      </c>
      <c r="M3163" s="44" t="s">
        <v>16641</v>
      </c>
      <c r="N3163" s="44" t="s">
        <v>16672</v>
      </c>
      <c r="O3163" s="44" t="s">
        <v>16673</v>
      </c>
    </row>
    <row r="3164" spans="1:15" s="44" customFormat="1" ht="12" x14ac:dyDescent="0.2">
      <c r="A3164" s="44" t="s">
        <v>16658</v>
      </c>
      <c r="B3164" s="44" t="s">
        <v>10895</v>
      </c>
      <c r="D3164" s="44" t="s">
        <v>16408</v>
      </c>
      <c r="E3164" s="45">
        <v>3</v>
      </c>
      <c r="F3164" s="44" t="s">
        <v>10199</v>
      </c>
      <c r="H3164" s="44" t="s">
        <v>16689</v>
      </c>
      <c r="I3164" s="44">
        <v>8016159001</v>
      </c>
      <c r="L3164" s="46">
        <v>40000000</v>
      </c>
      <c r="M3164" s="44" t="s">
        <v>16690</v>
      </c>
      <c r="N3164" s="44" t="s">
        <v>16691</v>
      </c>
      <c r="O3164" s="44" t="s">
        <v>16692</v>
      </c>
    </row>
    <row r="3165" spans="1:15" s="44" customFormat="1" ht="12" x14ac:dyDescent="0.2">
      <c r="A3165" s="44" t="s">
        <v>16662</v>
      </c>
      <c r="B3165" s="44" t="s">
        <v>10895</v>
      </c>
      <c r="D3165" s="44" t="s">
        <v>16408</v>
      </c>
      <c r="E3165" s="45">
        <v>8</v>
      </c>
      <c r="F3165" s="44" t="s">
        <v>10199</v>
      </c>
      <c r="H3165" s="44" t="s">
        <v>16694</v>
      </c>
      <c r="I3165" s="44">
        <v>8016159001</v>
      </c>
      <c r="L3165" s="46">
        <v>28000000</v>
      </c>
      <c r="M3165" s="44" t="s">
        <v>16690</v>
      </c>
      <c r="N3165" s="44" t="s">
        <v>16691</v>
      </c>
      <c r="O3165" s="44" t="s">
        <v>16692</v>
      </c>
    </row>
    <row r="3166" spans="1:15" s="44" customFormat="1" ht="12" x14ac:dyDescent="0.2">
      <c r="A3166" s="44" t="s">
        <v>16666</v>
      </c>
      <c r="B3166" s="44" t="s">
        <v>15110</v>
      </c>
      <c r="D3166" s="44" t="s">
        <v>16700</v>
      </c>
      <c r="E3166" s="45">
        <v>1</v>
      </c>
      <c r="F3166" s="44" t="s">
        <v>16701</v>
      </c>
      <c r="H3166" s="44" t="s">
        <v>16702</v>
      </c>
      <c r="I3166" s="44">
        <v>5610170301</v>
      </c>
      <c r="J3166" s="44">
        <v>1</v>
      </c>
      <c r="K3166" s="44">
        <v>10</v>
      </c>
      <c r="L3166" s="46">
        <v>5827000</v>
      </c>
      <c r="M3166" s="44" t="s">
        <v>16703</v>
      </c>
      <c r="N3166" s="44" t="s">
        <v>16704</v>
      </c>
      <c r="O3166" s="44" t="s">
        <v>16705</v>
      </c>
    </row>
    <row r="3167" spans="1:15" s="44" customFormat="1" ht="12" x14ac:dyDescent="0.2">
      <c r="A3167" s="44" t="s">
        <v>16670</v>
      </c>
      <c r="B3167" s="44" t="s">
        <v>15110</v>
      </c>
      <c r="D3167" s="44" t="s">
        <v>16700</v>
      </c>
      <c r="E3167" s="45">
        <v>3</v>
      </c>
      <c r="F3167" s="44" t="s">
        <v>11109</v>
      </c>
      <c r="H3167" s="44" t="s">
        <v>16707</v>
      </c>
      <c r="I3167" s="44">
        <v>2510150701</v>
      </c>
      <c r="J3167" s="44">
        <v>2</v>
      </c>
      <c r="K3167" s="44" t="s">
        <v>11327</v>
      </c>
      <c r="L3167" s="46">
        <v>70000000</v>
      </c>
      <c r="M3167" s="44" t="s">
        <v>16708</v>
      </c>
      <c r="N3167" s="44" t="s">
        <v>16709</v>
      </c>
      <c r="O3167" s="44" t="s">
        <v>16710</v>
      </c>
    </row>
    <row r="3168" spans="1:15" s="44" customFormat="1" ht="12" x14ac:dyDescent="0.2">
      <c r="A3168" s="44" t="s">
        <v>16674</v>
      </c>
      <c r="B3168" s="44" t="s">
        <v>15110</v>
      </c>
      <c r="D3168" s="44" t="s">
        <v>16700</v>
      </c>
      <c r="E3168" s="45">
        <v>3</v>
      </c>
      <c r="F3168" s="44" t="s">
        <v>10463</v>
      </c>
      <c r="G3168" s="44" t="s">
        <v>10463</v>
      </c>
      <c r="H3168" s="44" t="s">
        <v>16712</v>
      </c>
      <c r="I3168" s="44">
        <v>3911170602</v>
      </c>
      <c r="J3168" s="44">
        <v>2</v>
      </c>
      <c r="K3168" s="44" t="s">
        <v>11327</v>
      </c>
      <c r="L3168" s="46">
        <v>9440000</v>
      </c>
      <c r="M3168" s="44" t="s">
        <v>16708</v>
      </c>
      <c r="N3168" s="44" t="s">
        <v>16709</v>
      </c>
      <c r="O3168" s="44" t="s">
        <v>16710</v>
      </c>
    </row>
    <row r="3169" spans="1:15" s="44" customFormat="1" ht="12" x14ac:dyDescent="0.2">
      <c r="A3169" s="44" t="s">
        <v>16678</v>
      </c>
      <c r="B3169" s="44" t="s">
        <v>15110</v>
      </c>
      <c r="D3169" s="44" t="s">
        <v>16700</v>
      </c>
      <c r="E3169" s="45">
        <v>3</v>
      </c>
      <c r="F3169" s="44" t="s">
        <v>10199</v>
      </c>
      <c r="H3169" s="44" t="s">
        <v>16714</v>
      </c>
      <c r="I3169" s="44">
        <v>7811180801</v>
      </c>
      <c r="J3169" s="44">
        <v>1</v>
      </c>
      <c r="K3169" s="44" t="s">
        <v>11327</v>
      </c>
      <c r="L3169" s="46">
        <v>7200000</v>
      </c>
      <c r="M3169" s="44" t="s">
        <v>16715</v>
      </c>
      <c r="N3169" s="44" t="s">
        <v>16716</v>
      </c>
      <c r="O3169" s="44" t="s">
        <v>16717</v>
      </c>
    </row>
    <row r="3170" spans="1:15" s="44" customFormat="1" ht="12" x14ac:dyDescent="0.2">
      <c r="A3170" s="44" t="s">
        <v>16682</v>
      </c>
      <c r="B3170" s="44" t="s">
        <v>15110</v>
      </c>
      <c r="D3170" s="44" t="s">
        <v>16700</v>
      </c>
      <c r="E3170" s="45">
        <v>12</v>
      </c>
      <c r="F3170" s="44" t="s">
        <v>10463</v>
      </c>
      <c r="G3170" s="44" t="s">
        <v>10463</v>
      </c>
      <c r="H3170" s="44" t="s">
        <v>16719</v>
      </c>
      <c r="I3170" s="44">
        <v>5510159901</v>
      </c>
      <c r="J3170" s="44">
        <v>100</v>
      </c>
      <c r="K3170" s="44" t="s">
        <v>15791</v>
      </c>
      <c r="L3170" s="46">
        <v>5850000</v>
      </c>
      <c r="M3170" s="44" t="s">
        <v>16720</v>
      </c>
      <c r="N3170" s="44" t="s">
        <v>16721</v>
      </c>
      <c r="O3170" s="44" t="s">
        <v>16722</v>
      </c>
    </row>
    <row r="3171" spans="1:15" s="44" customFormat="1" ht="12" x14ac:dyDescent="0.2">
      <c r="A3171" s="44" t="s">
        <v>16686</v>
      </c>
      <c r="B3171" s="44" t="s">
        <v>15110</v>
      </c>
      <c r="D3171" s="44" t="s">
        <v>16700</v>
      </c>
      <c r="E3171" s="45">
        <v>2</v>
      </c>
      <c r="F3171" s="44" t="s">
        <v>10199</v>
      </c>
      <c r="H3171" s="44" t="s">
        <v>16724</v>
      </c>
      <c r="I3171" s="44">
        <v>2510150301</v>
      </c>
      <c r="J3171" s="44">
        <v>1</v>
      </c>
      <c r="K3171" s="44" t="s">
        <v>11327</v>
      </c>
      <c r="L3171" s="46">
        <v>33000000</v>
      </c>
      <c r="M3171" s="44" t="s">
        <v>16720</v>
      </c>
      <c r="N3171" s="44" t="s">
        <v>16725</v>
      </c>
      <c r="O3171" s="44" t="s">
        <v>16726</v>
      </c>
    </row>
    <row r="3172" spans="1:15" s="44" customFormat="1" ht="12" x14ac:dyDescent="0.2">
      <c r="A3172" s="44" t="s">
        <v>16688</v>
      </c>
      <c r="B3172" s="44" t="s">
        <v>15110</v>
      </c>
      <c r="D3172" s="44" t="s">
        <v>16700</v>
      </c>
      <c r="E3172" s="45">
        <v>2</v>
      </c>
      <c r="F3172" s="44" t="s">
        <v>10199</v>
      </c>
      <c r="H3172" s="44" t="s">
        <v>16728</v>
      </c>
      <c r="I3172" s="44">
        <v>7811180801</v>
      </c>
      <c r="J3172" s="44">
        <v>2</v>
      </c>
      <c r="K3172" s="44" t="s">
        <v>11327</v>
      </c>
      <c r="L3172" s="46">
        <v>11400000</v>
      </c>
      <c r="M3172" s="44" t="s">
        <v>16720</v>
      </c>
      <c r="N3172" s="44" t="s">
        <v>16725</v>
      </c>
      <c r="O3172" s="44" t="s">
        <v>16726</v>
      </c>
    </row>
    <row r="3173" spans="1:15" s="44" customFormat="1" ht="12" x14ac:dyDescent="0.2">
      <c r="A3173" s="44" t="s">
        <v>16693</v>
      </c>
      <c r="B3173" s="44" t="s">
        <v>15110</v>
      </c>
      <c r="D3173" s="44" t="s">
        <v>16700</v>
      </c>
      <c r="E3173" s="45">
        <v>2</v>
      </c>
      <c r="F3173" s="44" t="s">
        <v>10199</v>
      </c>
      <c r="H3173" s="44" t="s">
        <v>16730</v>
      </c>
      <c r="I3173" s="44">
        <v>2510150103</v>
      </c>
      <c r="J3173" s="44">
        <v>1</v>
      </c>
      <c r="K3173" s="44" t="s">
        <v>11327</v>
      </c>
      <c r="L3173" s="46">
        <v>35000000</v>
      </c>
      <c r="M3173" s="44" t="s">
        <v>16720</v>
      </c>
      <c r="N3173" s="44" t="s">
        <v>16731</v>
      </c>
      <c r="O3173" s="44" t="s">
        <v>16732</v>
      </c>
    </row>
    <row r="3174" spans="1:15" s="44" customFormat="1" ht="12" x14ac:dyDescent="0.2">
      <c r="A3174" s="44" t="s">
        <v>16695</v>
      </c>
      <c r="B3174" s="44" t="s">
        <v>15110</v>
      </c>
      <c r="D3174" s="44" t="s">
        <v>16700</v>
      </c>
      <c r="E3174" s="45">
        <v>2</v>
      </c>
      <c r="F3174" s="44" t="s">
        <v>10199</v>
      </c>
      <c r="H3174" s="44" t="s">
        <v>16734</v>
      </c>
      <c r="I3174" s="44">
        <v>7811180801</v>
      </c>
      <c r="J3174" s="44">
        <v>1</v>
      </c>
      <c r="K3174" s="44" t="s">
        <v>11327</v>
      </c>
      <c r="L3174" s="46">
        <v>8352000</v>
      </c>
      <c r="M3174" s="44" t="s">
        <v>16735</v>
      </c>
      <c r="N3174" s="44" t="s">
        <v>16736</v>
      </c>
      <c r="O3174" s="44" t="s">
        <v>16737</v>
      </c>
    </row>
    <row r="3175" spans="1:15" s="44" customFormat="1" ht="12" x14ac:dyDescent="0.2">
      <c r="A3175" s="44" t="s">
        <v>16696</v>
      </c>
      <c r="B3175" s="44" t="s">
        <v>15110</v>
      </c>
      <c r="D3175" s="44" t="s">
        <v>16700</v>
      </c>
      <c r="E3175" s="45">
        <v>2</v>
      </c>
      <c r="F3175" s="44" t="s">
        <v>11109</v>
      </c>
      <c r="H3175" s="44" t="s">
        <v>16739</v>
      </c>
      <c r="I3175" s="44">
        <v>5411150101</v>
      </c>
      <c r="J3175" s="44">
        <v>7000</v>
      </c>
      <c r="K3175" s="44" t="s">
        <v>15134</v>
      </c>
      <c r="L3175" s="46">
        <v>161000000</v>
      </c>
      <c r="M3175" s="44" t="s">
        <v>16740</v>
      </c>
      <c r="N3175" s="44" t="s">
        <v>16741</v>
      </c>
      <c r="O3175" s="44" t="s">
        <v>16742</v>
      </c>
    </row>
    <row r="3176" spans="1:15" s="44" customFormat="1" ht="12" x14ac:dyDescent="0.2">
      <c r="A3176" s="44" t="s">
        <v>16697</v>
      </c>
      <c r="B3176" s="44" t="s">
        <v>15110</v>
      </c>
      <c r="D3176" s="44" t="s">
        <v>16700</v>
      </c>
      <c r="E3176" s="45">
        <v>2</v>
      </c>
      <c r="F3176" s="44" t="s">
        <v>11109</v>
      </c>
      <c r="H3176" s="44" t="s">
        <v>16739</v>
      </c>
      <c r="I3176" s="44">
        <v>4910170101</v>
      </c>
      <c r="J3176" s="44">
        <v>9000</v>
      </c>
      <c r="K3176" s="44" t="s">
        <v>15134</v>
      </c>
      <c r="L3176" s="46">
        <v>45000000</v>
      </c>
      <c r="M3176" s="44" t="s">
        <v>16740</v>
      </c>
      <c r="N3176" s="44" t="s">
        <v>16741</v>
      </c>
      <c r="O3176" s="44" t="s">
        <v>16742</v>
      </c>
    </row>
    <row r="3177" spans="1:15" s="44" customFormat="1" ht="12" x14ac:dyDescent="0.2">
      <c r="A3177" s="44" t="s">
        <v>16698</v>
      </c>
      <c r="B3177" s="44" t="s">
        <v>15110</v>
      </c>
      <c r="D3177" s="44" t="s">
        <v>16700</v>
      </c>
      <c r="E3177" s="45">
        <v>2</v>
      </c>
      <c r="F3177" s="44" t="s">
        <v>11109</v>
      </c>
      <c r="H3177" s="44" t="s">
        <v>16739</v>
      </c>
      <c r="I3177" s="44">
        <v>5512180401</v>
      </c>
      <c r="J3177" s="44">
        <v>9000</v>
      </c>
      <c r="K3177" s="44" t="s">
        <v>15134</v>
      </c>
      <c r="L3177" s="46">
        <v>14000000</v>
      </c>
      <c r="M3177" s="44" t="s">
        <v>16740</v>
      </c>
      <c r="N3177" s="44" t="s">
        <v>16741</v>
      </c>
      <c r="O3177" s="44" t="s">
        <v>16742</v>
      </c>
    </row>
    <row r="3178" spans="1:15" s="44" customFormat="1" ht="12" x14ac:dyDescent="0.2">
      <c r="A3178" s="44" t="s">
        <v>16699</v>
      </c>
      <c r="B3178" s="44" t="s">
        <v>15110</v>
      </c>
      <c r="D3178" s="44" t="s">
        <v>16700</v>
      </c>
      <c r="E3178" s="45">
        <v>2</v>
      </c>
      <c r="F3178" s="44" t="s">
        <v>11109</v>
      </c>
      <c r="H3178" s="44" t="s">
        <v>16739</v>
      </c>
      <c r="I3178" s="44">
        <v>6010160901</v>
      </c>
      <c r="J3178" s="44">
        <v>9000</v>
      </c>
      <c r="K3178" s="44" t="s">
        <v>15134</v>
      </c>
      <c r="L3178" s="46">
        <v>11000000</v>
      </c>
      <c r="M3178" s="44" t="s">
        <v>16740</v>
      </c>
      <c r="N3178" s="44" t="s">
        <v>16741</v>
      </c>
      <c r="O3178" s="44" t="s">
        <v>16742</v>
      </c>
    </row>
    <row r="3179" spans="1:15" s="44" customFormat="1" ht="12" x14ac:dyDescent="0.2">
      <c r="A3179" s="44" t="s">
        <v>16706</v>
      </c>
      <c r="B3179" s="44" t="s">
        <v>15110</v>
      </c>
      <c r="D3179" s="44" t="s">
        <v>16700</v>
      </c>
      <c r="E3179" s="45">
        <v>10</v>
      </c>
      <c r="F3179" s="44" t="s">
        <v>11109</v>
      </c>
      <c r="H3179" s="44" t="s">
        <v>16747</v>
      </c>
      <c r="I3179" s="44">
        <v>4411200201</v>
      </c>
      <c r="J3179" s="44">
        <v>1100000</v>
      </c>
      <c r="K3179" s="44" t="s">
        <v>15134</v>
      </c>
      <c r="L3179" s="46">
        <v>55000000</v>
      </c>
      <c r="M3179" s="44" t="s">
        <v>16740</v>
      </c>
      <c r="N3179" s="44" t="s">
        <v>16741</v>
      </c>
      <c r="O3179" s="44" t="s">
        <v>16742</v>
      </c>
    </row>
    <row r="3180" spans="1:15" s="44" customFormat="1" ht="12" x14ac:dyDescent="0.2">
      <c r="A3180" s="44" t="s">
        <v>16711</v>
      </c>
      <c r="B3180" s="44" t="s">
        <v>15110</v>
      </c>
      <c r="D3180" s="44" t="s">
        <v>16700</v>
      </c>
      <c r="E3180" s="45">
        <v>3</v>
      </c>
      <c r="F3180" s="44" t="s">
        <v>11109</v>
      </c>
      <c r="H3180" s="44" t="s">
        <v>16749</v>
      </c>
      <c r="I3180" s="44">
        <v>4321150301</v>
      </c>
      <c r="L3180" s="46">
        <v>23800000</v>
      </c>
      <c r="M3180" s="44" t="s">
        <v>16750</v>
      </c>
      <c r="N3180" s="44" t="s">
        <v>16751</v>
      </c>
      <c r="O3180" s="44" t="s">
        <v>16752</v>
      </c>
    </row>
    <row r="3181" spans="1:15" s="44" customFormat="1" ht="12" x14ac:dyDescent="0.2">
      <c r="A3181" s="44" t="s">
        <v>16713</v>
      </c>
      <c r="B3181" s="44" t="s">
        <v>15110</v>
      </c>
      <c r="D3181" s="44" t="s">
        <v>16700</v>
      </c>
      <c r="E3181" s="45">
        <v>4</v>
      </c>
      <c r="F3181" s="44" t="s">
        <v>11109</v>
      </c>
      <c r="H3181" s="44" t="s">
        <v>16754</v>
      </c>
      <c r="I3181" s="44">
        <v>4321150701</v>
      </c>
      <c r="L3181" s="46">
        <v>168000000</v>
      </c>
      <c r="M3181" s="44" t="s">
        <v>16750</v>
      </c>
      <c r="N3181" s="44" t="s">
        <v>16751</v>
      </c>
      <c r="O3181" s="44" t="s">
        <v>16752</v>
      </c>
    </row>
    <row r="3182" spans="1:15" s="44" customFormat="1" ht="12" x14ac:dyDescent="0.2">
      <c r="A3182" s="44" t="s">
        <v>16718</v>
      </c>
      <c r="B3182" s="44" t="s">
        <v>15110</v>
      </c>
      <c r="D3182" s="44" t="s">
        <v>16700</v>
      </c>
      <c r="E3182" s="45">
        <v>4</v>
      </c>
      <c r="F3182" s="44" t="s">
        <v>11109</v>
      </c>
      <c r="H3182" s="44" t="s">
        <v>16756</v>
      </c>
      <c r="I3182" s="44">
        <v>4321211001</v>
      </c>
      <c r="L3182" s="46">
        <v>25400000</v>
      </c>
      <c r="M3182" s="44" t="s">
        <v>16750</v>
      </c>
      <c r="N3182" s="44" t="s">
        <v>16751</v>
      </c>
      <c r="O3182" s="44" t="s">
        <v>16752</v>
      </c>
    </row>
    <row r="3183" spans="1:15" s="44" customFormat="1" ht="12" x14ac:dyDescent="0.2">
      <c r="A3183" s="44" t="s">
        <v>16723</v>
      </c>
      <c r="B3183" s="44" t="s">
        <v>15110</v>
      </c>
      <c r="D3183" s="44" t="s">
        <v>16700</v>
      </c>
      <c r="E3183" s="45">
        <v>5</v>
      </c>
      <c r="F3183" s="44" t="s">
        <v>11109</v>
      </c>
      <c r="H3183" s="44" t="s">
        <v>16758</v>
      </c>
      <c r="I3183" s="44">
        <v>4323151301</v>
      </c>
      <c r="L3183" s="46">
        <v>576409000</v>
      </c>
      <c r="M3183" s="44" t="s">
        <v>16750</v>
      </c>
      <c r="N3183" s="44" t="s">
        <v>16751</v>
      </c>
      <c r="O3183" s="44" t="s">
        <v>16752</v>
      </c>
    </row>
    <row r="3184" spans="1:15" s="44" customFormat="1" ht="12" x14ac:dyDescent="0.2">
      <c r="A3184" s="44" t="s">
        <v>16727</v>
      </c>
      <c r="B3184" s="44" t="s">
        <v>15110</v>
      </c>
      <c r="D3184" s="44" t="s">
        <v>16700</v>
      </c>
      <c r="E3184" s="45">
        <v>5</v>
      </c>
      <c r="F3184" s="44" t="s">
        <v>11109</v>
      </c>
      <c r="H3184" s="44" t="s">
        <v>16760</v>
      </c>
      <c r="I3184" s="44">
        <v>4323151301</v>
      </c>
      <c r="L3184" s="46">
        <v>86900000</v>
      </c>
      <c r="M3184" s="44" t="s">
        <v>16750</v>
      </c>
      <c r="N3184" s="44" t="s">
        <v>16751</v>
      </c>
      <c r="O3184" s="44" t="s">
        <v>16752</v>
      </c>
    </row>
    <row r="3185" spans="1:15" s="44" customFormat="1" ht="12" x14ac:dyDescent="0.2">
      <c r="A3185" s="44" t="s">
        <v>16729</v>
      </c>
      <c r="B3185" s="44" t="s">
        <v>15110</v>
      </c>
      <c r="D3185" s="44" t="s">
        <v>16700</v>
      </c>
      <c r="E3185" s="45">
        <v>12</v>
      </c>
      <c r="F3185" s="44" t="s">
        <v>11109</v>
      </c>
      <c r="H3185" s="44" t="s">
        <v>16762</v>
      </c>
      <c r="I3185" s="44">
        <v>4323320501</v>
      </c>
      <c r="L3185" s="46">
        <v>59075000</v>
      </c>
      <c r="M3185" s="44" t="s">
        <v>16750</v>
      </c>
      <c r="N3185" s="44" t="s">
        <v>16751</v>
      </c>
      <c r="O3185" s="44" t="s">
        <v>16752</v>
      </c>
    </row>
    <row r="3186" spans="1:15" s="44" customFormat="1" ht="12" x14ac:dyDescent="0.2">
      <c r="A3186" s="44" t="s">
        <v>16733</v>
      </c>
      <c r="B3186" s="44" t="s">
        <v>15110</v>
      </c>
      <c r="D3186" s="44" t="s">
        <v>16700</v>
      </c>
      <c r="E3186" s="45">
        <v>9</v>
      </c>
      <c r="F3186" s="44" t="s">
        <v>11109</v>
      </c>
      <c r="H3186" s="44" t="s">
        <v>16764</v>
      </c>
      <c r="I3186" s="44">
        <v>4322250101</v>
      </c>
      <c r="J3186" s="44">
        <v>22</v>
      </c>
      <c r="L3186" s="46">
        <v>55805732</v>
      </c>
      <c r="M3186" s="44" t="s">
        <v>16765</v>
      </c>
      <c r="N3186" s="44" t="s">
        <v>16766</v>
      </c>
      <c r="O3186" s="44" t="s">
        <v>16767</v>
      </c>
    </row>
    <row r="3187" spans="1:15" s="44" customFormat="1" ht="12" x14ac:dyDescent="0.2">
      <c r="A3187" s="44" t="s">
        <v>16738</v>
      </c>
      <c r="B3187" s="44" t="s">
        <v>15110</v>
      </c>
      <c r="D3187" s="44" t="s">
        <v>16700</v>
      </c>
      <c r="E3187" s="45">
        <v>8</v>
      </c>
      <c r="F3187" s="44" t="s">
        <v>11109</v>
      </c>
      <c r="H3187" s="44" t="s">
        <v>16769</v>
      </c>
      <c r="I3187" s="44">
        <v>4321150701</v>
      </c>
      <c r="J3187" s="44">
        <v>4</v>
      </c>
      <c r="K3187" s="44" t="s">
        <v>16770</v>
      </c>
      <c r="L3187" s="46">
        <v>20000000</v>
      </c>
      <c r="M3187" s="44" t="s">
        <v>16771</v>
      </c>
      <c r="N3187" s="44" t="s">
        <v>16772</v>
      </c>
      <c r="O3187" s="44" t="s">
        <v>16773</v>
      </c>
    </row>
    <row r="3188" spans="1:15" s="44" customFormat="1" ht="12" x14ac:dyDescent="0.2">
      <c r="A3188" s="44" t="s">
        <v>16743</v>
      </c>
      <c r="B3188" s="44" t="s">
        <v>15110</v>
      </c>
      <c r="D3188" s="44" t="s">
        <v>16700</v>
      </c>
      <c r="E3188" s="45">
        <v>12</v>
      </c>
      <c r="F3188" s="44" t="s">
        <v>11109</v>
      </c>
      <c r="H3188" s="44" t="s">
        <v>16775</v>
      </c>
      <c r="I3188" s="44">
        <v>4412170701</v>
      </c>
      <c r="J3188" s="44">
        <v>2</v>
      </c>
      <c r="K3188" s="44" t="s">
        <v>16770</v>
      </c>
      <c r="L3188" s="46">
        <v>100000000</v>
      </c>
      <c r="M3188" s="44" t="s">
        <v>16771</v>
      </c>
      <c r="N3188" s="44" t="s">
        <v>16772</v>
      </c>
      <c r="O3188" s="44" t="s">
        <v>16773</v>
      </c>
    </row>
    <row r="3189" spans="1:15" s="44" customFormat="1" ht="12" x14ac:dyDescent="0.2">
      <c r="A3189" s="44" t="s">
        <v>16744</v>
      </c>
      <c r="B3189" s="44" t="s">
        <v>15110</v>
      </c>
      <c r="D3189" s="44" t="s">
        <v>16700</v>
      </c>
      <c r="E3189" s="45">
        <v>7</v>
      </c>
      <c r="F3189" s="44" t="s">
        <v>10199</v>
      </c>
      <c r="H3189" s="44" t="s">
        <v>16777</v>
      </c>
      <c r="I3189" s="44">
        <v>1411151401</v>
      </c>
      <c r="J3189" s="44">
        <v>3800</v>
      </c>
      <c r="K3189" s="44" t="s">
        <v>15543</v>
      </c>
      <c r="L3189" s="46">
        <v>41407000</v>
      </c>
      <c r="M3189" s="44" t="s">
        <v>16771</v>
      </c>
      <c r="N3189" s="44" t="s">
        <v>14675</v>
      </c>
      <c r="O3189" s="44" t="s">
        <v>16778</v>
      </c>
    </row>
    <row r="3190" spans="1:15" s="44" customFormat="1" ht="12" x14ac:dyDescent="0.2">
      <c r="A3190" s="44" t="s">
        <v>16745</v>
      </c>
      <c r="B3190" s="44" t="s">
        <v>15110</v>
      </c>
      <c r="D3190" s="44" t="s">
        <v>16700</v>
      </c>
      <c r="E3190" s="45">
        <v>5</v>
      </c>
      <c r="F3190" s="44" t="s">
        <v>11109</v>
      </c>
      <c r="H3190" s="44" t="s">
        <v>16780</v>
      </c>
      <c r="I3190" s="44">
        <v>5310271001</v>
      </c>
      <c r="J3190" s="44">
        <v>2764</v>
      </c>
      <c r="L3190" s="46">
        <v>465450000</v>
      </c>
      <c r="M3190" s="44" t="s">
        <v>16771</v>
      </c>
      <c r="N3190" s="44" t="s">
        <v>14675</v>
      </c>
      <c r="O3190" s="44" t="s">
        <v>16778</v>
      </c>
    </row>
    <row r="3191" spans="1:15" s="44" customFormat="1" ht="12" x14ac:dyDescent="0.2">
      <c r="A3191" s="44" t="s">
        <v>16746</v>
      </c>
      <c r="B3191" s="44" t="s">
        <v>15110</v>
      </c>
      <c r="D3191" s="44" t="s">
        <v>16700</v>
      </c>
      <c r="E3191" s="45">
        <v>7</v>
      </c>
      <c r="F3191" s="44" t="s">
        <v>10199</v>
      </c>
      <c r="G3191" s="44" t="s">
        <v>10463</v>
      </c>
      <c r="H3191" s="44" t="s">
        <v>16782</v>
      </c>
      <c r="I3191" s="44">
        <v>6010160801</v>
      </c>
      <c r="J3191" s="44">
        <v>3200</v>
      </c>
      <c r="K3191" s="44" t="s">
        <v>15134</v>
      </c>
      <c r="L3191" s="46">
        <v>8000000</v>
      </c>
      <c r="M3191" s="44" t="s">
        <v>16783</v>
      </c>
      <c r="N3191" s="44" t="s">
        <v>16784</v>
      </c>
      <c r="O3191" s="44" t="s">
        <v>16785</v>
      </c>
    </row>
    <row r="3192" spans="1:15" s="44" customFormat="1" ht="12" x14ac:dyDescent="0.2">
      <c r="A3192" s="44" t="s">
        <v>16748</v>
      </c>
      <c r="B3192" s="44" t="s">
        <v>15110</v>
      </c>
      <c r="D3192" s="44" t="s">
        <v>16700</v>
      </c>
      <c r="E3192" s="45">
        <v>3</v>
      </c>
      <c r="F3192" s="44" t="s">
        <v>11109</v>
      </c>
      <c r="H3192" s="44" t="s">
        <v>16787</v>
      </c>
      <c r="I3192" s="44">
        <v>4323260501</v>
      </c>
      <c r="J3192" s="44">
        <v>1</v>
      </c>
      <c r="K3192" s="44" t="s">
        <v>15121</v>
      </c>
      <c r="L3192" s="46">
        <v>31000000</v>
      </c>
      <c r="M3192" s="44" t="s">
        <v>16788</v>
      </c>
      <c r="N3192" s="44" t="s">
        <v>16789</v>
      </c>
      <c r="O3192" s="44" t="s">
        <v>16790</v>
      </c>
    </row>
    <row r="3193" spans="1:15" s="44" customFormat="1" ht="12" x14ac:dyDescent="0.2">
      <c r="A3193" s="44" t="s">
        <v>16753</v>
      </c>
      <c r="B3193" s="44" t="s">
        <v>15110</v>
      </c>
      <c r="D3193" s="44" t="s">
        <v>16700</v>
      </c>
      <c r="E3193" s="45">
        <v>3</v>
      </c>
      <c r="F3193" s="44" t="s">
        <v>10199</v>
      </c>
      <c r="G3193" s="44" t="s">
        <v>10463</v>
      </c>
      <c r="H3193" s="44" t="s">
        <v>16792</v>
      </c>
      <c r="I3193" s="44">
        <v>4111532001</v>
      </c>
      <c r="J3193" s="44">
        <v>5</v>
      </c>
      <c r="K3193" s="44" t="s">
        <v>11327</v>
      </c>
      <c r="L3193" s="46">
        <v>25000000</v>
      </c>
      <c r="M3193" s="44" t="s">
        <v>16793</v>
      </c>
      <c r="N3193" s="44" t="s">
        <v>16794</v>
      </c>
      <c r="O3193" s="44" t="s">
        <v>16795</v>
      </c>
    </row>
    <row r="3194" spans="1:15" s="44" customFormat="1" ht="12" x14ac:dyDescent="0.2">
      <c r="A3194" s="44" t="s">
        <v>16755</v>
      </c>
      <c r="B3194" s="44" t="s">
        <v>15110</v>
      </c>
      <c r="D3194" s="44" t="s">
        <v>16700</v>
      </c>
      <c r="E3194" s="45">
        <v>2</v>
      </c>
      <c r="F3194" s="44" t="s">
        <v>11109</v>
      </c>
      <c r="H3194" s="44" t="s">
        <v>16792</v>
      </c>
      <c r="I3194" s="44">
        <v>2611160401</v>
      </c>
      <c r="J3194" s="44">
        <v>11</v>
      </c>
      <c r="K3194" s="44" t="s">
        <v>11327</v>
      </c>
      <c r="L3194" s="46">
        <v>20000000</v>
      </c>
      <c r="M3194" s="44" t="s">
        <v>16793</v>
      </c>
      <c r="N3194" s="44" t="s">
        <v>16794</v>
      </c>
      <c r="O3194" s="44" t="s">
        <v>16795</v>
      </c>
    </row>
    <row r="3195" spans="1:15" s="44" customFormat="1" ht="12" x14ac:dyDescent="0.2">
      <c r="A3195" s="44" t="s">
        <v>16757</v>
      </c>
      <c r="B3195" s="44" t="s">
        <v>15110</v>
      </c>
      <c r="D3195" s="44" t="s">
        <v>16700</v>
      </c>
      <c r="E3195" s="45">
        <v>3</v>
      </c>
      <c r="F3195" s="44" t="s">
        <v>10199</v>
      </c>
      <c r="G3195" s="44" t="s">
        <v>10463</v>
      </c>
      <c r="H3195" s="44" t="s">
        <v>16792</v>
      </c>
      <c r="I3195" s="44">
        <v>4111192101</v>
      </c>
      <c r="J3195" s="44">
        <v>7</v>
      </c>
      <c r="K3195" s="44" t="s">
        <v>11327</v>
      </c>
      <c r="L3195" s="46">
        <v>210000000</v>
      </c>
      <c r="M3195" s="44" t="s">
        <v>16793</v>
      </c>
      <c r="N3195" s="44" t="s">
        <v>16794</v>
      </c>
      <c r="O3195" s="44" t="s">
        <v>16795</v>
      </c>
    </row>
    <row r="3196" spans="1:15" s="44" customFormat="1" ht="12" x14ac:dyDescent="0.2">
      <c r="A3196" s="44" t="s">
        <v>16759</v>
      </c>
      <c r="B3196" s="44" t="s">
        <v>15110</v>
      </c>
      <c r="D3196" s="44" t="s">
        <v>16700</v>
      </c>
      <c r="E3196" s="45">
        <v>4</v>
      </c>
      <c r="F3196" s="44" t="s">
        <v>10199</v>
      </c>
      <c r="G3196" s="44" t="s">
        <v>10463</v>
      </c>
      <c r="H3196" s="44" t="s">
        <v>16799</v>
      </c>
      <c r="I3196" s="44">
        <v>4321179821</v>
      </c>
      <c r="J3196" s="44">
        <v>1</v>
      </c>
      <c r="K3196" s="44" t="s">
        <v>11327</v>
      </c>
      <c r="L3196" s="46">
        <v>9000000</v>
      </c>
      <c r="M3196" s="44" t="s">
        <v>16793</v>
      </c>
      <c r="N3196" s="44" t="s">
        <v>16800</v>
      </c>
      <c r="O3196" s="44" t="s">
        <v>16801</v>
      </c>
    </row>
    <row r="3197" spans="1:15" s="44" customFormat="1" ht="12" x14ac:dyDescent="0.2">
      <c r="A3197" s="44" t="s">
        <v>16761</v>
      </c>
      <c r="B3197" s="44" t="s">
        <v>15110</v>
      </c>
      <c r="D3197" s="44" t="s">
        <v>16700</v>
      </c>
      <c r="E3197" s="45">
        <v>5</v>
      </c>
      <c r="F3197" s="44" t="s">
        <v>10199</v>
      </c>
      <c r="H3197" s="44" t="s">
        <v>16803</v>
      </c>
      <c r="I3197" s="44">
        <v>4321179821</v>
      </c>
      <c r="J3197" s="44">
        <v>13</v>
      </c>
      <c r="K3197" s="44" t="s">
        <v>11327</v>
      </c>
      <c r="L3197" s="46">
        <v>210000000</v>
      </c>
      <c r="M3197" s="44" t="s">
        <v>16793</v>
      </c>
      <c r="N3197" s="44" t="s">
        <v>16800</v>
      </c>
      <c r="O3197" s="44" t="s">
        <v>16801</v>
      </c>
    </row>
    <row r="3198" spans="1:15" s="44" customFormat="1" ht="12" x14ac:dyDescent="0.2">
      <c r="A3198" s="44" t="s">
        <v>16763</v>
      </c>
      <c r="B3198" s="44" t="s">
        <v>15110</v>
      </c>
      <c r="D3198" s="44" t="s">
        <v>16700</v>
      </c>
      <c r="E3198" s="45">
        <v>5</v>
      </c>
      <c r="F3198" s="44" t="s">
        <v>11109</v>
      </c>
      <c r="H3198" s="44" t="s">
        <v>16805</v>
      </c>
      <c r="I3198" s="44">
        <v>2510150103</v>
      </c>
      <c r="J3198" s="44">
        <v>1</v>
      </c>
      <c r="K3198" s="44" t="s">
        <v>11327</v>
      </c>
      <c r="L3198" s="46">
        <v>35000000</v>
      </c>
      <c r="M3198" s="44" t="s">
        <v>16793</v>
      </c>
      <c r="N3198" s="44" t="s">
        <v>16806</v>
      </c>
      <c r="O3198" s="44" t="s">
        <v>16807</v>
      </c>
    </row>
    <row r="3199" spans="1:15" s="44" customFormat="1" ht="12" x14ac:dyDescent="0.2">
      <c r="A3199" s="44" t="s">
        <v>16768</v>
      </c>
      <c r="B3199" s="44" t="s">
        <v>15110</v>
      </c>
      <c r="D3199" s="44" t="s">
        <v>16700</v>
      </c>
      <c r="E3199" s="45">
        <v>3</v>
      </c>
      <c r="F3199" s="44" t="s">
        <v>11109</v>
      </c>
      <c r="H3199" s="44" t="s">
        <v>16809</v>
      </c>
      <c r="I3199" s="44">
        <v>4111381201</v>
      </c>
      <c r="L3199" s="46">
        <v>11000000</v>
      </c>
      <c r="M3199" s="44" t="s">
        <v>16810</v>
      </c>
      <c r="N3199" s="44" t="s">
        <v>16811</v>
      </c>
      <c r="O3199" s="44" t="s">
        <v>16812</v>
      </c>
    </row>
    <row r="3200" spans="1:15" s="44" customFormat="1" ht="12" x14ac:dyDescent="0.2">
      <c r="A3200" s="44" t="s">
        <v>16774</v>
      </c>
      <c r="B3200" s="44" t="s">
        <v>15110</v>
      </c>
      <c r="D3200" s="44" t="s">
        <v>16700</v>
      </c>
      <c r="E3200" s="45">
        <v>3</v>
      </c>
      <c r="F3200" s="44" t="s">
        <v>11109</v>
      </c>
      <c r="H3200" s="44" t="s">
        <v>16814</v>
      </c>
      <c r="I3200" s="44">
        <v>2510150102</v>
      </c>
      <c r="L3200" s="46">
        <v>35000000</v>
      </c>
      <c r="M3200" s="44" t="s">
        <v>16815</v>
      </c>
      <c r="N3200" s="44" t="s">
        <v>16816</v>
      </c>
      <c r="O3200" s="44" t="s">
        <v>16817</v>
      </c>
    </row>
    <row r="3201" spans="1:15" s="44" customFormat="1" ht="12" x14ac:dyDescent="0.2">
      <c r="A3201" s="44" t="s">
        <v>16776</v>
      </c>
      <c r="B3201" s="44" t="s">
        <v>15110</v>
      </c>
      <c r="D3201" s="44" t="s">
        <v>16700</v>
      </c>
      <c r="E3201" s="45">
        <v>4</v>
      </c>
      <c r="F3201" s="44" t="s">
        <v>10199</v>
      </c>
      <c r="H3201" s="44" t="s">
        <v>16814</v>
      </c>
      <c r="I3201" s="44">
        <v>4323240601</v>
      </c>
      <c r="L3201" s="46">
        <v>20000000</v>
      </c>
      <c r="M3201" s="44" t="s">
        <v>16815</v>
      </c>
      <c r="N3201" s="44" t="s">
        <v>16816</v>
      </c>
      <c r="O3201" s="44" t="s">
        <v>16817</v>
      </c>
    </row>
    <row r="3202" spans="1:15" s="44" customFormat="1" ht="12" x14ac:dyDescent="0.2">
      <c r="A3202" s="44" t="s">
        <v>16779</v>
      </c>
      <c r="B3202" s="44" t="s">
        <v>15110</v>
      </c>
      <c r="D3202" s="44" t="s">
        <v>16700</v>
      </c>
      <c r="E3202" s="45">
        <v>4</v>
      </c>
      <c r="F3202" s="44" t="s">
        <v>10199</v>
      </c>
      <c r="H3202" s="44" t="s">
        <v>16814</v>
      </c>
      <c r="I3202" s="44">
        <v>4323240601</v>
      </c>
      <c r="L3202" s="46">
        <v>50000000</v>
      </c>
      <c r="M3202" s="44" t="s">
        <v>16815</v>
      </c>
      <c r="N3202" s="44" t="s">
        <v>16816</v>
      </c>
      <c r="O3202" s="44" t="s">
        <v>16817</v>
      </c>
    </row>
    <row r="3203" spans="1:15" s="44" customFormat="1" ht="12" x14ac:dyDescent="0.2">
      <c r="A3203" s="44" t="s">
        <v>16781</v>
      </c>
      <c r="B3203" s="44" t="s">
        <v>15110</v>
      </c>
      <c r="D3203" s="44" t="s">
        <v>16700</v>
      </c>
      <c r="E3203" s="45">
        <v>4</v>
      </c>
      <c r="F3203" s="44" t="s">
        <v>10199</v>
      </c>
      <c r="G3203" s="44" t="s">
        <v>10463</v>
      </c>
      <c r="H3203" s="44" t="s">
        <v>16814</v>
      </c>
      <c r="I3203" s="44">
        <v>2519193201</v>
      </c>
      <c r="L3203" s="46">
        <v>21000000</v>
      </c>
      <c r="M3203" s="44" t="s">
        <v>16815</v>
      </c>
      <c r="N3203" s="44" t="s">
        <v>16816</v>
      </c>
      <c r="O3203" s="44" t="s">
        <v>16817</v>
      </c>
    </row>
    <row r="3204" spans="1:15" s="44" customFormat="1" ht="12" x14ac:dyDescent="0.2">
      <c r="A3204" s="44" t="s">
        <v>16786</v>
      </c>
      <c r="B3204" s="44" t="s">
        <v>15110</v>
      </c>
      <c r="D3204" s="44" t="s">
        <v>16700</v>
      </c>
      <c r="E3204" s="45">
        <v>7</v>
      </c>
      <c r="F3204" s="44" t="s">
        <v>10199</v>
      </c>
      <c r="H3204" s="44" t="s">
        <v>16814</v>
      </c>
      <c r="I3204" s="44">
        <v>5510159901</v>
      </c>
      <c r="L3204" s="46">
        <v>6400000</v>
      </c>
      <c r="M3204" s="44" t="s">
        <v>16815</v>
      </c>
      <c r="N3204" s="44" t="s">
        <v>16816</v>
      </c>
      <c r="O3204" s="44" t="s">
        <v>16817</v>
      </c>
    </row>
    <row r="3205" spans="1:15" s="44" customFormat="1" ht="12" x14ac:dyDescent="0.2">
      <c r="A3205" s="44" t="s">
        <v>16791</v>
      </c>
      <c r="B3205" s="44" t="s">
        <v>15110</v>
      </c>
      <c r="D3205" s="44" t="s">
        <v>16700</v>
      </c>
      <c r="E3205" s="45">
        <v>6</v>
      </c>
      <c r="F3205" s="44" t="s">
        <v>10199</v>
      </c>
      <c r="H3205" s="44" t="s">
        <v>16822</v>
      </c>
      <c r="I3205" s="44">
        <v>2519173601</v>
      </c>
      <c r="J3205" s="44">
        <v>1</v>
      </c>
      <c r="K3205" s="44" t="s">
        <v>15146</v>
      </c>
      <c r="L3205" s="46">
        <v>30000000</v>
      </c>
      <c r="M3205" s="44" t="s">
        <v>16823</v>
      </c>
      <c r="N3205" s="44" t="s">
        <v>16824</v>
      </c>
      <c r="O3205" s="44" t="s">
        <v>16825</v>
      </c>
    </row>
    <row r="3206" spans="1:15" s="44" customFormat="1" ht="12" x14ac:dyDescent="0.2">
      <c r="A3206" s="44" t="s">
        <v>16796</v>
      </c>
      <c r="B3206" s="44" t="s">
        <v>15110</v>
      </c>
      <c r="D3206" s="44" t="s">
        <v>16700</v>
      </c>
      <c r="E3206" s="45">
        <v>4</v>
      </c>
      <c r="F3206" s="44" t="s">
        <v>11109</v>
      </c>
      <c r="H3206" s="44" t="s">
        <v>16827</v>
      </c>
      <c r="I3206" s="44">
        <v>4615160201</v>
      </c>
      <c r="J3206" s="44">
        <v>2600</v>
      </c>
      <c r="K3206" s="44" t="s">
        <v>15134</v>
      </c>
      <c r="L3206" s="46">
        <v>47657000</v>
      </c>
      <c r="M3206" s="44" t="s">
        <v>16828</v>
      </c>
      <c r="N3206" s="44" t="s">
        <v>16829</v>
      </c>
      <c r="O3206" s="44" t="s">
        <v>16830</v>
      </c>
    </row>
    <row r="3207" spans="1:15" s="44" customFormat="1" ht="12" x14ac:dyDescent="0.2">
      <c r="A3207" s="44" t="s">
        <v>16797</v>
      </c>
      <c r="B3207" s="44" t="s">
        <v>15110</v>
      </c>
      <c r="D3207" s="44" t="s">
        <v>16700</v>
      </c>
      <c r="E3207" s="45">
        <v>2</v>
      </c>
      <c r="F3207" s="44" t="s">
        <v>10199</v>
      </c>
      <c r="H3207" s="44" t="s">
        <v>16832</v>
      </c>
      <c r="I3207" s="44">
        <v>5510159901</v>
      </c>
      <c r="J3207" s="44">
        <v>180000</v>
      </c>
      <c r="K3207" s="44" t="s">
        <v>15791</v>
      </c>
      <c r="L3207" s="46">
        <v>130000000</v>
      </c>
      <c r="M3207" s="44" t="s">
        <v>16828</v>
      </c>
      <c r="N3207" s="44" t="s">
        <v>16833</v>
      </c>
      <c r="O3207" s="44" t="s">
        <v>16834</v>
      </c>
    </row>
    <row r="3208" spans="1:15" s="44" customFormat="1" ht="12" x14ac:dyDescent="0.2">
      <c r="A3208" s="44" t="s">
        <v>16798</v>
      </c>
      <c r="B3208" s="44" t="s">
        <v>15110</v>
      </c>
      <c r="D3208" s="44" t="s">
        <v>16700</v>
      </c>
      <c r="E3208" s="45">
        <v>3</v>
      </c>
      <c r="F3208" s="44" t="s">
        <v>10199</v>
      </c>
      <c r="H3208" s="44" t="s">
        <v>16836</v>
      </c>
      <c r="I3208" s="44">
        <v>5510159901</v>
      </c>
      <c r="J3208" s="44">
        <v>10000</v>
      </c>
      <c r="K3208" s="44" t="s">
        <v>15791</v>
      </c>
      <c r="L3208" s="46">
        <v>16000000</v>
      </c>
      <c r="M3208" s="44" t="s">
        <v>16828</v>
      </c>
      <c r="N3208" s="44" t="s">
        <v>16837</v>
      </c>
      <c r="O3208" s="44" t="s">
        <v>16838</v>
      </c>
    </row>
    <row r="3209" spans="1:15" s="44" customFormat="1" ht="12" x14ac:dyDescent="0.2">
      <c r="A3209" s="44" t="s">
        <v>16802</v>
      </c>
      <c r="B3209" s="44" t="s">
        <v>15110</v>
      </c>
      <c r="D3209" s="44" t="s">
        <v>16700</v>
      </c>
      <c r="E3209" s="45">
        <v>7</v>
      </c>
      <c r="F3209" s="44" t="s">
        <v>10199</v>
      </c>
      <c r="H3209" s="44" t="s">
        <v>16840</v>
      </c>
      <c r="I3209" s="44">
        <v>5510159901</v>
      </c>
      <c r="J3209" s="44">
        <v>90000</v>
      </c>
      <c r="K3209" s="44" t="s">
        <v>15791</v>
      </c>
      <c r="L3209" s="46">
        <v>40000000</v>
      </c>
      <c r="M3209" s="44" t="s">
        <v>16828</v>
      </c>
      <c r="N3209" s="44" t="s">
        <v>16837</v>
      </c>
      <c r="O3209" s="44" t="s">
        <v>16838</v>
      </c>
    </row>
    <row r="3210" spans="1:15" s="44" customFormat="1" ht="12" x14ac:dyDescent="0.2">
      <c r="A3210" s="44" t="s">
        <v>16804</v>
      </c>
      <c r="B3210" s="44" t="s">
        <v>15110</v>
      </c>
      <c r="D3210" s="44" t="s">
        <v>16700</v>
      </c>
      <c r="E3210" s="45">
        <v>6</v>
      </c>
      <c r="F3210" s="44" t="s">
        <v>10199</v>
      </c>
      <c r="H3210" s="44" t="s">
        <v>16842</v>
      </c>
      <c r="I3210" s="44">
        <v>5510159901</v>
      </c>
      <c r="J3210" s="44">
        <v>4000</v>
      </c>
      <c r="K3210" s="44" t="s">
        <v>15791</v>
      </c>
      <c r="L3210" s="46">
        <v>13687000</v>
      </c>
      <c r="M3210" s="44" t="s">
        <v>16828</v>
      </c>
      <c r="N3210" s="44" t="s">
        <v>16843</v>
      </c>
      <c r="O3210" s="44" t="s">
        <v>16844</v>
      </c>
    </row>
    <row r="3211" spans="1:15" s="44" customFormat="1" ht="12" x14ac:dyDescent="0.2">
      <c r="A3211" s="44" t="s">
        <v>16808</v>
      </c>
      <c r="B3211" s="44" t="s">
        <v>15110</v>
      </c>
      <c r="D3211" s="44" t="s">
        <v>16700</v>
      </c>
      <c r="E3211" s="45">
        <v>9</v>
      </c>
      <c r="F3211" s="44" t="s">
        <v>10199</v>
      </c>
      <c r="H3211" s="44" t="s">
        <v>16846</v>
      </c>
      <c r="I3211" s="44">
        <v>5510159901</v>
      </c>
      <c r="J3211" s="44">
        <v>3000</v>
      </c>
      <c r="K3211" s="44" t="s">
        <v>15791</v>
      </c>
      <c r="L3211" s="46">
        <v>10181000</v>
      </c>
      <c r="M3211" s="44" t="s">
        <v>16828</v>
      </c>
      <c r="N3211" s="44" t="s">
        <v>16843</v>
      </c>
      <c r="O3211" s="44" t="s">
        <v>16844</v>
      </c>
    </row>
    <row r="3212" spans="1:15" s="44" customFormat="1" ht="12" x14ac:dyDescent="0.2">
      <c r="A3212" s="44" t="s">
        <v>16813</v>
      </c>
      <c r="B3212" s="44" t="s">
        <v>15110</v>
      </c>
      <c r="D3212" s="44" t="s">
        <v>16700</v>
      </c>
      <c r="E3212" s="45">
        <v>7</v>
      </c>
      <c r="F3212" s="44" t="s">
        <v>10199</v>
      </c>
      <c r="G3212" s="44" t="s">
        <v>10463</v>
      </c>
      <c r="H3212" s="44" t="s">
        <v>16848</v>
      </c>
      <c r="I3212" s="44">
        <v>5510159901</v>
      </c>
      <c r="J3212" s="44">
        <v>3000</v>
      </c>
      <c r="K3212" s="44" t="s">
        <v>15791</v>
      </c>
      <c r="L3212" s="46">
        <v>7485000</v>
      </c>
      <c r="M3212" s="44" t="s">
        <v>16828</v>
      </c>
      <c r="N3212" s="44" t="s">
        <v>16843</v>
      </c>
      <c r="O3212" s="44" t="s">
        <v>16844</v>
      </c>
    </row>
    <row r="3213" spans="1:15" s="44" customFormat="1" ht="12" x14ac:dyDescent="0.2">
      <c r="A3213" s="44" t="s">
        <v>3670</v>
      </c>
      <c r="B3213" s="44" t="s">
        <v>15110</v>
      </c>
      <c r="D3213" s="44" t="s">
        <v>16700</v>
      </c>
      <c r="E3213" s="45">
        <v>2</v>
      </c>
      <c r="F3213" s="44" t="s">
        <v>10199</v>
      </c>
      <c r="G3213" s="44" t="s">
        <v>10463</v>
      </c>
      <c r="H3213" s="44" t="s">
        <v>16850</v>
      </c>
      <c r="I3213" s="44">
        <v>5510159901</v>
      </c>
      <c r="J3213" s="44">
        <v>1</v>
      </c>
      <c r="K3213" s="44" t="s">
        <v>15791</v>
      </c>
      <c r="L3213" s="46">
        <v>5000000</v>
      </c>
      <c r="M3213" s="44" t="s">
        <v>16828</v>
      </c>
      <c r="N3213" s="44" t="s">
        <v>16843</v>
      </c>
      <c r="O3213" s="44" t="s">
        <v>16844</v>
      </c>
    </row>
    <row r="3214" spans="1:15" s="44" customFormat="1" ht="12" x14ac:dyDescent="0.2">
      <c r="A3214" s="44" t="s">
        <v>16818</v>
      </c>
      <c r="B3214" s="44" t="s">
        <v>15110</v>
      </c>
      <c r="D3214" s="44" t="s">
        <v>16700</v>
      </c>
      <c r="E3214" s="45">
        <v>6</v>
      </c>
      <c r="F3214" s="44" t="s">
        <v>10199</v>
      </c>
      <c r="H3214" s="44" t="s">
        <v>16852</v>
      </c>
      <c r="I3214" s="44">
        <v>5510159901</v>
      </c>
      <c r="J3214" s="44">
        <v>1000</v>
      </c>
      <c r="K3214" s="44" t="s">
        <v>15791</v>
      </c>
      <c r="L3214" s="46">
        <v>18600000</v>
      </c>
      <c r="M3214" s="44" t="s">
        <v>16828</v>
      </c>
      <c r="N3214" s="44" t="s">
        <v>16853</v>
      </c>
      <c r="O3214" s="44" t="s">
        <v>16854</v>
      </c>
    </row>
    <row r="3215" spans="1:15" s="44" customFormat="1" ht="12" x14ac:dyDescent="0.2">
      <c r="A3215" s="44" t="s">
        <v>16819</v>
      </c>
      <c r="B3215" s="44" t="s">
        <v>15110</v>
      </c>
      <c r="D3215" s="44" t="s">
        <v>16700</v>
      </c>
      <c r="E3215" s="45">
        <v>3</v>
      </c>
      <c r="F3215" s="44" t="s">
        <v>11109</v>
      </c>
      <c r="H3215" s="44" t="s">
        <v>16856</v>
      </c>
      <c r="I3215" s="44">
        <v>6010989901</v>
      </c>
      <c r="J3215" s="44">
        <v>1</v>
      </c>
      <c r="K3215" s="44" t="s">
        <v>15121</v>
      </c>
      <c r="L3215" s="46">
        <v>400000000</v>
      </c>
      <c r="M3215" s="44" t="s">
        <v>16857</v>
      </c>
      <c r="N3215" s="44" t="s">
        <v>16858</v>
      </c>
      <c r="O3215" s="44" t="s">
        <v>16859</v>
      </c>
    </row>
    <row r="3216" spans="1:15" s="44" customFormat="1" ht="12" x14ac:dyDescent="0.2">
      <c r="A3216" s="44" t="s">
        <v>16820</v>
      </c>
      <c r="B3216" s="44" t="s">
        <v>15110</v>
      </c>
      <c r="D3216" s="44" t="s">
        <v>16700</v>
      </c>
      <c r="E3216" s="45">
        <v>4</v>
      </c>
      <c r="F3216" s="44" t="s">
        <v>11109</v>
      </c>
      <c r="H3216" s="44" t="s">
        <v>16861</v>
      </c>
      <c r="I3216" s="44">
        <v>5216152101</v>
      </c>
      <c r="L3216" s="46">
        <v>1800000000</v>
      </c>
      <c r="M3216" s="44" t="s">
        <v>16862</v>
      </c>
      <c r="N3216" s="44" t="s">
        <v>16863</v>
      </c>
      <c r="O3216" s="44" t="s">
        <v>16864</v>
      </c>
    </row>
    <row r="3217" spans="1:15" s="44" customFormat="1" ht="12" x14ac:dyDescent="0.2">
      <c r="A3217" s="44" t="s">
        <v>16821</v>
      </c>
      <c r="B3217" s="44" t="s">
        <v>15110</v>
      </c>
      <c r="D3217" s="44" t="s">
        <v>16700</v>
      </c>
      <c r="E3217" s="45">
        <v>1</v>
      </c>
      <c r="F3217" s="44" t="s">
        <v>10199</v>
      </c>
      <c r="G3217" s="44" t="s">
        <v>10463</v>
      </c>
      <c r="H3217" s="44" t="s">
        <v>16866</v>
      </c>
      <c r="I3217" s="44">
        <v>4322264201</v>
      </c>
      <c r="J3217" s="44">
        <v>1</v>
      </c>
      <c r="K3217" s="44" t="s">
        <v>11327</v>
      </c>
      <c r="L3217" s="46">
        <v>8250000</v>
      </c>
      <c r="M3217" s="44" t="s">
        <v>16867</v>
      </c>
      <c r="N3217" s="44" t="s">
        <v>16868</v>
      </c>
      <c r="O3217" s="44" t="s">
        <v>16869</v>
      </c>
    </row>
    <row r="3218" spans="1:15" s="44" customFormat="1" ht="12" x14ac:dyDescent="0.2">
      <c r="A3218" s="44" t="s">
        <v>16826</v>
      </c>
      <c r="B3218" s="44" t="s">
        <v>15110</v>
      </c>
      <c r="D3218" s="44" t="s">
        <v>16700</v>
      </c>
      <c r="E3218" s="45">
        <v>2</v>
      </c>
      <c r="F3218" s="44" t="s">
        <v>10199</v>
      </c>
      <c r="G3218" s="44" t="s">
        <v>10463</v>
      </c>
      <c r="H3218" s="44" t="s">
        <v>16871</v>
      </c>
      <c r="I3218" s="44">
        <v>2611170701</v>
      </c>
      <c r="J3218" s="44">
        <v>30</v>
      </c>
      <c r="K3218" s="44" t="s">
        <v>15134</v>
      </c>
      <c r="L3218" s="46">
        <v>9900000</v>
      </c>
      <c r="M3218" s="44" t="s">
        <v>16867</v>
      </c>
      <c r="N3218" s="44" t="s">
        <v>16868</v>
      </c>
      <c r="O3218" s="44" t="s">
        <v>16869</v>
      </c>
    </row>
    <row r="3219" spans="1:15" s="44" customFormat="1" ht="12" x14ac:dyDescent="0.2">
      <c r="A3219" s="44" t="s">
        <v>16831</v>
      </c>
      <c r="B3219" s="44" t="s">
        <v>15110</v>
      </c>
      <c r="D3219" s="44" t="s">
        <v>16700</v>
      </c>
      <c r="E3219" s="45">
        <v>5</v>
      </c>
      <c r="F3219" s="44" t="s">
        <v>11109</v>
      </c>
      <c r="H3219" s="44" t="s">
        <v>16873</v>
      </c>
      <c r="I3219" s="44">
        <v>2510180201</v>
      </c>
      <c r="J3219" s="44">
        <v>3</v>
      </c>
      <c r="K3219" s="44" t="s">
        <v>11327</v>
      </c>
      <c r="L3219" s="46">
        <v>11000000</v>
      </c>
      <c r="M3219" s="44" t="s">
        <v>16874</v>
      </c>
      <c r="N3219" s="44" t="s">
        <v>16875</v>
      </c>
      <c r="O3219" s="44" t="s">
        <v>16876</v>
      </c>
    </row>
    <row r="3220" spans="1:15" s="44" customFormat="1" ht="12" x14ac:dyDescent="0.2">
      <c r="A3220" s="44" t="s">
        <v>16835</v>
      </c>
      <c r="B3220" s="44" t="s">
        <v>15110</v>
      </c>
      <c r="D3220" s="44" t="s">
        <v>16700</v>
      </c>
      <c r="E3220" s="45">
        <v>6</v>
      </c>
      <c r="F3220" s="44" t="s">
        <v>11109</v>
      </c>
      <c r="H3220" s="44" t="s">
        <v>16878</v>
      </c>
      <c r="I3220" s="44">
        <v>2510160201</v>
      </c>
      <c r="J3220" s="44">
        <v>1</v>
      </c>
      <c r="K3220" s="44" t="s">
        <v>11327</v>
      </c>
      <c r="L3220" s="46">
        <v>140000000</v>
      </c>
      <c r="M3220" s="44" t="s">
        <v>16874</v>
      </c>
      <c r="N3220" s="44" t="s">
        <v>16875</v>
      </c>
      <c r="O3220" s="44" t="s">
        <v>16876</v>
      </c>
    </row>
    <row r="3221" spans="1:15" s="44" customFormat="1" ht="12" x14ac:dyDescent="0.2">
      <c r="A3221" s="44" t="s">
        <v>16839</v>
      </c>
      <c r="B3221" s="44" t="s">
        <v>15110</v>
      </c>
      <c r="D3221" s="44" t="s">
        <v>16700</v>
      </c>
      <c r="E3221" s="45">
        <v>7</v>
      </c>
      <c r="F3221" s="44" t="s">
        <v>11109</v>
      </c>
      <c r="H3221" s="44" t="s">
        <v>16879</v>
      </c>
      <c r="I3221" s="44">
        <v>2510150201</v>
      </c>
      <c r="J3221" s="44">
        <v>1</v>
      </c>
      <c r="K3221" s="44" t="s">
        <v>11327</v>
      </c>
      <c r="L3221" s="46">
        <v>105000000</v>
      </c>
      <c r="M3221" s="44" t="s">
        <v>16874</v>
      </c>
      <c r="N3221" s="44" t="s">
        <v>16875</v>
      </c>
      <c r="O3221" s="44" t="s">
        <v>16876</v>
      </c>
    </row>
    <row r="3222" spans="1:15" s="44" customFormat="1" ht="12" x14ac:dyDescent="0.2">
      <c r="A3222" s="44" t="s">
        <v>16841</v>
      </c>
      <c r="B3222" s="44" t="s">
        <v>15110</v>
      </c>
      <c r="D3222" s="44" t="s">
        <v>16700</v>
      </c>
      <c r="E3222" s="45">
        <v>7</v>
      </c>
      <c r="F3222" s="44" t="s">
        <v>11109</v>
      </c>
      <c r="H3222" s="44" t="s">
        <v>16881</v>
      </c>
      <c r="I3222" s="44">
        <v>2510150301</v>
      </c>
      <c r="J3222" s="44">
        <v>16</v>
      </c>
      <c r="K3222" s="44" t="s">
        <v>11327</v>
      </c>
      <c r="L3222" s="46">
        <v>240000000</v>
      </c>
      <c r="M3222" s="44" t="s">
        <v>16874</v>
      </c>
      <c r="N3222" s="44" t="s">
        <v>16875</v>
      </c>
      <c r="O3222" s="44" t="s">
        <v>16876</v>
      </c>
    </row>
    <row r="3223" spans="1:15" s="44" customFormat="1" ht="12" x14ac:dyDescent="0.2">
      <c r="A3223" s="44" t="s">
        <v>16845</v>
      </c>
      <c r="B3223" s="44" t="s">
        <v>15110</v>
      </c>
      <c r="D3223" s="44" t="s">
        <v>16700</v>
      </c>
      <c r="E3223" s="45">
        <v>8</v>
      </c>
      <c r="F3223" s="44" t="s">
        <v>11109</v>
      </c>
      <c r="H3223" s="44" t="s">
        <v>16883</v>
      </c>
      <c r="I3223" s="44">
        <v>2518170201</v>
      </c>
      <c r="J3223" s="44">
        <v>1</v>
      </c>
      <c r="K3223" s="44" t="s">
        <v>11327</v>
      </c>
      <c r="L3223" s="46">
        <v>139500000</v>
      </c>
      <c r="M3223" s="44" t="s">
        <v>16874</v>
      </c>
      <c r="N3223" s="44" t="s">
        <v>16875</v>
      </c>
      <c r="O3223" s="44" t="s">
        <v>16876</v>
      </c>
    </row>
    <row r="3224" spans="1:15" s="44" customFormat="1" ht="12" x14ac:dyDescent="0.2">
      <c r="A3224" s="44" t="s">
        <v>16847</v>
      </c>
      <c r="B3224" s="44" t="s">
        <v>15110</v>
      </c>
      <c r="D3224" s="44" t="s">
        <v>16700</v>
      </c>
      <c r="E3224" s="45">
        <v>8</v>
      </c>
      <c r="F3224" s="44" t="s">
        <v>11109</v>
      </c>
      <c r="H3224" s="44" t="s">
        <v>16885</v>
      </c>
      <c r="I3224" s="44">
        <v>2510161101</v>
      </c>
      <c r="J3224" s="44">
        <v>13</v>
      </c>
      <c r="K3224" s="44" t="s">
        <v>11327</v>
      </c>
      <c r="L3224" s="46">
        <v>218500000</v>
      </c>
      <c r="M3224" s="44" t="s">
        <v>16874</v>
      </c>
      <c r="N3224" s="44" t="s">
        <v>16875</v>
      </c>
      <c r="O3224" s="44" t="s">
        <v>16876</v>
      </c>
    </row>
    <row r="3225" spans="1:15" s="44" customFormat="1" ht="12" x14ac:dyDescent="0.2">
      <c r="A3225" s="44" t="s">
        <v>16849</v>
      </c>
      <c r="B3225" s="44" t="s">
        <v>15110</v>
      </c>
      <c r="D3225" s="44" t="s">
        <v>16700</v>
      </c>
      <c r="E3225" s="45">
        <v>3</v>
      </c>
      <c r="F3225" s="44" t="s">
        <v>11109</v>
      </c>
      <c r="H3225" s="44" t="s">
        <v>16887</v>
      </c>
      <c r="I3225" s="44">
        <v>4321150701</v>
      </c>
      <c r="J3225" s="44">
        <v>22</v>
      </c>
      <c r="K3225" s="44" t="s">
        <v>11327</v>
      </c>
      <c r="L3225" s="46">
        <v>13200000</v>
      </c>
      <c r="M3225" s="44" t="s">
        <v>16888</v>
      </c>
      <c r="N3225" s="44" t="s">
        <v>16889</v>
      </c>
      <c r="O3225" s="44" t="s">
        <v>16890</v>
      </c>
    </row>
    <row r="3226" spans="1:15" s="44" customFormat="1" ht="12" x14ac:dyDescent="0.2">
      <c r="A3226" s="44" t="s">
        <v>16851</v>
      </c>
      <c r="B3226" s="44" t="s">
        <v>15110</v>
      </c>
      <c r="D3226" s="44" t="s">
        <v>16700</v>
      </c>
      <c r="E3226" s="45">
        <v>3</v>
      </c>
      <c r="F3226" s="44" t="s">
        <v>11109</v>
      </c>
      <c r="H3226" s="44" t="s">
        <v>16887</v>
      </c>
      <c r="I3226" s="44">
        <v>4321190201</v>
      </c>
      <c r="J3226" s="44">
        <v>22</v>
      </c>
      <c r="K3226" s="44" t="s">
        <v>11327</v>
      </c>
      <c r="L3226" s="46">
        <v>7480000</v>
      </c>
      <c r="M3226" s="44" t="s">
        <v>16888</v>
      </c>
      <c r="N3226" s="44" t="s">
        <v>16889</v>
      </c>
      <c r="O3226" s="44" t="s">
        <v>16892</v>
      </c>
    </row>
    <row r="3227" spans="1:15" s="44" customFormat="1" ht="12" x14ac:dyDescent="0.2">
      <c r="A3227" s="44" t="s">
        <v>16855</v>
      </c>
      <c r="B3227" s="44" t="s">
        <v>15110</v>
      </c>
      <c r="D3227" s="44" t="s">
        <v>16700</v>
      </c>
      <c r="E3227" s="45">
        <v>3</v>
      </c>
      <c r="F3227" s="44" t="s">
        <v>11109</v>
      </c>
      <c r="H3227" s="44" t="s">
        <v>16887</v>
      </c>
      <c r="I3227" s="44">
        <v>4321150102</v>
      </c>
      <c r="J3227" s="44">
        <v>2</v>
      </c>
      <c r="K3227" s="44" t="s">
        <v>11327</v>
      </c>
      <c r="L3227" s="46">
        <v>16000000</v>
      </c>
      <c r="M3227" s="44" t="s">
        <v>16888</v>
      </c>
      <c r="N3227" s="44" t="s">
        <v>16889</v>
      </c>
      <c r="O3227" s="44" t="s">
        <v>16894</v>
      </c>
    </row>
    <row r="3228" spans="1:15" s="44" customFormat="1" ht="12" x14ac:dyDescent="0.2">
      <c r="A3228" s="44" t="s">
        <v>16860</v>
      </c>
      <c r="B3228" s="44" t="s">
        <v>15110</v>
      </c>
      <c r="D3228" s="44" t="s">
        <v>16700</v>
      </c>
      <c r="E3228" s="45">
        <v>3</v>
      </c>
      <c r="F3228" s="44" t="s">
        <v>11109</v>
      </c>
      <c r="H3228" s="44" t="s">
        <v>16896</v>
      </c>
      <c r="I3228" s="44">
        <v>3210161701</v>
      </c>
      <c r="J3228" s="44">
        <v>4000000</v>
      </c>
      <c r="K3228" s="44" t="s">
        <v>15734</v>
      </c>
      <c r="L3228" s="46">
        <v>420000000</v>
      </c>
      <c r="M3228" s="44" t="s">
        <v>16897</v>
      </c>
      <c r="N3228" s="44" t="s">
        <v>16898</v>
      </c>
      <c r="O3228" s="44" t="s">
        <v>16899</v>
      </c>
    </row>
    <row r="3229" spans="1:15" s="44" customFormat="1" ht="12" x14ac:dyDescent="0.2">
      <c r="A3229" s="44" t="s">
        <v>16865</v>
      </c>
      <c r="B3229" s="44" t="s">
        <v>15110</v>
      </c>
      <c r="D3229" s="44" t="s">
        <v>16700</v>
      </c>
      <c r="E3229" s="45">
        <v>5</v>
      </c>
      <c r="F3229" s="44" t="s">
        <v>11109</v>
      </c>
      <c r="H3229" s="44" t="s">
        <v>16901</v>
      </c>
      <c r="I3229" s="44">
        <v>4510160301</v>
      </c>
      <c r="J3229" s="44">
        <v>150</v>
      </c>
      <c r="K3229" s="44" t="s">
        <v>15134</v>
      </c>
      <c r="L3229" s="46">
        <v>100000000</v>
      </c>
      <c r="M3229" s="44" t="s">
        <v>16897</v>
      </c>
      <c r="N3229" s="44" t="s">
        <v>16898</v>
      </c>
      <c r="O3229" s="44" t="s">
        <v>16899</v>
      </c>
    </row>
    <row r="3230" spans="1:15" s="44" customFormat="1" ht="12" x14ac:dyDescent="0.2">
      <c r="A3230" s="44" t="s">
        <v>16870</v>
      </c>
      <c r="B3230" s="44" t="s">
        <v>15110</v>
      </c>
      <c r="D3230" s="44" t="s">
        <v>16700</v>
      </c>
      <c r="E3230" s="45">
        <v>7</v>
      </c>
      <c r="F3230" s="44" t="s">
        <v>11109</v>
      </c>
      <c r="H3230" s="44" t="s">
        <v>16903</v>
      </c>
      <c r="I3230" s="44">
        <v>4410311201</v>
      </c>
      <c r="K3230" s="44" t="s">
        <v>16904</v>
      </c>
      <c r="L3230" s="46">
        <v>850000000</v>
      </c>
      <c r="M3230" s="44" t="s">
        <v>16897</v>
      </c>
      <c r="N3230" s="44" t="s">
        <v>16898</v>
      </c>
      <c r="O3230" s="44" t="s">
        <v>16899</v>
      </c>
    </row>
    <row r="3231" spans="1:15" s="44" customFormat="1" ht="12" x14ac:dyDescent="0.2">
      <c r="A3231" s="44" t="s">
        <v>16872</v>
      </c>
      <c r="B3231" s="44" t="s">
        <v>15110</v>
      </c>
      <c r="D3231" s="44" t="s">
        <v>16700</v>
      </c>
      <c r="E3231" s="45">
        <v>11</v>
      </c>
      <c r="F3231" s="44" t="s">
        <v>11109</v>
      </c>
      <c r="H3231" s="44" t="s">
        <v>16906</v>
      </c>
      <c r="I3231" s="44">
        <v>4410311201</v>
      </c>
      <c r="K3231" s="44" t="s">
        <v>16904</v>
      </c>
      <c r="L3231" s="46">
        <v>300000000</v>
      </c>
      <c r="M3231" s="44" t="s">
        <v>16897</v>
      </c>
      <c r="N3231" s="44" t="s">
        <v>16898</v>
      </c>
      <c r="O3231" s="44" t="s">
        <v>16899</v>
      </c>
    </row>
    <row r="3232" spans="1:15" s="44" customFormat="1" ht="12" x14ac:dyDescent="0.2">
      <c r="A3232" s="44" t="s">
        <v>16877</v>
      </c>
      <c r="B3232" s="44" t="s">
        <v>15110</v>
      </c>
      <c r="D3232" s="44" t="s">
        <v>16700</v>
      </c>
      <c r="E3232" s="45">
        <v>11</v>
      </c>
      <c r="F3232" s="44" t="s">
        <v>11109</v>
      </c>
      <c r="H3232" s="44" t="s">
        <v>16908</v>
      </c>
      <c r="I3232" s="44">
        <v>4410311201</v>
      </c>
      <c r="K3232" s="44" t="s">
        <v>16904</v>
      </c>
      <c r="L3232" s="46">
        <v>130000000</v>
      </c>
      <c r="M3232" s="44" t="s">
        <v>16897</v>
      </c>
      <c r="N3232" s="44" t="s">
        <v>16898</v>
      </c>
      <c r="O3232" s="44" t="s">
        <v>16899</v>
      </c>
    </row>
    <row r="3233" spans="1:15" s="44" customFormat="1" ht="12" x14ac:dyDescent="0.2">
      <c r="A3233" s="44" t="s">
        <v>3641</v>
      </c>
      <c r="B3233" s="44" t="s">
        <v>15110</v>
      </c>
      <c r="D3233" s="44" t="s">
        <v>16700</v>
      </c>
      <c r="E3233" s="45">
        <v>12</v>
      </c>
      <c r="F3233" s="44" t="s">
        <v>11109</v>
      </c>
      <c r="H3233" s="44" t="s">
        <v>16910</v>
      </c>
      <c r="I3233" s="44">
        <v>5510159901</v>
      </c>
      <c r="L3233" s="46">
        <v>90000000</v>
      </c>
      <c r="M3233" s="44" t="s">
        <v>16897</v>
      </c>
      <c r="N3233" s="44" t="s">
        <v>16898</v>
      </c>
      <c r="O3233" s="44" t="s">
        <v>16899</v>
      </c>
    </row>
    <row r="3234" spans="1:15" s="44" customFormat="1" ht="12" x14ac:dyDescent="0.2">
      <c r="A3234" s="44" t="s">
        <v>16880</v>
      </c>
      <c r="B3234" s="44" t="s">
        <v>15110</v>
      </c>
      <c r="D3234" s="44" t="s">
        <v>16700</v>
      </c>
      <c r="E3234" s="45">
        <v>12</v>
      </c>
      <c r="F3234" s="44" t="s">
        <v>11109</v>
      </c>
      <c r="H3234" s="44" t="s">
        <v>16912</v>
      </c>
      <c r="I3234" s="44">
        <v>5510152901</v>
      </c>
      <c r="J3234" s="44">
        <v>300000</v>
      </c>
      <c r="K3234" s="44" t="s">
        <v>15543</v>
      </c>
      <c r="L3234" s="46">
        <v>126000000</v>
      </c>
      <c r="M3234" s="44" t="s">
        <v>16897</v>
      </c>
      <c r="N3234" s="44" t="s">
        <v>16898</v>
      </c>
      <c r="O3234" s="44" t="s">
        <v>16899</v>
      </c>
    </row>
    <row r="3235" spans="1:15" s="44" customFormat="1" ht="12" x14ac:dyDescent="0.2">
      <c r="A3235" s="44" t="s">
        <v>16882</v>
      </c>
      <c r="B3235" s="44" t="s">
        <v>15110</v>
      </c>
      <c r="D3235" s="44" t="s">
        <v>16700</v>
      </c>
      <c r="E3235" s="45">
        <v>4</v>
      </c>
      <c r="F3235" s="44" t="s">
        <v>10199</v>
      </c>
      <c r="H3235" s="44" t="s">
        <v>16914</v>
      </c>
      <c r="I3235" s="44">
        <v>3910160301</v>
      </c>
      <c r="J3235" s="44">
        <v>1</v>
      </c>
      <c r="K3235" s="44" t="s">
        <v>15121</v>
      </c>
      <c r="L3235" s="46">
        <v>52000000</v>
      </c>
      <c r="M3235" s="44" t="s">
        <v>16915</v>
      </c>
      <c r="N3235" s="44" t="s">
        <v>16916</v>
      </c>
      <c r="O3235" s="44" t="s">
        <v>16917</v>
      </c>
    </row>
    <row r="3236" spans="1:15" s="44" customFormat="1" ht="12" x14ac:dyDescent="0.2">
      <c r="A3236" s="44" t="s">
        <v>16884</v>
      </c>
      <c r="B3236" s="44" t="s">
        <v>15110</v>
      </c>
      <c r="D3236" s="44" t="s">
        <v>16700</v>
      </c>
      <c r="E3236" s="45">
        <v>2</v>
      </c>
      <c r="F3236" s="44" t="s">
        <v>11109</v>
      </c>
      <c r="H3236" s="44" t="s">
        <v>16792</v>
      </c>
      <c r="I3236" s="44">
        <v>2510150901</v>
      </c>
      <c r="J3236" s="44">
        <v>1</v>
      </c>
      <c r="K3236" s="44" t="s">
        <v>11327</v>
      </c>
      <c r="L3236" s="46">
        <v>35000000</v>
      </c>
      <c r="M3236" s="44" t="s">
        <v>16720</v>
      </c>
      <c r="N3236" s="44" t="s">
        <v>16919</v>
      </c>
      <c r="O3236" s="44" t="s">
        <v>16920</v>
      </c>
    </row>
    <row r="3237" spans="1:15" s="44" customFormat="1" ht="12" x14ac:dyDescent="0.2">
      <c r="A3237" s="44" t="s">
        <v>16886</v>
      </c>
      <c r="B3237" s="44" t="s">
        <v>15110</v>
      </c>
      <c r="D3237" s="44" t="s">
        <v>16700</v>
      </c>
      <c r="E3237" s="45">
        <v>2</v>
      </c>
      <c r="F3237" s="44" t="s">
        <v>11109</v>
      </c>
      <c r="H3237" s="44" t="s">
        <v>16922</v>
      </c>
      <c r="I3237" s="44">
        <v>2510150901</v>
      </c>
      <c r="J3237" s="44">
        <v>1</v>
      </c>
      <c r="K3237" s="44" t="s">
        <v>11327</v>
      </c>
      <c r="L3237" s="46">
        <v>30000000</v>
      </c>
      <c r="M3237" s="44" t="s">
        <v>16923</v>
      </c>
      <c r="N3237" s="44" t="s">
        <v>16924</v>
      </c>
      <c r="O3237" s="44" t="s">
        <v>16925</v>
      </c>
    </row>
    <row r="3238" spans="1:15" s="44" customFormat="1" ht="12" x14ac:dyDescent="0.2">
      <c r="A3238" s="44" t="s">
        <v>16891</v>
      </c>
      <c r="B3238" s="44" t="s">
        <v>15110</v>
      </c>
      <c r="D3238" s="44" t="s">
        <v>16700</v>
      </c>
      <c r="E3238" s="45">
        <v>2</v>
      </c>
      <c r="F3238" s="44" t="s">
        <v>11109</v>
      </c>
      <c r="H3238" s="44" t="s">
        <v>16927</v>
      </c>
      <c r="I3238" s="44">
        <v>2510150901</v>
      </c>
      <c r="J3238" s="44">
        <v>1</v>
      </c>
      <c r="K3238" s="44" t="s">
        <v>11327</v>
      </c>
      <c r="L3238" s="46">
        <v>35000000</v>
      </c>
      <c r="M3238" s="44" t="s">
        <v>16708</v>
      </c>
      <c r="N3238" s="44" t="s">
        <v>16928</v>
      </c>
      <c r="O3238" s="44" t="s">
        <v>16929</v>
      </c>
    </row>
    <row r="3239" spans="1:15" s="44" customFormat="1" ht="12" x14ac:dyDescent="0.2">
      <c r="A3239" s="44" t="s">
        <v>16893</v>
      </c>
      <c r="B3239" s="44" t="s">
        <v>15110</v>
      </c>
      <c r="D3239" s="44" t="s">
        <v>16700</v>
      </c>
      <c r="E3239" s="45">
        <v>2</v>
      </c>
      <c r="F3239" s="44" t="s">
        <v>10199</v>
      </c>
      <c r="G3239" s="44" t="s">
        <v>10463</v>
      </c>
      <c r="H3239" s="44" t="s">
        <v>16931</v>
      </c>
      <c r="I3239" s="44">
        <v>3020170502</v>
      </c>
      <c r="J3239" s="44">
        <v>1</v>
      </c>
      <c r="K3239" s="44" t="s">
        <v>11327</v>
      </c>
      <c r="L3239" s="46">
        <v>37800000</v>
      </c>
      <c r="M3239" s="44" t="s">
        <v>16715</v>
      </c>
      <c r="N3239" s="44" t="s">
        <v>16932</v>
      </c>
      <c r="O3239" s="44" t="s">
        <v>16933</v>
      </c>
    </row>
    <row r="3240" spans="1:15" s="44" customFormat="1" ht="12" x14ac:dyDescent="0.2">
      <c r="A3240" s="44" t="s">
        <v>16895</v>
      </c>
      <c r="B3240" s="44" t="s">
        <v>15110</v>
      </c>
      <c r="D3240" s="44" t="s">
        <v>16700</v>
      </c>
      <c r="E3240" s="45">
        <v>12</v>
      </c>
      <c r="F3240" s="44" t="s">
        <v>10199</v>
      </c>
      <c r="G3240" s="44" t="s">
        <v>10463</v>
      </c>
      <c r="H3240" s="44" t="s">
        <v>16935</v>
      </c>
      <c r="I3240" s="44">
        <v>5510159901</v>
      </c>
      <c r="J3240" s="44">
        <v>1</v>
      </c>
      <c r="K3240" s="44" t="s">
        <v>15146</v>
      </c>
      <c r="L3240" s="46">
        <v>8900000</v>
      </c>
      <c r="M3240" s="44" t="s">
        <v>16720</v>
      </c>
      <c r="N3240" s="44" t="s">
        <v>16936</v>
      </c>
      <c r="O3240" s="44" t="s">
        <v>16937</v>
      </c>
    </row>
    <row r="3241" spans="1:15" s="44" customFormat="1" ht="12" x14ac:dyDescent="0.2">
      <c r="A3241" s="44" t="s">
        <v>16900</v>
      </c>
      <c r="B3241" s="44" t="s">
        <v>15110</v>
      </c>
      <c r="D3241" s="44" t="s">
        <v>16700</v>
      </c>
      <c r="E3241" s="45">
        <v>1</v>
      </c>
      <c r="F3241" s="44" t="s">
        <v>10199</v>
      </c>
      <c r="H3241" s="44" t="s">
        <v>16939</v>
      </c>
      <c r="I3241" s="44">
        <v>2510150701</v>
      </c>
      <c r="J3241" s="44">
        <v>1</v>
      </c>
      <c r="K3241" s="44" t="s">
        <v>11327</v>
      </c>
      <c r="L3241" s="46">
        <v>30000000</v>
      </c>
      <c r="M3241" s="44" t="s">
        <v>16720</v>
      </c>
      <c r="N3241" s="44" t="s">
        <v>16940</v>
      </c>
      <c r="O3241" s="44" t="s">
        <v>16941</v>
      </c>
    </row>
    <row r="3242" spans="1:15" s="44" customFormat="1" ht="12" x14ac:dyDescent="0.2">
      <c r="A3242" s="44" t="s">
        <v>16902</v>
      </c>
      <c r="B3242" s="44" t="s">
        <v>15110</v>
      </c>
      <c r="D3242" s="44" t="s">
        <v>16700</v>
      </c>
      <c r="E3242" s="45">
        <v>2</v>
      </c>
      <c r="F3242" s="44" t="s">
        <v>10199</v>
      </c>
      <c r="H3242" s="44" t="s">
        <v>16939</v>
      </c>
      <c r="I3242" s="44">
        <v>2510150103</v>
      </c>
      <c r="J3242" s="44">
        <v>1</v>
      </c>
      <c r="K3242" s="44" t="s">
        <v>11327</v>
      </c>
      <c r="L3242" s="46">
        <v>35000000</v>
      </c>
      <c r="M3242" s="44" t="s">
        <v>16720</v>
      </c>
      <c r="N3242" s="44" t="s">
        <v>16943</v>
      </c>
      <c r="O3242" s="44" t="s">
        <v>16944</v>
      </c>
    </row>
    <row r="3243" spans="1:15" s="44" customFormat="1" ht="12" x14ac:dyDescent="0.2">
      <c r="A3243" s="44" t="s">
        <v>16905</v>
      </c>
      <c r="B3243" s="44" t="s">
        <v>15110</v>
      </c>
      <c r="D3243" s="44" t="s">
        <v>16700</v>
      </c>
      <c r="E3243" s="45">
        <v>10</v>
      </c>
      <c r="F3243" s="44" t="s">
        <v>10199</v>
      </c>
      <c r="H3243" s="44" t="s">
        <v>16946</v>
      </c>
      <c r="I3243" s="44">
        <v>5510159901</v>
      </c>
      <c r="J3243" s="44">
        <v>80</v>
      </c>
      <c r="K3243" s="44" t="s">
        <v>15791</v>
      </c>
      <c r="L3243" s="46">
        <v>5700000</v>
      </c>
      <c r="M3243" s="44" t="s">
        <v>16720</v>
      </c>
      <c r="N3243" s="44" t="s">
        <v>16947</v>
      </c>
      <c r="O3243" s="44" t="s">
        <v>16948</v>
      </c>
    </row>
    <row r="3244" spans="1:15" s="44" customFormat="1" ht="12" x14ac:dyDescent="0.2">
      <c r="A3244" s="44" t="s">
        <v>16907</v>
      </c>
      <c r="B3244" s="44" t="s">
        <v>15110</v>
      </c>
      <c r="D3244" s="44" t="s">
        <v>16700</v>
      </c>
      <c r="E3244" s="45">
        <v>3</v>
      </c>
      <c r="F3244" s="44" t="s">
        <v>11109</v>
      </c>
      <c r="H3244" s="44" t="s">
        <v>16950</v>
      </c>
      <c r="I3244" s="44">
        <v>2510150701</v>
      </c>
      <c r="J3244" s="44">
        <v>1</v>
      </c>
      <c r="K3244" s="44" t="s">
        <v>11327</v>
      </c>
      <c r="L3244" s="46">
        <v>33000000</v>
      </c>
      <c r="M3244" s="44" t="s">
        <v>16720</v>
      </c>
      <c r="N3244" s="44" t="s">
        <v>16951</v>
      </c>
      <c r="O3244" s="44" t="s">
        <v>16952</v>
      </c>
    </row>
    <row r="3245" spans="1:15" s="44" customFormat="1" ht="12" x14ac:dyDescent="0.2">
      <c r="A3245" s="44" t="s">
        <v>16909</v>
      </c>
      <c r="B3245" s="44" t="s">
        <v>15110</v>
      </c>
      <c r="D3245" s="44" t="s">
        <v>16700</v>
      </c>
      <c r="E3245" s="45">
        <v>3</v>
      </c>
      <c r="F3245" s="44" t="s">
        <v>11109</v>
      </c>
      <c r="H3245" s="44" t="s">
        <v>16792</v>
      </c>
      <c r="I3245" s="44">
        <v>2510150103</v>
      </c>
      <c r="J3245" s="44">
        <v>1</v>
      </c>
      <c r="K3245" s="44" t="s">
        <v>11327</v>
      </c>
      <c r="L3245" s="46">
        <v>35000000</v>
      </c>
      <c r="M3245" s="44" t="s">
        <v>16720</v>
      </c>
      <c r="N3245" s="44" t="s">
        <v>12822</v>
      </c>
      <c r="O3245" s="44" t="s">
        <v>16954</v>
      </c>
    </row>
    <row r="3246" spans="1:15" s="44" customFormat="1" ht="12" x14ac:dyDescent="0.2">
      <c r="A3246" s="44" t="s">
        <v>16911</v>
      </c>
      <c r="B3246" s="44" t="s">
        <v>15110</v>
      </c>
      <c r="D3246" s="44" t="s">
        <v>16700</v>
      </c>
      <c r="E3246" s="45">
        <v>3</v>
      </c>
      <c r="F3246" s="44" t="s">
        <v>11109</v>
      </c>
      <c r="H3246" s="44" t="s">
        <v>16956</v>
      </c>
      <c r="I3246" s="44">
        <v>2510150103</v>
      </c>
      <c r="J3246" s="44">
        <v>3</v>
      </c>
      <c r="K3246" s="44" t="s">
        <v>11327</v>
      </c>
      <c r="L3246" s="46">
        <v>105000000</v>
      </c>
      <c r="M3246" s="44" t="s">
        <v>16708</v>
      </c>
      <c r="N3246" s="44" t="s">
        <v>16957</v>
      </c>
      <c r="O3246" s="44" t="s">
        <v>16958</v>
      </c>
    </row>
    <row r="3247" spans="1:15" s="44" customFormat="1" ht="12" x14ac:dyDescent="0.2">
      <c r="A3247" s="44" t="s">
        <v>16913</v>
      </c>
      <c r="B3247" s="44" t="s">
        <v>15110</v>
      </c>
      <c r="D3247" s="44" t="s">
        <v>16700</v>
      </c>
      <c r="E3247" s="45">
        <v>2</v>
      </c>
      <c r="F3247" s="44" t="s">
        <v>11109</v>
      </c>
      <c r="H3247" s="44" t="s">
        <v>16960</v>
      </c>
      <c r="I3247" s="44">
        <v>4321210701</v>
      </c>
      <c r="J3247" s="44">
        <v>1</v>
      </c>
      <c r="K3247" s="44" t="s">
        <v>11327</v>
      </c>
      <c r="L3247" s="46">
        <v>11000000</v>
      </c>
      <c r="M3247" s="44" t="s">
        <v>16961</v>
      </c>
      <c r="N3247" s="44" t="s">
        <v>16962</v>
      </c>
      <c r="O3247" s="44" t="s">
        <v>16963</v>
      </c>
    </row>
    <row r="3248" spans="1:15" s="44" customFormat="1" ht="12" x14ac:dyDescent="0.2">
      <c r="A3248" s="44" t="s">
        <v>16918</v>
      </c>
      <c r="B3248" s="44" t="s">
        <v>15110</v>
      </c>
      <c r="D3248" s="44" t="s">
        <v>16700</v>
      </c>
      <c r="E3248" s="45">
        <v>12</v>
      </c>
      <c r="F3248" s="44" t="s">
        <v>10199</v>
      </c>
      <c r="G3248" s="44" t="s">
        <v>10463</v>
      </c>
      <c r="H3248" s="44" t="s">
        <v>16965</v>
      </c>
      <c r="I3248" s="44">
        <v>5510159901</v>
      </c>
      <c r="L3248" s="46">
        <v>5800000</v>
      </c>
      <c r="M3248" s="44" t="s">
        <v>16720</v>
      </c>
      <c r="N3248" s="44" t="s">
        <v>16966</v>
      </c>
      <c r="O3248" s="44" t="s">
        <v>16967</v>
      </c>
    </row>
    <row r="3249" spans="1:15" s="44" customFormat="1" ht="12" x14ac:dyDescent="0.2">
      <c r="A3249" s="44" t="s">
        <v>16921</v>
      </c>
      <c r="B3249" s="44" t="s">
        <v>15110</v>
      </c>
      <c r="D3249" s="44" t="s">
        <v>16700</v>
      </c>
      <c r="E3249" s="45">
        <v>2</v>
      </c>
      <c r="F3249" s="44" t="s">
        <v>11109</v>
      </c>
      <c r="H3249" s="44" t="s">
        <v>16969</v>
      </c>
      <c r="I3249" s="44">
        <v>2510150701</v>
      </c>
      <c r="J3249" s="44">
        <v>1</v>
      </c>
      <c r="K3249" s="44" t="s">
        <v>11327</v>
      </c>
      <c r="L3249" s="46">
        <v>30360000</v>
      </c>
      <c r="M3249" s="44" t="s">
        <v>16708</v>
      </c>
      <c r="N3249" s="44" t="s">
        <v>16970</v>
      </c>
      <c r="O3249" s="44" t="s">
        <v>16971</v>
      </c>
    </row>
    <row r="3250" spans="1:15" s="44" customFormat="1" ht="12" x14ac:dyDescent="0.2">
      <c r="A3250" s="44" t="s">
        <v>16926</v>
      </c>
      <c r="B3250" s="44" t="s">
        <v>15110</v>
      </c>
      <c r="D3250" s="44" t="s">
        <v>16700</v>
      </c>
      <c r="E3250" s="45">
        <v>3</v>
      </c>
      <c r="F3250" s="44" t="s">
        <v>11109</v>
      </c>
      <c r="H3250" s="44" t="s">
        <v>16969</v>
      </c>
      <c r="I3250" s="44">
        <v>2510150701</v>
      </c>
      <c r="J3250" s="44">
        <v>1</v>
      </c>
      <c r="K3250" s="44" t="s">
        <v>11327</v>
      </c>
      <c r="L3250" s="46">
        <v>25000000</v>
      </c>
      <c r="M3250" s="44" t="s">
        <v>16720</v>
      </c>
      <c r="N3250" s="44" t="s">
        <v>16973</v>
      </c>
      <c r="O3250" s="44" t="s">
        <v>16974</v>
      </c>
    </row>
    <row r="3251" spans="1:15" s="44" customFormat="1" ht="12" x14ac:dyDescent="0.2">
      <c r="A3251" s="44" t="s">
        <v>16930</v>
      </c>
      <c r="B3251" s="44" t="s">
        <v>15110</v>
      </c>
      <c r="D3251" s="44" t="s">
        <v>16700</v>
      </c>
      <c r="E3251" s="45">
        <v>3</v>
      </c>
      <c r="F3251" s="44" t="s">
        <v>11109</v>
      </c>
      <c r="H3251" s="44" t="s">
        <v>16969</v>
      </c>
      <c r="I3251" s="44">
        <v>2510150701</v>
      </c>
      <c r="J3251" s="44">
        <v>1</v>
      </c>
      <c r="K3251" s="44" t="s">
        <v>11327</v>
      </c>
      <c r="L3251" s="46">
        <v>30000000</v>
      </c>
      <c r="M3251" s="44" t="s">
        <v>16720</v>
      </c>
      <c r="N3251" s="44" t="s">
        <v>11587</v>
      </c>
      <c r="O3251" s="44" t="s">
        <v>16976</v>
      </c>
    </row>
    <row r="3252" spans="1:15" s="44" customFormat="1" ht="12" x14ac:dyDescent="0.2">
      <c r="A3252" s="44" t="s">
        <v>16934</v>
      </c>
      <c r="B3252" s="44" t="s">
        <v>15110</v>
      </c>
      <c r="D3252" s="44" t="s">
        <v>16700</v>
      </c>
      <c r="E3252" s="45">
        <v>1</v>
      </c>
      <c r="F3252" s="44" t="s">
        <v>11109</v>
      </c>
      <c r="H3252" s="44" t="s">
        <v>16978</v>
      </c>
      <c r="I3252" s="44">
        <v>7811180801</v>
      </c>
      <c r="J3252" s="44">
        <v>1</v>
      </c>
      <c r="K3252" s="44" t="s">
        <v>11327</v>
      </c>
      <c r="L3252" s="46">
        <v>7200000</v>
      </c>
      <c r="M3252" s="44" t="s">
        <v>16715</v>
      </c>
      <c r="N3252" s="44" t="s">
        <v>16979</v>
      </c>
      <c r="O3252" s="44" t="s">
        <v>16980</v>
      </c>
    </row>
    <row r="3253" spans="1:15" s="44" customFormat="1" ht="12" x14ac:dyDescent="0.2">
      <c r="A3253" s="44" t="s">
        <v>16938</v>
      </c>
      <c r="B3253" s="44" t="s">
        <v>15110</v>
      </c>
      <c r="D3253" s="44" t="s">
        <v>16700</v>
      </c>
      <c r="E3253" s="45">
        <v>1</v>
      </c>
      <c r="F3253" s="44" t="s">
        <v>11109</v>
      </c>
      <c r="H3253" s="44" t="s">
        <v>16982</v>
      </c>
      <c r="I3253" s="44">
        <v>7811180801</v>
      </c>
      <c r="J3253" s="44" t="s">
        <v>16983</v>
      </c>
      <c r="K3253" s="44" t="s">
        <v>15121</v>
      </c>
      <c r="L3253" s="46">
        <v>15600000</v>
      </c>
      <c r="M3253" s="44" t="s">
        <v>16720</v>
      </c>
      <c r="N3253" s="44" t="s">
        <v>16984</v>
      </c>
      <c r="O3253" s="44" t="s">
        <v>16985</v>
      </c>
    </row>
    <row r="3254" spans="1:15" s="44" customFormat="1" ht="12" x14ac:dyDescent="0.2">
      <c r="A3254" s="44" t="s">
        <v>16942</v>
      </c>
      <c r="B3254" s="44" t="s">
        <v>15110</v>
      </c>
      <c r="D3254" s="44" t="s">
        <v>16700</v>
      </c>
      <c r="E3254" s="45">
        <v>2</v>
      </c>
      <c r="F3254" s="44" t="s">
        <v>11109</v>
      </c>
      <c r="H3254" s="44" t="s">
        <v>16987</v>
      </c>
      <c r="I3254" s="44">
        <v>2510150103</v>
      </c>
      <c r="J3254" s="44">
        <v>1</v>
      </c>
      <c r="K3254" s="44" t="s">
        <v>11327</v>
      </c>
      <c r="L3254" s="46">
        <v>29000000</v>
      </c>
      <c r="M3254" s="44" t="s">
        <v>16720</v>
      </c>
      <c r="N3254" s="44" t="s">
        <v>16988</v>
      </c>
      <c r="O3254" s="44" t="s">
        <v>16989</v>
      </c>
    </row>
    <row r="3255" spans="1:15" s="44" customFormat="1" ht="12" x14ac:dyDescent="0.2">
      <c r="A3255" s="44" t="s">
        <v>16945</v>
      </c>
      <c r="B3255" s="44" t="s">
        <v>15110</v>
      </c>
      <c r="D3255" s="44" t="s">
        <v>16700</v>
      </c>
      <c r="E3255" s="45">
        <v>2</v>
      </c>
      <c r="F3255" s="44" t="s">
        <v>11109</v>
      </c>
      <c r="H3255" s="44" t="s">
        <v>16991</v>
      </c>
      <c r="I3255" s="44">
        <v>2510150701</v>
      </c>
      <c r="J3255" s="44">
        <v>1</v>
      </c>
      <c r="K3255" s="44" t="s">
        <v>11327</v>
      </c>
      <c r="L3255" s="46">
        <v>35000000</v>
      </c>
      <c r="M3255" s="44" t="s">
        <v>16720</v>
      </c>
      <c r="N3255" s="44" t="s">
        <v>16992</v>
      </c>
      <c r="O3255" s="44" t="s">
        <v>16993</v>
      </c>
    </row>
    <row r="3256" spans="1:15" s="44" customFormat="1" ht="12" x14ac:dyDescent="0.2">
      <c r="A3256" s="44" t="s">
        <v>16949</v>
      </c>
      <c r="B3256" s="44" t="s">
        <v>15110</v>
      </c>
      <c r="D3256" s="44" t="s">
        <v>16700</v>
      </c>
      <c r="E3256" s="45">
        <v>3</v>
      </c>
      <c r="F3256" s="44" t="s">
        <v>11109</v>
      </c>
      <c r="H3256" s="44" t="s">
        <v>16707</v>
      </c>
      <c r="I3256" s="44">
        <v>2510150701</v>
      </c>
      <c r="J3256" s="44">
        <v>2</v>
      </c>
      <c r="K3256" s="44" t="s">
        <v>11327</v>
      </c>
      <c r="L3256" s="46">
        <v>70000000</v>
      </c>
      <c r="M3256" s="44" t="s">
        <v>16708</v>
      </c>
      <c r="N3256" s="44" t="s">
        <v>16709</v>
      </c>
      <c r="O3256" s="44" t="s">
        <v>16710</v>
      </c>
    </row>
    <row r="3257" spans="1:15" s="44" customFormat="1" ht="12" x14ac:dyDescent="0.2">
      <c r="A3257" s="44" t="s">
        <v>16953</v>
      </c>
      <c r="B3257" s="44" t="s">
        <v>15110</v>
      </c>
      <c r="D3257" s="44" t="s">
        <v>16700</v>
      </c>
      <c r="E3257" s="45">
        <v>3</v>
      </c>
      <c r="F3257" s="44" t="s">
        <v>10463</v>
      </c>
      <c r="G3257" s="44" t="s">
        <v>10463</v>
      </c>
      <c r="H3257" s="44" t="s">
        <v>16712</v>
      </c>
      <c r="I3257" s="44">
        <v>3911170602</v>
      </c>
      <c r="J3257" s="44">
        <v>2</v>
      </c>
      <c r="K3257" s="44" t="s">
        <v>11327</v>
      </c>
      <c r="L3257" s="46">
        <v>9440000</v>
      </c>
      <c r="M3257" s="44" t="s">
        <v>16708</v>
      </c>
      <c r="N3257" s="44" t="s">
        <v>16709</v>
      </c>
      <c r="O3257" s="44" t="s">
        <v>16710</v>
      </c>
    </row>
    <row r="3258" spans="1:15" s="44" customFormat="1" ht="12" x14ac:dyDescent="0.2">
      <c r="A3258" s="44" t="s">
        <v>16955</v>
      </c>
      <c r="B3258" s="44" t="s">
        <v>15110</v>
      </c>
      <c r="D3258" s="44" t="s">
        <v>16700</v>
      </c>
      <c r="E3258" s="45">
        <v>3</v>
      </c>
      <c r="F3258" s="44" t="s">
        <v>10199</v>
      </c>
      <c r="H3258" s="44" t="s">
        <v>16714</v>
      </c>
      <c r="I3258" s="44">
        <v>7811180801</v>
      </c>
      <c r="J3258" s="44">
        <v>1</v>
      </c>
      <c r="K3258" s="44" t="s">
        <v>11327</v>
      </c>
      <c r="L3258" s="46">
        <v>7200000</v>
      </c>
      <c r="M3258" s="44" t="s">
        <v>16715</v>
      </c>
      <c r="N3258" s="44" t="s">
        <v>16716</v>
      </c>
      <c r="O3258" s="44" t="s">
        <v>16717</v>
      </c>
    </row>
    <row r="3259" spans="1:15" s="44" customFormat="1" ht="12" x14ac:dyDescent="0.2">
      <c r="A3259" s="44" t="s">
        <v>16959</v>
      </c>
      <c r="B3259" s="44" t="s">
        <v>15110</v>
      </c>
      <c r="D3259" s="44" t="s">
        <v>16700</v>
      </c>
      <c r="E3259" s="45">
        <v>12</v>
      </c>
      <c r="F3259" s="44" t="s">
        <v>10463</v>
      </c>
      <c r="G3259" s="44" t="s">
        <v>10463</v>
      </c>
      <c r="H3259" s="44" t="s">
        <v>16719</v>
      </c>
      <c r="I3259" s="44">
        <v>5510159901</v>
      </c>
      <c r="J3259" s="44">
        <v>100</v>
      </c>
      <c r="K3259" s="44" t="s">
        <v>15791</v>
      </c>
      <c r="L3259" s="46">
        <v>5850000</v>
      </c>
      <c r="M3259" s="44" t="s">
        <v>16720</v>
      </c>
      <c r="N3259" s="44" t="s">
        <v>16721</v>
      </c>
      <c r="O3259" s="44" t="s">
        <v>16722</v>
      </c>
    </row>
    <row r="3260" spans="1:15" s="44" customFormat="1" ht="12" x14ac:dyDescent="0.2">
      <c r="A3260" s="44" t="s">
        <v>16964</v>
      </c>
      <c r="B3260" s="44" t="s">
        <v>15110</v>
      </c>
      <c r="D3260" s="44" t="s">
        <v>16700</v>
      </c>
      <c r="E3260" s="45">
        <v>2</v>
      </c>
      <c r="F3260" s="44" t="s">
        <v>10199</v>
      </c>
      <c r="H3260" s="44" t="s">
        <v>16724</v>
      </c>
      <c r="I3260" s="44">
        <v>2510150301</v>
      </c>
      <c r="J3260" s="44">
        <v>1</v>
      </c>
      <c r="K3260" s="44" t="s">
        <v>11327</v>
      </c>
      <c r="L3260" s="46">
        <v>33000000</v>
      </c>
      <c r="M3260" s="44" t="s">
        <v>16720</v>
      </c>
      <c r="N3260" s="44" t="s">
        <v>16725</v>
      </c>
      <c r="O3260" s="44" t="s">
        <v>16726</v>
      </c>
    </row>
    <row r="3261" spans="1:15" s="44" customFormat="1" ht="12" x14ac:dyDescent="0.2">
      <c r="A3261" s="44" t="s">
        <v>16968</v>
      </c>
      <c r="B3261" s="44" t="s">
        <v>15110</v>
      </c>
      <c r="D3261" s="44" t="s">
        <v>16700</v>
      </c>
      <c r="E3261" s="45">
        <v>2</v>
      </c>
      <c r="F3261" s="44" t="s">
        <v>10199</v>
      </c>
      <c r="H3261" s="44" t="s">
        <v>16728</v>
      </c>
      <c r="I3261" s="44">
        <v>7811180801</v>
      </c>
      <c r="J3261" s="44">
        <v>2</v>
      </c>
      <c r="K3261" s="44" t="s">
        <v>11327</v>
      </c>
      <c r="L3261" s="46">
        <v>11400000</v>
      </c>
      <c r="M3261" s="44" t="s">
        <v>16720</v>
      </c>
      <c r="N3261" s="44" t="s">
        <v>16725</v>
      </c>
      <c r="O3261" s="44" t="s">
        <v>16726</v>
      </c>
    </row>
    <row r="3262" spans="1:15" s="44" customFormat="1" ht="12" x14ac:dyDescent="0.2">
      <c r="A3262" s="44" t="s">
        <v>16972</v>
      </c>
      <c r="B3262" s="44" t="s">
        <v>15110</v>
      </c>
      <c r="D3262" s="44" t="s">
        <v>16700</v>
      </c>
      <c r="E3262" s="45">
        <v>2</v>
      </c>
      <c r="F3262" s="44" t="s">
        <v>10199</v>
      </c>
      <c r="H3262" s="44" t="s">
        <v>16730</v>
      </c>
      <c r="I3262" s="44">
        <v>2510150103</v>
      </c>
      <c r="J3262" s="44">
        <v>1</v>
      </c>
      <c r="K3262" s="44" t="s">
        <v>11327</v>
      </c>
      <c r="L3262" s="46">
        <v>35000000</v>
      </c>
      <c r="M3262" s="44" t="s">
        <v>16720</v>
      </c>
      <c r="N3262" s="44" t="s">
        <v>16731</v>
      </c>
      <c r="O3262" s="44" t="s">
        <v>16732</v>
      </c>
    </row>
    <row r="3263" spans="1:15" s="44" customFormat="1" ht="12" x14ac:dyDescent="0.2">
      <c r="A3263" s="44" t="s">
        <v>16975</v>
      </c>
      <c r="B3263" s="44" t="s">
        <v>15110</v>
      </c>
      <c r="D3263" s="44" t="s">
        <v>16700</v>
      </c>
      <c r="E3263" s="45">
        <v>2</v>
      </c>
      <c r="F3263" s="44" t="s">
        <v>10199</v>
      </c>
      <c r="H3263" s="44" t="s">
        <v>16734</v>
      </c>
      <c r="I3263" s="44">
        <v>7811180801</v>
      </c>
      <c r="J3263" s="44">
        <v>1</v>
      </c>
      <c r="K3263" s="44" t="s">
        <v>11327</v>
      </c>
      <c r="L3263" s="46">
        <v>8352000</v>
      </c>
      <c r="M3263" s="44" t="s">
        <v>16735</v>
      </c>
      <c r="N3263" s="44" t="s">
        <v>16736</v>
      </c>
      <c r="O3263" s="44" t="s">
        <v>16737</v>
      </c>
    </row>
    <row r="3264" spans="1:15" s="44" customFormat="1" ht="12" x14ac:dyDescent="0.2">
      <c r="A3264" s="44" t="s">
        <v>16977</v>
      </c>
      <c r="B3264" s="44" t="s">
        <v>15110</v>
      </c>
      <c r="D3264" s="44" t="s">
        <v>16700</v>
      </c>
      <c r="E3264" s="45">
        <v>3</v>
      </c>
      <c r="F3264" s="44" t="s">
        <v>11109</v>
      </c>
      <c r="H3264" s="44" t="s">
        <v>17003</v>
      </c>
      <c r="I3264" s="44">
        <v>2510150301</v>
      </c>
      <c r="J3264" s="44">
        <v>1</v>
      </c>
      <c r="K3264" s="44" t="s">
        <v>11327</v>
      </c>
      <c r="L3264" s="46">
        <v>35000000</v>
      </c>
      <c r="M3264" s="44" t="s">
        <v>16708</v>
      </c>
      <c r="N3264" s="44" t="s">
        <v>17004</v>
      </c>
      <c r="O3264" s="44" t="s">
        <v>17005</v>
      </c>
    </row>
    <row r="3265" spans="1:15" s="44" customFormat="1" ht="12" x14ac:dyDescent="0.2">
      <c r="A3265" s="44" t="s">
        <v>16981</v>
      </c>
      <c r="B3265" s="44" t="s">
        <v>15110</v>
      </c>
      <c r="D3265" s="44" t="s">
        <v>16700</v>
      </c>
      <c r="E3265" s="45">
        <v>12</v>
      </c>
      <c r="F3265" s="44" t="s">
        <v>10199</v>
      </c>
      <c r="G3265" s="44" t="s">
        <v>10463</v>
      </c>
      <c r="H3265" s="44" t="s">
        <v>17007</v>
      </c>
      <c r="I3265" s="44">
        <v>5510159901</v>
      </c>
      <c r="J3265" s="44">
        <v>100</v>
      </c>
      <c r="K3265" s="44" t="s">
        <v>15791</v>
      </c>
      <c r="L3265" s="46">
        <v>5600000</v>
      </c>
      <c r="M3265" s="44" t="s">
        <v>16708</v>
      </c>
      <c r="N3265" s="44" t="s">
        <v>15147</v>
      </c>
      <c r="O3265" s="44" t="s">
        <v>17008</v>
      </c>
    </row>
    <row r="3266" spans="1:15" s="44" customFormat="1" ht="12" x14ac:dyDescent="0.2">
      <c r="A3266" s="44" t="s">
        <v>16986</v>
      </c>
      <c r="B3266" s="44" t="s">
        <v>15110</v>
      </c>
      <c r="D3266" s="44" t="s">
        <v>16700</v>
      </c>
      <c r="E3266" s="45">
        <v>3</v>
      </c>
      <c r="F3266" s="44" t="s">
        <v>11109</v>
      </c>
      <c r="H3266" s="44" t="s">
        <v>17010</v>
      </c>
      <c r="I3266" s="44">
        <v>7811180801</v>
      </c>
      <c r="J3266" s="44">
        <v>2</v>
      </c>
      <c r="K3266" s="44" t="s">
        <v>11327</v>
      </c>
      <c r="L3266" s="46">
        <v>10450000</v>
      </c>
      <c r="M3266" s="44" t="s">
        <v>16961</v>
      </c>
      <c r="N3266" s="44" t="s">
        <v>17011</v>
      </c>
      <c r="O3266" s="44" t="s">
        <v>17012</v>
      </c>
    </row>
    <row r="3267" spans="1:15" s="44" customFormat="1" ht="12" x14ac:dyDescent="0.2">
      <c r="A3267" s="44" t="s">
        <v>16990</v>
      </c>
      <c r="B3267" s="44" t="s">
        <v>15110</v>
      </c>
      <c r="D3267" s="44" t="s">
        <v>16700</v>
      </c>
      <c r="E3267" s="45">
        <v>2</v>
      </c>
      <c r="F3267" s="44" t="s">
        <v>11109</v>
      </c>
      <c r="H3267" s="44" t="s">
        <v>15758</v>
      </c>
      <c r="I3267" s="44">
        <v>2510150701</v>
      </c>
      <c r="J3267" s="44">
        <v>1</v>
      </c>
      <c r="K3267" s="44" t="s">
        <v>11327</v>
      </c>
      <c r="L3267" s="46">
        <v>35000000</v>
      </c>
      <c r="M3267" s="44" t="s">
        <v>16720</v>
      </c>
      <c r="N3267" s="44" t="s">
        <v>17014</v>
      </c>
      <c r="O3267" s="44" t="s">
        <v>17015</v>
      </c>
    </row>
    <row r="3268" spans="1:15" s="44" customFormat="1" ht="12" x14ac:dyDescent="0.2">
      <c r="A3268" s="44" t="s">
        <v>16994</v>
      </c>
      <c r="B3268" s="44" t="s">
        <v>15110</v>
      </c>
      <c r="D3268" s="44" t="s">
        <v>16700</v>
      </c>
      <c r="E3268" s="45">
        <v>2</v>
      </c>
      <c r="F3268" s="44" t="s">
        <v>11109</v>
      </c>
      <c r="H3268" s="44" t="s">
        <v>15758</v>
      </c>
      <c r="I3268" s="44">
        <v>2510150701</v>
      </c>
      <c r="J3268" s="44">
        <v>1</v>
      </c>
      <c r="K3268" s="44" t="s">
        <v>11327</v>
      </c>
      <c r="L3268" s="46">
        <v>35000000</v>
      </c>
      <c r="M3268" s="44" t="s">
        <v>16720</v>
      </c>
      <c r="N3268" s="44" t="s">
        <v>17017</v>
      </c>
      <c r="O3268" s="44" t="s">
        <v>17018</v>
      </c>
    </row>
    <row r="3269" spans="1:15" s="44" customFormat="1" ht="12" x14ac:dyDescent="0.2">
      <c r="A3269" s="44" t="s">
        <v>16995</v>
      </c>
      <c r="B3269" s="44" t="s">
        <v>15110</v>
      </c>
      <c r="D3269" s="44" t="s">
        <v>16700</v>
      </c>
      <c r="E3269" s="45">
        <v>1</v>
      </c>
      <c r="F3269" s="44" t="s">
        <v>11109</v>
      </c>
      <c r="H3269" s="44" t="s">
        <v>15758</v>
      </c>
      <c r="I3269" s="44">
        <v>2510150103</v>
      </c>
      <c r="J3269" s="44">
        <v>1</v>
      </c>
      <c r="K3269" s="44" t="s">
        <v>11327</v>
      </c>
      <c r="L3269" s="46">
        <v>35000000</v>
      </c>
      <c r="M3269" s="44" t="s">
        <v>16720</v>
      </c>
      <c r="N3269" s="44" t="s">
        <v>17020</v>
      </c>
      <c r="O3269" s="44" t="s">
        <v>17021</v>
      </c>
    </row>
    <row r="3270" spans="1:15" s="44" customFormat="1" ht="12" x14ac:dyDescent="0.2">
      <c r="A3270" s="44" t="s">
        <v>16996</v>
      </c>
      <c r="B3270" s="44" t="s">
        <v>15110</v>
      </c>
      <c r="D3270" s="44" t="s">
        <v>16700</v>
      </c>
      <c r="E3270" s="45">
        <v>11</v>
      </c>
      <c r="F3270" s="44" t="s">
        <v>10199</v>
      </c>
      <c r="H3270" s="44" t="s">
        <v>17023</v>
      </c>
      <c r="I3270" s="44">
        <v>5510159901</v>
      </c>
      <c r="J3270" s="44">
        <v>80</v>
      </c>
      <c r="K3270" s="44" t="s">
        <v>15791</v>
      </c>
      <c r="L3270" s="46">
        <v>6400000</v>
      </c>
      <c r="M3270" s="44" t="s">
        <v>16720</v>
      </c>
      <c r="N3270" s="44" t="s">
        <v>17024</v>
      </c>
      <c r="O3270" s="44" t="s">
        <v>17025</v>
      </c>
    </row>
    <row r="3271" spans="1:15" s="44" customFormat="1" ht="12" x14ac:dyDescent="0.2">
      <c r="A3271" s="44" t="s">
        <v>16997</v>
      </c>
      <c r="B3271" s="44" t="s">
        <v>15110</v>
      </c>
      <c r="D3271" s="44" t="s">
        <v>16700</v>
      </c>
      <c r="E3271" s="45">
        <v>4</v>
      </c>
      <c r="F3271" s="44" t="s">
        <v>10199</v>
      </c>
      <c r="H3271" s="44" t="s">
        <v>17027</v>
      </c>
      <c r="I3271" s="44">
        <v>2510150701</v>
      </c>
      <c r="J3271" s="44">
        <v>1</v>
      </c>
      <c r="K3271" s="44" t="s">
        <v>15121</v>
      </c>
      <c r="L3271" s="46">
        <v>35000000</v>
      </c>
      <c r="M3271" s="44" t="s">
        <v>17028</v>
      </c>
      <c r="N3271" s="44" t="s">
        <v>17029</v>
      </c>
      <c r="O3271" s="44" t="s">
        <v>17030</v>
      </c>
    </row>
    <row r="3272" spans="1:15" s="44" customFormat="1" ht="12" x14ac:dyDescent="0.2">
      <c r="A3272" s="44" t="s">
        <v>16998</v>
      </c>
      <c r="B3272" s="44" t="s">
        <v>15110</v>
      </c>
      <c r="D3272" s="44" t="s">
        <v>16700</v>
      </c>
      <c r="E3272" s="45">
        <v>4</v>
      </c>
      <c r="F3272" s="44" t="s">
        <v>10199</v>
      </c>
      <c r="H3272" s="44" t="s">
        <v>17032</v>
      </c>
      <c r="I3272" s="44">
        <v>4511170601</v>
      </c>
      <c r="J3272" s="44">
        <v>1</v>
      </c>
      <c r="K3272" s="44" t="s">
        <v>15121</v>
      </c>
      <c r="L3272" s="46">
        <v>900000000</v>
      </c>
      <c r="M3272" s="44" t="s">
        <v>17028</v>
      </c>
      <c r="N3272" s="44" t="s">
        <v>17029</v>
      </c>
      <c r="O3272" s="44" t="s">
        <v>17030</v>
      </c>
    </row>
    <row r="3273" spans="1:15" s="44" customFormat="1" ht="12" x14ac:dyDescent="0.2">
      <c r="A3273" s="44" t="s">
        <v>16999</v>
      </c>
      <c r="B3273" s="44" t="s">
        <v>15110</v>
      </c>
      <c r="D3273" s="44" t="s">
        <v>16700</v>
      </c>
      <c r="E3273" s="45">
        <v>3</v>
      </c>
      <c r="F3273" s="44" t="s">
        <v>11109</v>
      </c>
      <c r="H3273" s="44" t="s">
        <v>17034</v>
      </c>
      <c r="I3273" s="44">
        <v>5611210201</v>
      </c>
      <c r="J3273" s="44">
        <v>1</v>
      </c>
      <c r="K3273" s="44" t="s">
        <v>15121</v>
      </c>
      <c r="L3273" s="46">
        <v>50000000</v>
      </c>
      <c r="M3273" s="44" t="s">
        <v>17035</v>
      </c>
      <c r="N3273" s="44" t="s">
        <v>17036</v>
      </c>
      <c r="O3273" s="44" t="s">
        <v>17037</v>
      </c>
    </row>
    <row r="3274" spans="1:15" s="44" customFormat="1" ht="12" x14ac:dyDescent="0.2">
      <c r="A3274" s="44" t="s">
        <v>17000</v>
      </c>
      <c r="B3274" s="44" t="s">
        <v>15110</v>
      </c>
      <c r="D3274" s="44" t="s">
        <v>16700</v>
      </c>
      <c r="E3274" s="45">
        <v>3</v>
      </c>
      <c r="F3274" s="44" t="s">
        <v>11109</v>
      </c>
      <c r="H3274" s="44" t="s">
        <v>17039</v>
      </c>
      <c r="I3274" s="44">
        <v>4511176601</v>
      </c>
      <c r="J3274" s="44">
        <v>1</v>
      </c>
      <c r="K3274" s="44" t="s">
        <v>15121</v>
      </c>
      <c r="L3274" s="46">
        <v>14506000</v>
      </c>
      <c r="M3274" s="44" t="s">
        <v>17028</v>
      </c>
      <c r="N3274" s="44" t="s">
        <v>17040</v>
      </c>
      <c r="O3274" s="44" t="s">
        <v>17041</v>
      </c>
    </row>
    <row r="3275" spans="1:15" s="44" customFormat="1" ht="12" x14ac:dyDescent="0.2">
      <c r="A3275" s="44" t="s">
        <v>17001</v>
      </c>
      <c r="B3275" s="44" t="s">
        <v>15110</v>
      </c>
      <c r="D3275" s="44" t="s">
        <v>16700</v>
      </c>
      <c r="E3275" s="45">
        <v>10</v>
      </c>
      <c r="F3275" s="44" t="s">
        <v>10199</v>
      </c>
      <c r="G3275" s="44" t="s">
        <v>10463</v>
      </c>
      <c r="H3275" s="44" t="s">
        <v>17043</v>
      </c>
      <c r="I3275" s="44">
        <v>4910160201</v>
      </c>
      <c r="J3275" s="44">
        <v>1</v>
      </c>
      <c r="K3275" s="44" t="s">
        <v>15121</v>
      </c>
      <c r="L3275" s="46">
        <v>9000000</v>
      </c>
      <c r="M3275" s="44" t="s">
        <v>17044</v>
      </c>
      <c r="N3275" s="44" t="s">
        <v>17045</v>
      </c>
      <c r="O3275" s="44" t="s">
        <v>17046</v>
      </c>
    </row>
    <row r="3276" spans="1:15" s="44" customFormat="1" ht="12" x14ac:dyDescent="0.2">
      <c r="A3276" s="44" t="s">
        <v>17002</v>
      </c>
      <c r="B3276" s="44" t="s">
        <v>15110</v>
      </c>
      <c r="D3276" s="44" t="s">
        <v>16700</v>
      </c>
      <c r="E3276" s="45">
        <v>4</v>
      </c>
      <c r="F3276" s="44" t="s">
        <v>11109</v>
      </c>
      <c r="H3276" s="44" t="s">
        <v>17048</v>
      </c>
      <c r="I3276" s="44">
        <v>2410160101</v>
      </c>
      <c r="J3276" s="44">
        <v>1</v>
      </c>
      <c r="K3276" s="44" t="s">
        <v>15121</v>
      </c>
      <c r="L3276" s="46">
        <v>58300000</v>
      </c>
      <c r="M3276" s="44" t="s">
        <v>17035</v>
      </c>
      <c r="N3276" s="44" t="s">
        <v>17049</v>
      </c>
      <c r="O3276" s="44" t="s">
        <v>17050</v>
      </c>
    </row>
    <row r="3277" spans="1:15" s="44" customFormat="1" ht="12" x14ac:dyDescent="0.2">
      <c r="A3277" s="44" t="s">
        <v>17006</v>
      </c>
      <c r="B3277" s="44" t="s">
        <v>15110</v>
      </c>
      <c r="D3277" s="44" t="s">
        <v>16700</v>
      </c>
      <c r="E3277" s="45">
        <v>3</v>
      </c>
      <c r="F3277" s="44" t="s">
        <v>10199</v>
      </c>
      <c r="H3277" s="44" t="s">
        <v>17052</v>
      </c>
      <c r="I3277" s="44">
        <v>2510150701</v>
      </c>
      <c r="J3277" s="44">
        <v>1</v>
      </c>
      <c r="L3277" s="46">
        <v>35000000</v>
      </c>
      <c r="M3277" s="44" t="s">
        <v>17028</v>
      </c>
      <c r="N3277" s="44" t="s">
        <v>17053</v>
      </c>
      <c r="O3277" s="44" t="s">
        <v>17054</v>
      </c>
    </row>
    <row r="3278" spans="1:15" s="44" customFormat="1" ht="12" x14ac:dyDescent="0.2">
      <c r="A3278" s="44" t="s">
        <v>17009</v>
      </c>
      <c r="B3278" s="44" t="s">
        <v>15110</v>
      </c>
      <c r="D3278" s="44" t="s">
        <v>16700</v>
      </c>
      <c r="E3278" s="45">
        <v>6</v>
      </c>
      <c r="F3278" s="44" t="s">
        <v>10463</v>
      </c>
      <c r="G3278" s="44" t="s">
        <v>10463</v>
      </c>
      <c r="H3278" s="44" t="s">
        <v>17052</v>
      </c>
      <c r="I3278" s="44">
        <v>5216154001</v>
      </c>
      <c r="J3278" s="44">
        <v>1</v>
      </c>
      <c r="L3278" s="46">
        <v>10000000</v>
      </c>
      <c r="M3278" s="44" t="s">
        <v>17028</v>
      </c>
      <c r="N3278" s="44" t="s">
        <v>17053</v>
      </c>
      <c r="O3278" s="44" t="s">
        <v>17054</v>
      </c>
    </row>
    <row r="3279" spans="1:15" s="44" customFormat="1" ht="12" x14ac:dyDescent="0.2">
      <c r="A3279" s="44" t="s">
        <v>17013</v>
      </c>
      <c r="B3279" s="44" t="s">
        <v>15110</v>
      </c>
      <c r="D3279" s="44" t="s">
        <v>16700</v>
      </c>
      <c r="E3279" s="45">
        <v>4</v>
      </c>
      <c r="F3279" s="44" t="s">
        <v>11109</v>
      </c>
      <c r="H3279" s="44" t="s">
        <v>17057</v>
      </c>
      <c r="I3279" s="44">
        <v>2510150301</v>
      </c>
      <c r="J3279" s="44">
        <v>1</v>
      </c>
      <c r="K3279" s="44" t="s">
        <v>11327</v>
      </c>
      <c r="L3279" s="46">
        <v>35000000</v>
      </c>
      <c r="M3279" s="44" t="s">
        <v>17028</v>
      </c>
      <c r="N3279" s="44" t="s">
        <v>17058</v>
      </c>
      <c r="O3279" s="44" t="s">
        <v>17059</v>
      </c>
    </row>
    <row r="3280" spans="1:15" s="44" customFormat="1" ht="12" x14ac:dyDescent="0.2">
      <c r="A3280" s="44" t="s">
        <v>17016</v>
      </c>
      <c r="B3280" s="44" t="s">
        <v>15110</v>
      </c>
      <c r="D3280" s="44" t="s">
        <v>16700</v>
      </c>
      <c r="E3280" s="45">
        <v>3</v>
      </c>
      <c r="F3280" s="44" t="s">
        <v>10199</v>
      </c>
      <c r="G3280" s="44" t="s">
        <v>10463</v>
      </c>
      <c r="H3280" s="44" t="s">
        <v>17061</v>
      </c>
      <c r="I3280" s="44">
        <v>2611170702</v>
      </c>
      <c r="J3280" s="44">
        <v>20</v>
      </c>
      <c r="K3280" s="44" t="s">
        <v>17062</v>
      </c>
      <c r="L3280" s="46">
        <v>10000000</v>
      </c>
      <c r="M3280" s="44" t="s">
        <v>17028</v>
      </c>
      <c r="N3280" s="44" t="s">
        <v>17063</v>
      </c>
      <c r="O3280" s="44" t="s">
        <v>17064</v>
      </c>
    </row>
    <row r="3281" spans="1:15" s="44" customFormat="1" ht="12" x14ac:dyDescent="0.2">
      <c r="A3281" s="44" t="s">
        <v>17019</v>
      </c>
      <c r="B3281" s="44" t="s">
        <v>15110</v>
      </c>
      <c r="D3281" s="44" t="s">
        <v>16700</v>
      </c>
      <c r="E3281" s="45">
        <v>7</v>
      </c>
      <c r="F3281" s="44" t="s">
        <v>10199</v>
      </c>
      <c r="H3281" s="44" t="s">
        <v>17066</v>
      </c>
      <c r="I3281" s="44">
        <v>2510197501</v>
      </c>
      <c r="J3281" s="44">
        <v>1</v>
      </c>
      <c r="K3281" s="44" t="s">
        <v>15121</v>
      </c>
      <c r="L3281" s="46">
        <v>70000000</v>
      </c>
      <c r="M3281" s="44" t="s">
        <v>17028</v>
      </c>
      <c r="N3281" s="44" t="s">
        <v>17067</v>
      </c>
      <c r="O3281" s="44" t="s">
        <v>17068</v>
      </c>
    </row>
    <row r="3282" spans="1:15" s="44" customFormat="1" ht="12" x14ac:dyDescent="0.2">
      <c r="A3282" s="44" t="s">
        <v>17022</v>
      </c>
      <c r="B3282" s="44" t="s">
        <v>15110</v>
      </c>
      <c r="D3282" s="44" t="s">
        <v>16700</v>
      </c>
      <c r="E3282" s="45">
        <v>7</v>
      </c>
      <c r="F3282" s="44" t="s">
        <v>10199</v>
      </c>
      <c r="H3282" s="44" t="s">
        <v>17070</v>
      </c>
      <c r="I3282" s="44">
        <v>4111210400</v>
      </c>
      <c r="J3282" s="44">
        <v>2</v>
      </c>
      <c r="K3282" s="44" t="s">
        <v>11327</v>
      </c>
      <c r="L3282" s="46">
        <v>10000000</v>
      </c>
      <c r="M3282" s="44" t="s">
        <v>17028</v>
      </c>
      <c r="N3282" s="44" t="s">
        <v>17067</v>
      </c>
      <c r="O3282" s="44" t="s">
        <v>17068</v>
      </c>
    </row>
    <row r="3283" spans="1:15" s="44" customFormat="1" ht="12" x14ac:dyDescent="0.2">
      <c r="A3283" s="44" t="s">
        <v>17026</v>
      </c>
      <c r="B3283" s="44" t="s">
        <v>15110</v>
      </c>
      <c r="D3283" s="44" t="s">
        <v>16700</v>
      </c>
      <c r="E3283" s="45">
        <v>3</v>
      </c>
      <c r="F3283" s="44" t="s">
        <v>10199</v>
      </c>
      <c r="G3283" s="44" t="s">
        <v>10463</v>
      </c>
      <c r="H3283" s="44" t="s">
        <v>17072</v>
      </c>
      <c r="I3283" s="44">
        <v>4511171701</v>
      </c>
      <c r="J3283" s="44">
        <v>2</v>
      </c>
      <c r="K3283" s="44" t="s">
        <v>11327</v>
      </c>
      <c r="L3283" s="46">
        <v>9000000</v>
      </c>
      <c r="M3283" s="44" t="s">
        <v>17028</v>
      </c>
      <c r="N3283" s="44" t="s">
        <v>17073</v>
      </c>
      <c r="O3283" s="44" t="s">
        <v>17074</v>
      </c>
    </row>
    <row r="3284" spans="1:15" s="44" customFormat="1" ht="12" x14ac:dyDescent="0.2">
      <c r="A3284" s="44" t="s">
        <v>17031</v>
      </c>
      <c r="B3284" s="44" t="s">
        <v>15110</v>
      </c>
      <c r="D3284" s="44" t="s">
        <v>16700</v>
      </c>
      <c r="E3284" s="45">
        <v>6</v>
      </c>
      <c r="F3284" s="44" t="s">
        <v>11109</v>
      </c>
      <c r="H3284" s="44" t="s">
        <v>17076</v>
      </c>
      <c r="I3284" s="44">
        <v>3912101101</v>
      </c>
      <c r="J3284" s="44">
        <v>1</v>
      </c>
      <c r="K3284" s="44" t="s">
        <v>15117</v>
      </c>
      <c r="L3284" s="46">
        <v>12200000</v>
      </c>
      <c r="M3284" s="44" t="s">
        <v>17028</v>
      </c>
      <c r="N3284" s="44" t="s">
        <v>17077</v>
      </c>
      <c r="O3284" s="44" t="s">
        <v>17078</v>
      </c>
    </row>
    <row r="3285" spans="1:15" s="44" customFormat="1" ht="12" x14ac:dyDescent="0.2">
      <c r="A3285" s="44" t="s">
        <v>17033</v>
      </c>
      <c r="B3285" s="44" t="s">
        <v>15110</v>
      </c>
      <c r="D3285" s="44" t="s">
        <v>16700</v>
      </c>
      <c r="E3285" s="45">
        <v>10</v>
      </c>
      <c r="F3285" s="44" t="s">
        <v>10199</v>
      </c>
      <c r="H3285" s="44" t="s">
        <v>17080</v>
      </c>
      <c r="I3285" s="44">
        <v>2611170701</v>
      </c>
      <c r="J3285" s="44">
        <v>1</v>
      </c>
      <c r="K3285" s="44" t="s">
        <v>15121</v>
      </c>
      <c r="L3285" s="46">
        <v>15000000</v>
      </c>
      <c r="M3285" s="44" t="s">
        <v>17028</v>
      </c>
      <c r="N3285" s="44" t="s">
        <v>17081</v>
      </c>
      <c r="O3285" s="44" t="s">
        <v>17082</v>
      </c>
    </row>
    <row r="3286" spans="1:15" s="44" customFormat="1" ht="12" x14ac:dyDescent="0.2">
      <c r="A3286" s="44" t="s">
        <v>17038</v>
      </c>
      <c r="B3286" s="44" t="s">
        <v>15110</v>
      </c>
      <c r="D3286" s="44" t="s">
        <v>16700</v>
      </c>
      <c r="E3286" s="45">
        <v>5</v>
      </c>
      <c r="F3286" s="44" t="s">
        <v>10199</v>
      </c>
      <c r="H3286" s="44" t="s">
        <v>17084</v>
      </c>
      <c r="I3286" s="44">
        <v>5611210801</v>
      </c>
      <c r="J3286" s="44">
        <v>150</v>
      </c>
      <c r="K3286" s="44" t="s">
        <v>15134</v>
      </c>
      <c r="L3286" s="46">
        <v>18000000</v>
      </c>
      <c r="M3286" s="44" t="s">
        <v>17085</v>
      </c>
      <c r="N3286" s="44" t="s">
        <v>17086</v>
      </c>
      <c r="O3286" s="44" t="s">
        <v>17087</v>
      </c>
    </row>
    <row r="3287" spans="1:15" s="44" customFormat="1" ht="12" x14ac:dyDescent="0.2">
      <c r="A3287" s="44" t="s">
        <v>17042</v>
      </c>
      <c r="B3287" s="44" t="s">
        <v>15110</v>
      </c>
      <c r="D3287" s="44" t="s">
        <v>16700</v>
      </c>
      <c r="E3287" s="45">
        <v>5</v>
      </c>
      <c r="F3287" s="44" t="s">
        <v>10199</v>
      </c>
      <c r="H3287" s="44" t="s">
        <v>17084</v>
      </c>
      <c r="I3287" s="44">
        <v>4010178702</v>
      </c>
      <c r="J3287" s="44">
        <v>1</v>
      </c>
      <c r="K3287" s="44" t="s">
        <v>11327</v>
      </c>
      <c r="L3287" s="46">
        <v>5144000</v>
      </c>
      <c r="M3287" s="44" t="s">
        <v>17085</v>
      </c>
      <c r="N3287" s="44" t="s">
        <v>17086</v>
      </c>
      <c r="O3287" s="44" t="s">
        <v>17087</v>
      </c>
    </row>
    <row r="3288" spans="1:15" s="44" customFormat="1" ht="12" x14ac:dyDescent="0.2">
      <c r="A3288" s="44" t="s">
        <v>17047</v>
      </c>
      <c r="B3288" s="44" t="s">
        <v>15110</v>
      </c>
      <c r="D3288" s="44" t="s">
        <v>16700</v>
      </c>
      <c r="E3288" s="45">
        <v>3</v>
      </c>
      <c r="F3288" s="44" t="s">
        <v>11109</v>
      </c>
      <c r="H3288" s="44" t="s">
        <v>17090</v>
      </c>
      <c r="I3288" s="44">
        <v>4016160201</v>
      </c>
      <c r="J3288" s="44">
        <v>10</v>
      </c>
      <c r="K3288" s="44" t="s">
        <v>11327</v>
      </c>
      <c r="L3288" s="46">
        <v>8000000</v>
      </c>
      <c r="M3288" s="44" t="s">
        <v>17085</v>
      </c>
      <c r="N3288" s="44" t="s">
        <v>17091</v>
      </c>
      <c r="O3288" s="44" t="s">
        <v>17092</v>
      </c>
    </row>
    <row r="3289" spans="1:15" s="44" customFormat="1" ht="12" x14ac:dyDescent="0.2">
      <c r="A3289" s="44" t="s">
        <v>17051</v>
      </c>
      <c r="B3289" s="44" t="s">
        <v>15110</v>
      </c>
      <c r="D3289" s="44" t="s">
        <v>16700</v>
      </c>
      <c r="E3289" s="45">
        <v>5</v>
      </c>
      <c r="F3289" s="44" t="s">
        <v>11109</v>
      </c>
      <c r="H3289" s="44" t="s">
        <v>17094</v>
      </c>
      <c r="I3289" s="44">
        <v>4811139101</v>
      </c>
      <c r="J3289" s="44">
        <v>2</v>
      </c>
      <c r="K3289" s="44" t="s">
        <v>11327</v>
      </c>
      <c r="L3289" s="46">
        <v>14000000</v>
      </c>
      <c r="M3289" s="44" t="s">
        <v>17085</v>
      </c>
      <c r="N3289" s="44" t="s">
        <v>17091</v>
      </c>
      <c r="O3289" s="44" t="s">
        <v>17092</v>
      </c>
    </row>
    <row r="3290" spans="1:15" s="44" customFormat="1" ht="12" x14ac:dyDescent="0.2">
      <c r="A3290" s="44" t="s">
        <v>17055</v>
      </c>
      <c r="B3290" s="44" t="s">
        <v>15110</v>
      </c>
      <c r="D3290" s="44" t="s">
        <v>16700</v>
      </c>
      <c r="E3290" s="45">
        <v>3</v>
      </c>
      <c r="F3290" s="44" t="s">
        <v>10199</v>
      </c>
      <c r="H3290" s="44" t="s">
        <v>17096</v>
      </c>
      <c r="I3290" s="44">
        <v>5611210501</v>
      </c>
      <c r="J3290" s="44">
        <v>30</v>
      </c>
      <c r="K3290" s="44" t="s">
        <v>15134</v>
      </c>
      <c r="L3290" s="46">
        <v>9600000</v>
      </c>
      <c r="M3290" s="44" t="s">
        <v>17085</v>
      </c>
      <c r="N3290" s="44" t="s">
        <v>17097</v>
      </c>
      <c r="O3290" s="44" t="s">
        <v>17098</v>
      </c>
    </row>
    <row r="3291" spans="1:15" s="44" customFormat="1" ht="12" x14ac:dyDescent="0.2">
      <c r="A3291" s="44" t="s">
        <v>17056</v>
      </c>
      <c r="B3291" s="44" t="s">
        <v>15110</v>
      </c>
      <c r="D3291" s="44" t="s">
        <v>16700</v>
      </c>
      <c r="E3291" s="45">
        <v>6</v>
      </c>
      <c r="F3291" s="44" t="s">
        <v>10199</v>
      </c>
      <c r="G3291" s="44" t="s">
        <v>10463</v>
      </c>
      <c r="H3291" s="44" t="s">
        <v>17100</v>
      </c>
      <c r="I3291" s="44">
        <v>4511170501</v>
      </c>
      <c r="J3291" s="44">
        <v>1</v>
      </c>
      <c r="K3291" s="44" t="s">
        <v>15121</v>
      </c>
      <c r="L3291" s="46">
        <v>62200000</v>
      </c>
      <c r="M3291" s="44" t="s">
        <v>17085</v>
      </c>
      <c r="N3291" s="44" t="s">
        <v>17097</v>
      </c>
      <c r="O3291" s="44" t="s">
        <v>17098</v>
      </c>
    </row>
    <row r="3292" spans="1:15" s="44" customFormat="1" ht="12" x14ac:dyDescent="0.2">
      <c r="A3292" s="44" t="s">
        <v>17060</v>
      </c>
      <c r="B3292" s="44" t="s">
        <v>15110</v>
      </c>
      <c r="D3292" s="44" t="s">
        <v>16700</v>
      </c>
      <c r="E3292" s="45">
        <v>9</v>
      </c>
      <c r="F3292" s="44" t="s">
        <v>11109</v>
      </c>
      <c r="H3292" s="44" t="s">
        <v>17102</v>
      </c>
      <c r="I3292" s="44">
        <v>4511181001</v>
      </c>
      <c r="J3292" s="44">
        <v>3</v>
      </c>
      <c r="K3292" s="44" t="s">
        <v>11327</v>
      </c>
      <c r="L3292" s="46">
        <v>5252000</v>
      </c>
      <c r="M3292" s="44" t="s">
        <v>17085</v>
      </c>
      <c r="N3292" s="44" t="s">
        <v>17097</v>
      </c>
      <c r="O3292" s="44" t="s">
        <v>17098</v>
      </c>
    </row>
    <row r="3293" spans="1:15" s="44" customFormat="1" ht="12" x14ac:dyDescent="0.2">
      <c r="A3293" s="44" t="s">
        <v>17065</v>
      </c>
      <c r="B3293" s="44" t="s">
        <v>15110</v>
      </c>
      <c r="D3293" s="44" t="s">
        <v>16700</v>
      </c>
      <c r="E3293" s="45">
        <v>9</v>
      </c>
      <c r="F3293" s="44" t="s">
        <v>10199</v>
      </c>
      <c r="G3293" s="44" t="s">
        <v>10463</v>
      </c>
      <c r="H3293" s="44" t="s">
        <v>17104</v>
      </c>
      <c r="I3293" s="44">
        <v>3912101101</v>
      </c>
      <c r="J3293" s="44">
        <v>1</v>
      </c>
      <c r="K3293" s="44" t="s">
        <v>15121</v>
      </c>
      <c r="L3293" s="46">
        <v>5830000</v>
      </c>
      <c r="M3293" s="44" t="s">
        <v>17085</v>
      </c>
      <c r="N3293" s="44" t="s">
        <v>17097</v>
      </c>
      <c r="O3293" s="44" t="s">
        <v>17105</v>
      </c>
    </row>
    <row r="3294" spans="1:15" s="44" customFormat="1" ht="12" x14ac:dyDescent="0.2">
      <c r="A3294" s="44" t="s">
        <v>17069</v>
      </c>
      <c r="B3294" s="44" t="s">
        <v>10895</v>
      </c>
      <c r="D3294" s="44" t="s">
        <v>16700</v>
      </c>
      <c r="E3294" s="45">
        <v>8</v>
      </c>
      <c r="F3294" s="44" t="s">
        <v>11109</v>
      </c>
      <c r="H3294" s="44" t="s">
        <v>17107</v>
      </c>
      <c r="L3294" s="46">
        <v>50000000</v>
      </c>
      <c r="M3294" s="44" t="s">
        <v>17108</v>
      </c>
      <c r="N3294" s="44" t="s">
        <v>17109</v>
      </c>
      <c r="O3294" s="44" t="s">
        <v>17110</v>
      </c>
    </row>
    <row r="3295" spans="1:15" s="44" customFormat="1" ht="12" x14ac:dyDescent="0.2">
      <c r="A3295" s="44" t="s">
        <v>17071</v>
      </c>
      <c r="B3295" s="44" t="s">
        <v>10895</v>
      </c>
      <c r="D3295" s="44" t="s">
        <v>16700</v>
      </c>
      <c r="E3295" s="45">
        <v>10</v>
      </c>
      <c r="F3295" s="44" t="s">
        <v>11109</v>
      </c>
      <c r="H3295" s="44" t="s">
        <v>17112</v>
      </c>
      <c r="L3295" s="46">
        <v>40000000</v>
      </c>
      <c r="M3295" s="44" t="s">
        <v>17108</v>
      </c>
      <c r="N3295" s="44" t="s">
        <v>17113</v>
      </c>
      <c r="O3295" s="44" t="s">
        <v>17114</v>
      </c>
    </row>
    <row r="3296" spans="1:15" s="44" customFormat="1" ht="12" x14ac:dyDescent="0.2">
      <c r="A3296" s="44" t="s">
        <v>17075</v>
      </c>
      <c r="B3296" s="44" t="s">
        <v>10895</v>
      </c>
      <c r="D3296" s="44" t="s">
        <v>16700</v>
      </c>
      <c r="E3296" s="45">
        <v>2</v>
      </c>
      <c r="F3296" s="44" t="s">
        <v>11109</v>
      </c>
      <c r="H3296" s="44" t="s">
        <v>17116</v>
      </c>
      <c r="L3296" s="46">
        <v>150000000</v>
      </c>
      <c r="M3296" s="44" t="s">
        <v>16740</v>
      </c>
      <c r="N3296" s="44" t="s">
        <v>17117</v>
      </c>
      <c r="O3296" s="44" t="s">
        <v>17118</v>
      </c>
    </row>
    <row r="3297" spans="1:15" s="44" customFormat="1" ht="12" x14ac:dyDescent="0.2">
      <c r="A3297" s="44" t="s">
        <v>17079</v>
      </c>
      <c r="B3297" s="44" t="s">
        <v>10895</v>
      </c>
      <c r="D3297" s="44" t="s">
        <v>16700</v>
      </c>
      <c r="E3297" s="45">
        <v>8</v>
      </c>
      <c r="F3297" s="44" t="s">
        <v>11109</v>
      </c>
      <c r="H3297" s="44" t="s">
        <v>17120</v>
      </c>
      <c r="L3297" s="46">
        <v>70000000</v>
      </c>
      <c r="M3297" s="44" t="s">
        <v>16740</v>
      </c>
      <c r="N3297" s="44" t="s">
        <v>17121</v>
      </c>
      <c r="O3297" s="44" t="s">
        <v>17118</v>
      </c>
    </row>
    <row r="3298" spans="1:15" s="44" customFormat="1" ht="12" x14ac:dyDescent="0.2">
      <c r="A3298" s="44" t="s">
        <v>17083</v>
      </c>
      <c r="B3298" s="44" t="s">
        <v>10895</v>
      </c>
      <c r="D3298" s="44" t="s">
        <v>16700</v>
      </c>
      <c r="E3298" s="45">
        <v>11</v>
      </c>
      <c r="F3298" s="44" t="s">
        <v>11109</v>
      </c>
      <c r="H3298" s="44" t="s">
        <v>17123</v>
      </c>
      <c r="L3298" s="46">
        <v>280000000</v>
      </c>
      <c r="M3298" s="44" t="s">
        <v>16740</v>
      </c>
      <c r="N3298" s="44" t="s">
        <v>17124</v>
      </c>
      <c r="O3298" s="44" t="s">
        <v>17125</v>
      </c>
    </row>
    <row r="3299" spans="1:15" s="44" customFormat="1" ht="12" x14ac:dyDescent="0.2">
      <c r="A3299" s="44" t="s">
        <v>17088</v>
      </c>
      <c r="B3299" s="44" t="s">
        <v>10895</v>
      </c>
      <c r="D3299" s="44" t="s">
        <v>16700</v>
      </c>
      <c r="E3299" s="45">
        <v>1</v>
      </c>
      <c r="F3299" s="44" t="s">
        <v>10199</v>
      </c>
      <c r="G3299" s="44" t="s">
        <v>10463</v>
      </c>
      <c r="H3299" s="44" t="s">
        <v>17127</v>
      </c>
      <c r="L3299" s="46">
        <v>10000000</v>
      </c>
      <c r="M3299" s="44" t="s">
        <v>16740</v>
      </c>
      <c r="N3299" s="44" t="s">
        <v>16741</v>
      </c>
      <c r="O3299" s="44" t="s">
        <v>16742</v>
      </c>
    </row>
    <row r="3300" spans="1:15" s="44" customFormat="1" ht="12" x14ac:dyDescent="0.2">
      <c r="A3300" s="44" t="s">
        <v>17089</v>
      </c>
      <c r="B3300" s="44" t="s">
        <v>10895</v>
      </c>
      <c r="D3300" s="44" t="s">
        <v>16700</v>
      </c>
      <c r="E3300" s="45">
        <v>11</v>
      </c>
      <c r="F3300" s="44" t="s">
        <v>11109</v>
      </c>
      <c r="H3300" s="44" t="s">
        <v>17129</v>
      </c>
      <c r="L3300" s="46">
        <v>230000000</v>
      </c>
      <c r="M3300" s="44" t="s">
        <v>16740</v>
      </c>
      <c r="N3300" s="44" t="s">
        <v>16382</v>
      </c>
      <c r="O3300" s="44" t="s">
        <v>17130</v>
      </c>
    </row>
    <row r="3301" spans="1:15" s="44" customFormat="1" ht="12" x14ac:dyDescent="0.2">
      <c r="A3301" s="44" t="s">
        <v>17093</v>
      </c>
      <c r="B3301" s="44" t="s">
        <v>10895</v>
      </c>
      <c r="D3301" s="44" t="s">
        <v>16700</v>
      </c>
      <c r="E3301" s="45">
        <v>11</v>
      </c>
      <c r="F3301" s="44" t="s">
        <v>11109</v>
      </c>
      <c r="H3301" s="44" t="s">
        <v>17132</v>
      </c>
      <c r="L3301" s="46">
        <v>115000000</v>
      </c>
      <c r="M3301" s="44" t="s">
        <v>16740</v>
      </c>
      <c r="N3301" s="44" t="s">
        <v>16741</v>
      </c>
      <c r="O3301" s="44" t="s">
        <v>16742</v>
      </c>
    </row>
    <row r="3302" spans="1:15" s="44" customFormat="1" ht="12" x14ac:dyDescent="0.2">
      <c r="A3302" s="44" t="s">
        <v>17095</v>
      </c>
      <c r="B3302" s="44" t="s">
        <v>10895</v>
      </c>
      <c r="D3302" s="44" t="s">
        <v>16700</v>
      </c>
      <c r="E3302" s="45">
        <v>1</v>
      </c>
      <c r="F3302" s="44" t="s">
        <v>11109</v>
      </c>
      <c r="H3302" s="44" t="s">
        <v>17134</v>
      </c>
      <c r="L3302" s="46">
        <v>155850000</v>
      </c>
      <c r="M3302" s="44" t="s">
        <v>16765</v>
      </c>
      <c r="N3302" s="44" t="s">
        <v>17135</v>
      </c>
      <c r="O3302" s="44" t="s">
        <v>17136</v>
      </c>
    </row>
    <row r="3303" spans="1:15" s="44" customFormat="1" ht="12" x14ac:dyDescent="0.2">
      <c r="A3303" s="44" t="s">
        <v>17099</v>
      </c>
      <c r="B3303" s="44" t="s">
        <v>10895</v>
      </c>
      <c r="D3303" s="44" t="s">
        <v>16700</v>
      </c>
      <c r="E3303" s="45">
        <v>8</v>
      </c>
      <c r="F3303" s="44" t="s">
        <v>11109</v>
      </c>
      <c r="H3303" s="44" t="s">
        <v>17138</v>
      </c>
      <c r="L3303" s="46">
        <v>2404000000</v>
      </c>
      <c r="M3303" s="44" t="s">
        <v>16765</v>
      </c>
      <c r="N3303" s="44" t="s">
        <v>17139</v>
      </c>
      <c r="O3303" s="44" t="s">
        <v>17140</v>
      </c>
    </row>
    <row r="3304" spans="1:15" s="44" customFormat="1" ht="12" x14ac:dyDescent="0.2">
      <c r="A3304" s="44" t="s">
        <v>17101</v>
      </c>
      <c r="B3304" s="44" t="s">
        <v>10895</v>
      </c>
      <c r="D3304" s="44" t="s">
        <v>16700</v>
      </c>
      <c r="E3304" s="45">
        <v>6</v>
      </c>
      <c r="F3304" s="44" t="s">
        <v>11109</v>
      </c>
      <c r="H3304" s="44" t="s">
        <v>17142</v>
      </c>
      <c r="L3304" s="46">
        <v>60000000</v>
      </c>
      <c r="M3304" s="44" t="s">
        <v>17143</v>
      </c>
      <c r="N3304" s="44" t="s">
        <v>17144</v>
      </c>
      <c r="O3304" s="44" t="s">
        <v>17145</v>
      </c>
    </row>
    <row r="3305" spans="1:15" s="44" customFormat="1" ht="12" x14ac:dyDescent="0.2">
      <c r="A3305" s="44" t="s">
        <v>17103</v>
      </c>
      <c r="B3305" s="44" t="s">
        <v>10895</v>
      </c>
      <c r="D3305" s="44" t="s">
        <v>16700</v>
      </c>
      <c r="E3305" s="45">
        <v>6</v>
      </c>
      <c r="F3305" s="44" t="s">
        <v>11109</v>
      </c>
      <c r="H3305" s="44" t="s">
        <v>17147</v>
      </c>
      <c r="L3305" s="46">
        <v>60000000</v>
      </c>
      <c r="M3305" s="44" t="s">
        <v>17143</v>
      </c>
      <c r="N3305" s="44" t="s">
        <v>17148</v>
      </c>
      <c r="O3305" s="44" t="s">
        <v>17149</v>
      </c>
    </row>
    <row r="3306" spans="1:15" s="44" customFormat="1" ht="12" x14ac:dyDescent="0.2">
      <c r="A3306" s="44" t="s">
        <v>17106</v>
      </c>
      <c r="B3306" s="44" t="s">
        <v>10895</v>
      </c>
      <c r="D3306" s="44" t="s">
        <v>16700</v>
      </c>
      <c r="E3306" s="45">
        <v>9</v>
      </c>
      <c r="F3306" s="44" t="s">
        <v>11109</v>
      </c>
      <c r="H3306" s="44" t="s">
        <v>17151</v>
      </c>
      <c r="L3306" s="46">
        <v>200000000</v>
      </c>
      <c r="M3306" s="44" t="s">
        <v>17143</v>
      </c>
      <c r="N3306" s="44" t="s">
        <v>17152</v>
      </c>
      <c r="O3306" s="44" t="s">
        <v>17153</v>
      </c>
    </row>
    <row r="3307" spans="1:15" s="44" customFormat="1" ht="12" x14ac:dyDescent="0.2">
      <c r="A3307" s="44" t="s">
        <v>17111</v>
      </c>
      <c r="B3307" s="44" t="s">
        <v>10895</v>
      </c>
      <c r="D3307" s="44" t="s">
        <v>16700</v>
      </c>
      <c r="E3307" s="45">
        <v>9</v>
      </c>
      <c r="F3307" s="44" t="s">
        <v>11109</v>
      </c>
      <c r="H3307" s="44" t="s">
        <v>17155</v>
      </c>
      <c r="L3307" s="46">
        <v>450000000</v>
      </c>
      <c r="M3307" s="44" t="s">
        <v>17143</v>
      </c>
      <c r="N3307" s="44" t="s">
        <v>17144</v>
      </c>
      <c r="O3307" s="44" t="s">
        <v>17145</v>
      </c>
    </row>
    <row r="3308" spans="1:15" s="44" customFormat="1" ht="12" x14ac:dyDescent="0.2">
      <c r="A3308" s="44" t="s">
        <v>17115</v>
      </c>
      <c r="B3308" s="44" t="s">
        <v>10895</v>
      </c>
      <c r="D3308" s="44" t="s">
        <v>16700</v>
      </c>
      <c r="E3308" s="45">
        <v>4</v>
      </c>
      <c r="F3308" s="44" t="s">
        <v>10199</v>
      </c>
      <c r="H3308" s="44" t="s">
        <v>17157</v>
      </c>
      <c r="L3308" s="46">
        <v>17000000</v>
      </c>
      <c r="M3308" s="44" t="s">
        <v>16771</v>
      </c>
      <c r="N3308" s="44" t="s">
        <v>16772</v>
      </c>
      <c r="O3308" s="44" t="s">
        <v>16773</v>
      </c>
    </row>
    <row r="3309" spans="1:15" s="44" customFormat="1" ht="12" x14ac:dyDescent="0.2">
      <c r="A3309" s="44" t="s">
        <v>17119</v>
      </c>
      <c r="B3309" s="44" t="s">
        <v>10895</v>
      </c>
      <c r="D3309" s="44" t="s">
        <v>16700</v>
      </c>
      <c r="E3309" s="45">
        <v>1</v>
      </c>
      <c r="F3309" s="44" t="s">
        <v>10199</v>
      </c>
      <c r="G3309" s="44" t="s">
        <v>10463</v>
      </c>
      <c r="H3309" s="44" t="s">
        <v>17159</v>
      </c>
      <c r="L3309" s="46">
        <v>5300000</v>
      </c>
      <c r="M3309" s="44" t="s">
        <v>16771</v>
      </c>
      <c r="N3309" s="44" t="s">
        <v>17160</v>
      </c>
      <c r="O3309" s="44" t="s">
        <v>17161</v>
      </c>
    </row>
    <row r="3310" spans="1:15" s="44" customFormat="1" ht="12" x14ac:dyDescent="0.2">
      <c r="A3310" s="44" t="s">
        <v>17122</v>
      </c>
      <c r="B3310" s="44" t="s">
        <v>10895</v>
      </c>
      <c r="D3310" s="44" t="s">
        <v>16700</v>
      </c>
      <c r="E3310" s="45">
        <v>11</v>
      </c>
      <c r="F3310" s="44" t="s">
        <v>11109</v>
      </c>
      <c r="H3310" s="44" t="s">
        <v>17163</v>
      </c>
      <c r="L3310" s="46">
        <v>302600000</v>
      </c>
      <c r="M3310" s="44" t="s">
        <v>16771</v>
      </c>
      <c r="N3310" s="44" t="s">
        <v>17164</v>
      </c>
      <c r="O3310" s="44" t="s">
        <v>17165</v>
      </c>
    </row>
    <row r="3311" spans="1:15" s="44" customFormat="1" ht="12" x14ac:dyDescent="0.2">
      <c r="A3311" s="44" t="s">
        <v>17126</v>
      </c>
      <c r="B3311" s="44" t="s">
        <v>10895</v>
      </c>
      <c r="D3311" s="44" t="s">
        <v>16700</v>
      </c>
      <c r="E3311" s="45">
        <v>1</v>
      </c>
      <c r="F3311" s="44" t="s">
        <v>10199</v>
      </c>
      <c r="H3311" s="44" t="s">
        <v>17167</v>
      </c>
      <c r="L3311" s="46">
        <v>9950000</v>
      </c>
      <c r="M3311" s="44" t="s">
        <v>16783</v>
      </c>
      <c r="N3311" s="44" t="s">
        <v>17168</v>
      </c>
      <c r="O3311" s="44" t="s">
        <v>17169</v>
      </c>
    </row>
    <row r="3312" spans="1:15" s="44" customFormat="1" ht="12" x14ac:dyDescent="0.2">
      <c r="A3312" s="44" t="s">
        <v>17128</v>
      </c>
      <c r="B3312" s="44" t="s">
        <v>10895</v>
      </c>
      <c r="D3312" s="44" t="s">
        <v>16700</v>
      </c>
      <c r="E3312" s="45">
        <v>1</v>
      </c>
      <c r="F3312" s="44" t="s">
        <v>11109</v>
      </c>
      <c r="H3312" s="44" t="s">
        <v>17171</v>
      </c>
      <c r="L3312" s="46">
        <v>200000000</v>
      </c>
      <c r="M3312" s="44" t="s">
        <v>16783</v>
      </c>
      <c r="N3312" s="44" t="s">
        <v>17168</v>
      </c>
      <c r="O3312" s="44" t="s">
        <v>17169</v>
      </c>
    </row>
    <row r="3313" spans="1:15" s="44" customFormat="1" ht="12" x14ac:dyDescent="0.2">
      <c r="A3313" s="44" t="s">
        <v>17131</v>
      </c>
      <c r="B3313" s="44" t="s">
        <v>10895</v>
      </c>
      <c r="D3313" s="44" t="s">
        <v>16700</v>
      </c>
      <c r="E3313" s="45">
        <v>2</v>
      </c>
      <c r="F3313" s="44" t="s">
        <v>11109</v>
      </c>
      <c r="H3313" s="44" t="s">
        <v>17173</v>
      </c>
      <c r="L3313" s="46">
        <v>240000000</v>
      </c>
      <c r="M3313" s="44" t="s">
        <v>16783</v>
      </c>
      <c r="N3313" s="44" t="s">
        <v>17174</v>
      </c>
      <c r="O3313" s="44" t="s">
        <v>17175</v>
      </c>
    </row>
    <row r="3314" spans="1:15" s="44" customFormat="1" ht="12" x14ac:dyDescent="0.2">
      <c r="A3314" s="44" t="s">
        <v>17133</v>
      </c>
      <c r="B3314" s="44" t="s">
        <v>10895</v>
      </c>
      <c r="D3314" s="44" t="s">
        <v>16700</v>
      </c>
      <c r="E3314" s="45">
        <v>6</v>
      </c>
      <c r="F3314" s="44" t="s">
        <v>10199</v>
      </c>
      <c r="H3314" s="44" t="s">
        <v>17167</v>
      </c>
      <c r="L3314" s="46">
        <v>12000000</v>
      </c>
      <c r="M3314" s="44" t="s">
        <v>16783</v>
      </c>
      <c r="N3314" s="44" t="s">
        <v>17168</v>
      </c>
      <c r="O3314" s="44" t="s">
        <v>17169</v>
      </c>
    </row>
    <row r="3315" spans="1:15" s="44" customFormat="1" ht="12" x14ac:dyDescent="0.2">
      <c r="A3315" s="44" t="s">
        <v>17137</v>
      </c>
      <c r="B3315" s="44" t="s">
        <v>10895</v>
      </c>
      <c r="D3315" s="44" t="s">
        <v>16700</v>
      </c>
      <c r="E3315" s="45">
        <v>11</v>
      </c>
      <c r="F3315" s="44" t="s">
        <v>11109</v>
      </c>
      <c r="H3315" s="44" t="s">
        <v>17178</v>
      </c>
      <c r="L3315" s="46">
        <v>260000000</v>
      </c>
      <c r="M3315" s="44" t="s">
        <v>16783</v>
      </c>
      <c r="N3315" s="44" t="s">
        <v>17168</v>
      </c>
      <c r="O3315" s="44" t="s">
        <v>17169</v>
      </c>
    </row>
    <row r="3316" spans="1:15" s="44" customFormat="1" ht="12" x14ac:dyDescent="0.2">
      <c r="A3316" s="44" t="s">
        <v>17141</v>
      </c>
      <c r="B3316" s="44" t="s">
        <v>10895</v>
      </c>
      <c r="D3316" s="44" t="s">
        <v>16700</v>
      </c>
      <c r="E3316" s="45">
        <v>2</v>
      </c>
      <c r="F3316" s="44" t="s">
        <v>10199</v>
      </c>
      <c r="H3316" s="44" t="s">
        <v>17180</v>
      </c>
      <c r="L3316" s="46">
        <v>9350000</v>
      </c>
      <c r="M3316" s="44" t="s">
        <v>16783</v>
      </c>
      <c r="N3316" s="44" t="s">
        <v>17181</v>
      </c>
      <c r="O3316" s="44" t="s">
        <v>17182</v>
      </c>
    </row>
    <row r="3317" spans="1:15" s="44" customFormat="1" ht="12" x14ac:dyDescent="0.2">
      <c r="A3317" s="44" t="s">
        <v>17146</v>
      </c>
      <c r="B3317" s="44" t="s">
        <v>10895</v>
      </c>
      <c r="D3317" s="44" t="s">
        <v>16700</v>
      </c>
      <c r="E3317" s="45">
        <v>1</v>
      </c>
      <c r="F3317" s="44" t="s">
        <v>10199</v>
      </c>
      <c r="G3317" s="44" t="s">
        <v>10463</v>
      </c>
      <c r="H3317" s="44" t="s">
        <v>17184</v>
      </c>
      <c r="L3317" s="46">
        <v>9900000</v>
      </c>
      <c r="M3317" s="44" t="s">
        <v>17185</v>
      </c>
      <c r="N3317" s="44" t="s">
        <v>17186</v>
      </c>
      <c r="O3317" s="44" t="s">
        <v>17187</v>
      </c>
    </row>
    <row r="3318" spans="1:15" s="44" customFormat="1" ht="12" x14ac:dyDescent="0.2">
      <c r="A3318" s="44" t="s">
        <v>17150</v>
      </c>
      <c r="B3318" s="44" t="s">
        <v>10895</v>
      </c>
      <c r="D3318" s="44" t="s">
        <v>16700</v>
      </c>
      <c r="E3318" s="45">
        <v>1</v>
      </c>
      <c r="F3318" s="44" t="s">
        <v>10199</v>
      </c>
      <c r="G3318" s="44" t="s">
        <v>10463</v>
      </c>
      <c r="H3318" s="44" t="s">
        <v>17189</v>
      </c>
      <c r="L3318" s="46">
        <v>51000000</v>
      </c>
      <c r="M3318" s="44" t="s">
        <v>17190</v>
      </c>
      <c r="N3318" s="44" t="s">
        <v>17191</v>
      </c>
      <c r="O3318" s="44" t="s">
        <v>17192</v>
      </c>
    </row>
    <row r="3319" spans="1:15" s="44" customFormat="1" ht="12" x14ac:dyDescent="0.2">
      <c r="A3319" s="44" t="s">
        <v>17154</v>
      </c>
      <c r="B3319" s="44" t="s">
        <v>10895</v>
      </c>
      <c r="D3319" s="44" t="s">
        <v>16700</v>
      </c>
      <c r="E3319" s="45">
        <v>1</v>
      </c>
      <c r="F3319" s="44" t="s">
        <v>10199</v>
      </c>
      <c r="G3319" s="44" t="s">
        <v>10463</v>
      </c>
      <c r="H3319" s="44" t="s">
        <v>17194</v>
      </c>
      <c r="L3319" s="46">
        <v>10000000</v>
      </c>
      <c r="M3319" s="44" t="s">
        <v>17190</v>
      </c>
      <c r="N3319" s="44" t="s">
        <v>17195</v>
      </c>
      <c r="O3319" s="44" t="s">
        <v>17196</v>
      </c>
    </row>
    <row r="3320" spans="1:15" s="44" customFormat="1" ht="12" x14ac:dyDescent="0.2">
      <c r="A3320" s="44" t="s">
        <v>17156</v>
      </c>
      <c r="B3320" s="44" t="s">
        <v>10895</v>
      </c>
      <c r="D3320" s="44" t="s">
        <v>16700</v>
      </c>
      <c r="E3320" s="45">
        <v>12</v>
      </c>
      <c r="F3320" s="44" t="s">
        <v>10199</v>
      </c>
      <c r="G3320" s="44" t="s">
        <v>10463</v>
      </c>
      <c r="H3320" s="44" t="s">
        <v>17198</v>
      </c>
      <c r="L3320" s="46">
        <v>8000000</v>
      </c>
      <c r="M3320" s="44" t="s">
        <v>17199</v>
      </c>
      <c r="N3320" s="44" t="s">
        <v>17200</v>
      </c>
      <c r="O3320" s="44" t="s">
        <v>17201</v>
      </c>
    </row>
    <row r="3321" spans="1:15" s="44" customFormat="1" ht="12" x14ac:dyDescent="0.2">
      <c r="A3321" s="44" t="s">
        <v>17158</v>
      </c>
      <c r="B3321" s="44" t="s">
        <v>10895</v>
      </c>
      <c r="D3321" s="44" t="s">
        <v>16700</v>
      </c>
      <c r="E3321" s="45">
        <v>9</v>
      </c>
      <c r="F3321" s="44" t="s">
        <v>10199</v>
      </c>
      <c r="G3321" s="44" t="s">
        <v>10463</v>
      </c>
      <c r="H3321" s="44" t="s">
        <v>17203</v>
      </c>
      <c r="L3321" s="46">
        <v>5300000</v>
      </c>
      <c r="M3321" s="44" t="s">
        <v>17199</v>
      </c>
      <c r="N3321" s="44" t="s">
        <v>17204</v>
      </c>
      <c r="O3321" s="44" t="s">
        <v>17205</v>
      </c>
    </row>
    <row r="3322" spans="1:15" s="44" customFormat="1" ht="12" x14ac:dyDescent="0.2">
      <c r="A3322" s="44" t="s">
        <v>17162</v>
      </c>
      <c r="B3322" s="44" t="s">
        <v>10895</v>
      </c>
      <c r="D3322" s="44" t="s">
        <v>16700</v>
      </c>
      <c r="E3322" s="45">
        <v>6</v>
      </c>
      <c r="F3322" s="44" t="s">
        <v>10199</v>
      </c>
      <c r="H3322" s="44" t="s">
        <v>17207</v>
      </c>
      <c r="L3322" s="46">
        <v>135000000</v>
      </c>
      <c r="M3322" s="44" t="s">
        <v>16793</v>
      </c>
      <c r="N3322" s="44" t="s">
        <v>16794</v>
      </c>
      <c r="O3322" s="44" t="s">
        <v>16795</v>
      </c>
    </row>
    <row r="3323" spans="1:15" s="44" customFormat="1" ht="12" x14ac:dyDescent="0.2">
      <c r="A3323" s="44" t="s">
        <v>17166</v>
      </c>
      <c r="B3323" s="44" t="s">
        <v>10895</v>
      </c>
      <c r="D3323" s="44" t="s">
        <v>16700</v>
      </c>
      <c r="E3323" s="45">
        <v>8</v>
      </c>
      <c r="F3323" s="44" t="s">
        <v>10199</v>
      </c>
      <c r="H3323" s="44" t="s">
        <v>17209</v>
      </c>
      <c r="L3323" s="46">
        <v>20000000</v>
      </c>
      <c r="M3323" s="44" t="s">
        <v>16793</v>
      </c>
      <c r="N3323" s="44" t="s">
        <v>17210</v>
      </c>
      <c r="O3323" s="44" t="s">
        <v>17211</v>
      </c>
    </row>
    <row r="3324" spans="1:15" s="44" customFormat="1" ht="12" x14ac:dyDescent="0.2">
      <c r="A3324" s="44" t="s">
        <v>17170</v>
      </c>
      <c r="B3324" s="44" t="s">
        <v>10895</v>
      </c>
      <c r="D3324" s="44" t="s">
        <v>16700</v>
      </c>
      <c r="E3324" s="45">
        <v>4</v>
      </c>
      <c r="F3324" s="44" t="s">
        <v>10199</v>
      </c>
      <c r="H3324" s="44" t="s">
        <v>17213</v>
      </c>
      <c r="L3324" s="46">
        <v>41830000</v>
      </c>
      <c r="M3324" s="44" t="s">
        <v>16815</v>
      </c>
      <c r="N3324" s="44" t="s">
        <v>17214</v>
      </c>
      <c r="O3324" s="44" t="s">
        <v>17215</v>
      </c>
    </row>
    <row r="3325" spans="1:15" s="44" customFormat="1" ht="12" x14ac:dyDescent="0.2">
      <c r="A3325" s="44" t="s">
        <v>17172</v>
      </c>
      <c r="B3325" s="44" t="s">
        <v>10895</v>
      </c>
      <c r="D3325" s="44" t="s">
        <v>16700</v>
      </c>
      <c r="E3325" s="45">
        <v>2</v>
      </c>
      <c r="F3325" s="44" t="s">
        <v>11109</v>
      </c>
      <c r="H3325" s="44" t="s">
        <v>17217</v>
      </c>
      <c r="L3325" s="46">
        <v>186000000</v>
      </c>
      <c r="M3325" s="44" t="s">
        <v>17218</v>
      </c>
      <c r="N3325" s="44" t="s">
        <v>17219</v>
      </c>
      <c r="O3325" s="44" t="s">
        <v>17220</v>
      </c>
    </row>
    <row r="3326" spans="1:15" s="44" customFormat="1" ht="12" x14ac:dyDescent="0.2">
      <c r="A3326" s="44" t="s">
        <v>17176</v>
      </c>
      <c r="B3326" s="44" t="s">
        <v>10895</v>
      </c>
      <c r="D3326" s="44" t="s">
        <v>16700</v>
      </c>
      <c r="E3326" s="45">
        <v>2</v>
      </c>
      <c r="F3326" s="44" t="s">
        <v>10199</v>
      </c>
      <c r="H3326" s="44" t="s">
        <v>17222</v>
      </c>
      <c r="L3326" s="46">
        <v>40000000</v>
      </c>
      <c r="M3326" s="44" t="s">
        <v>16823</v>
      </c>
      <c r="N3326" s="44" t="s">
        <v>17223</v>
      </c>
      <c r="O3326" s="44" t="s">
        <v>17224</v>
      </c>
    </row>
    <row r="3327" spans="1:15" s="44" customFormat="1" ht="12" x14ac:dyDescent="0.2">
      <c r="A3327" s="44" t="s">
        <v>17177</v>
      </c>
      <c r="B3327" s="44" t="s">
        <v>10895</v>
      </c>
      <c r="D3327" s="44" t="s">
        <v>16700</v>
      </c>
      <c r="E3327" s="45">
        <v>2</v>
      </c>
      <c r="F3327" s="44" t="s">
        <v>10199</v>
      </c>
      <c r="H3327" s="44" t="s">
        <v>17226</v>
      </c>
      <c r="L3327" s="46">
        <v>25000000</v>
      </c>
      <c r="M3327" s="44" t="s">
        <v>16823</v>
      </c>
      <c r="N3327" s="44" t="s">
        <v>17227</v>
      </c>
      <c r="O3327" s="44" t="s">
        <v>17228</v>
      </c>
    </row>
    <row r="3328" spans="1:15" s="44" customFormat="1" ht="12" x14ac:dyDescent="0.2">
      <c r="A3328" s="44" t="s">
        <v>17179</v>
      </c>
      <c r="B3328" s="44" t="s">
        <v>10895</v>
      </c>
      <c r="D3328" s="44" t="s">
        <v>16700</v>
      </c>
      <c r="E3328" s="45">
        <v>3</v>
      </c>
      <c r="F3328" s="44" t="s">
        <v>10199</v>
      </c>
      <c r="H3328" s="44" t="s">
        <v>17230</v>
      </c>
      <c r="L3328" s="46">
        <v>20000000</v>
      </c>
      <c r="M3328" s="44" t="s">
        <v>16823</v>
      </c>
      <c r="N3328" s="44" t="s">
        <v>17223</v>
      </c>
      <c r="O3328" s="44" t="s">
        <v>17224</v>
      </c>
    </row>
    <row r="3329" spans="1:15" s="44" customFormat="1" ht="12" x14ac:dyDescent="0.2">
      <c r="A3329" s="44" t="s">
        <v>17183</v>
      </c>
      <c r="B3329" s="44" t="s">
        <v>10895</v>
      </c>
      <c r="D3329" s="44" t="s">
        <v>16700</v>
      </c>
      <c r="E3329" s="45">
        <v>3</v>
      </c>
      <c r="F3329" s="44" t="s">
        <v>11109</v>
      </c>
      <c r="H3329" s="44" t="s">
        <v>17232</v>
      </c>
      <c r="L3329" s="46">
        <v>100000000</v>
      </c>
      <c r="M3329" s="44" t="s">
        <v>16823</v>
      </c>
      <c r="N3329" s="44" t="s">
        <v>17233</v>
      </c>
      <c r="O3329" s="44" t="s">
        <v>17234</v>
      </c>
    </row>
    <row r="3330" spans="1:15" s="44" customFormat="1" ht="12" x14ac:dyDescent="0.2">
      <c r="A3330" s="44" t="s">
        <v>17188</v>
      </c>
      <c r="B3330" s="44" t="s">
        <v>10895</v>
      </c>
      <c r="D3330" s="44" t="s">
        <v>16700</v>
      </c>
      <c r="E3330" s="45">
        <v>6</v>
      </c>
      <c r="F3330" s="44" t="s">
        <v>10199</v>
      </c>
      <c r="H3330" s="44" t="s">
        <v>17236</v>
      </c>
      <c r="L3330" s="46">
        <v>20924000</v>
      </c>
      <c r="M3330" s="44" t="s">
        <v>16823</v>
      </c>
      <c r="N3330" s="44" t="s">
        <v>16824</v>
      </c>
      <c r="O3330" s="44" t="s">
        <v>16825</v>
      </c>
    </row>
    <row r="3331" spans="1:15" s="44" customFormat="1" ht="12" x14ac:dyDescent="0.2">
      <c r="A3331" s="44" t="s">
        <v>17193</v>
      </c>
      <c r="B3331" s="44" t="s">
        <v>10895</v>
      </c>
      <c r="D3331" s="44" t="s">
        <v>16700</v>
      </c>
      <c r="E3331" s="45">
        <v>8</v>
      </c>
      <c r="F3331" s="44" t="s">
        <v>10199</v>
      </c>
      <c r="H3331" s="44" t="s">
        <v>17238</v>
      </c>
      <c r="L3331" s="46">
        <v>30000000</v>
      </c>
      <c r="M3331" s="44" t="s">
        <v>16823</v>
      </c>
      <c r="N3331" s="44" t="s">
        <v>17223</v>
      </c>
      <c r="O3331" s="44" t="s">
        <v>17224</v>
      </c>
    </row>
    <row r="3332" spans="1:15" s="44" customFormat="1" ht="12" x14ac:dyDescent="0.2">
      <c r="A3332" s="44" t="s">
        <v>17197</v>
      </c>
      <c r="B3332" s="44" t="s">
        <v>10895</v>
      </c>
      <c r="D3332" s="44" t="s">
        <v>16700</v>
      </c>
      <c r="E3332" s="45">
        <v>2</v>
      </c>
      <c r="F3332" s="44" t="s">
        <v>11109</v>
      </c>
      <c r="H3332" s="44" t="s">
        <v>17240</v>
      </c>
      <c r="L3332" s="46">
        <v>200000000</v>
      </c>
      <c r="M3332" s="44" t="s">
        <v>16828</v>
      </c>
      <c r="N3332" s="44" t="s">
        <v>16833</v>
      </c>
      <c r="O3332" s="44" t="s">
        <v>16834</v>
      </c>
    </row>
    <row r="3333" spans="1:15" s="44" customFormat="1" ht="12" x14ac:dyDescent="0.2">
      <c r="A3333" s="44" t="s">
        <v>17202</v>
      </c>
      <c r="B3333" s="44" t="s">
        <v>10895</v>
      </c>
      <c r="D3333" s="44" t="s">
        <v>16700</v>
      </c>
      <c r="E3333" s="45">
        <v>1</v>
      </c>
      <c r="F3333" s="44" t="s">
        <v>11109</v>
      </c>
      <c r="H3333" s="44" t="s">
        <v>17242</v>
      </c>
      <c r="L3333" s="46">
        <v>200000000</v>
      </c>
      <c r="M3333" s="44" t="s">
        <v>16828</v>
      </c>
      <c r="N3333" s="44" t="s">
        <v>16833</v>
      </c>
      <c r="O3333" s="44" t="s">
        <v>16834</v>
      </c>
    </row>
    <row r="3334" spans="1:15" s="44" customFormat="1" ht="12" x14ac:dyDescent="0.2">
      <c r="A3334" s="44" t="s">
        <v>17206</v>
      </c>
      <c r="B3334" s="44" t="s">
        <v>10895</v>
      </c>
      <c r="D3334" s="44" t="s">
        <v>16700</v>
      </c>
      <c r="E3334" s="45">
        <v>3</v>
      </c>
      <c r="F3334" s="44" t="s">
        <v>11109</v>
      </c>
      <c r="H3334" s="44" t="s">
        <v>17244</v>
      </c>
      <c r="L3334" s="46">
        <v>525000000</v>
      </c>
      <c r="M3334" s="44" t="s">
        <v>16857</v>
      </c>
      <c r="N3334" s="44" t="s">
        <v>16858</v>
      </c>
      <c r="O3334" s="44" t="s">
        <v>16859</v>
      </c>
    </row>
    <row r="3335" spans="1:15" s="44" customFormat="1" ht="12" x14ac:dyDescent="0.2">
      <c r="A3335" s="44" t="s">
        <v>17208</v>
      </c>
      <c r="B3335" s="44" t="s">
        <v>10895</v>
      </c>
      <c r="D3335" s="44" t="s">
        <v>16700</v>
      </c>
      <c r="E3335" s="45">
        <v>3</v>
      </c>
      <c r="F3335" s="44" t="s">
        <v>11109</v>
      </c>
      <c r="H3335" s="44" t="s">
        <v>17246</v>
      </c>
      <c r="L3335" s="46">
        <v>190000000</v>
      </c>
      <c r="M3335" s="44" t="s">
        <v>16857</v>
      </c>
      <c r="N3335" s="44" t="s">
        <v>17247</v>
      </c>
      <c r="O3335" s="44" t="s">
        <v>17248</v>
      </c>
    </row>
    <row r="3336" spans="1:15" s="44" customFormat="1" ht="12" x14ac:dyDescent="0.2">
      <c r="A3336" s="44" t="s">
        <v>17212</v>
      </c>
      <c r="B3336" s="44" t="s">
        <v>10895</v>
      </c>
      <c r="D3336" s="44" t="s">
        <v>16700</v>
      </c>
      <c r="E3336" s="45">
        <v>4</v>
      </c>
      <c r="F3336" s="44" t="s">
        <v>11109</v>
      </c>
      <c r="H3336" s="44" t="s">
        <v>17250</v>
      </c>
      <c r="L3336" s="46">
        <v>700000000</v>
      </c>
      <c r="M3336" s="44" t="s">
        <v>16862</v>
      </c>
      <c r="N3336" s="44" t="s">
        <v>16863</v>
      </c>
      <c r="O3336" s="44" t="s">
        <v>16864</v>
      </c>
    </row>
    <row r="3337" spans="1:15" s="44" customFormat="1" ht="12" x14ac:dyDescent="0.2">
      <c r="A3337" s="44" t="s">
        <v>17216</v>
      </c>
      <c r="B3337" s="44" t="s">
        <v>10895</v>
      </c>
      <c r="D3337" s="44" t="s">
        <v>16700</v>
      </c>
      <c r="E3337" s="45">
        <v>10</v>
      </c>
      <c r="F3337" s="44" t="s">
        <v>10199</v>
      </c>
      <c r="H3337" s="44" t="s">
        <v>17252</v>
      </c>
      <c r="L3337" s="46">
        <v>110000000</v>
      </c>
      <c r="M3337" s="44" t="s">
        <v>17253</v>
      </c>
      <c r="N3337" s="44" t="s">
        <v>17254</v>
      </c>
      <c r="O3337" s="44" t="s">
        <v>17255</v>
      </c>
    </row>
    <row r="3338" spans="1:15" s="44" customFormat="1" ht="12" x14ac:dyDescent="0.2">
      <c r="A3338" s="44" t="s">
        <v>17221</v>
      </c>
      <c r="B3338" s="44" t="s">
        <v>10895</v>
      </c>
      <c r="D3338" s="44" t="s">
        <v>16700</v>
      </c>
      <c r="E3338" s="45">
        <v>4</v>
      </c>
      <c r="F3338" s="44" t="s">
        <v>10199</v>
      </c>
      <c r="H3338" s="44" t="s">
        <v>17257</v>
      </c>
      <c r="L3338" s="46">
        <v>53000000</v>
      </c>
      <c r="M3338" s="44" t="s">
        <v>17253</v>
      </c>
      <c r="N3338" s="44" t="s">
        <v>17258</v>
      </c>
      <c r="O3338" s="44" t="s">
        <v>17259</v>
      </c>
    </row>
    <row r="3339" spans="1:15" s="44" customFormat="1" ht="12" x14ac:dyDescent="0.2">
      <c r="A3339" s="44" t="s">
        <v>17225</v>
      </c>
      <c r="B3339" s="44" t="s">
        <v>10895</v>
      </c>
      <c r="D3339" s="44" t="s">
        <v>16700</v>
      </c>
      <c r="E3339" s="45">
        <v>12</v>
      </c>
      <c r="F3339" s="44" t="s">
        <v>10199</v>
      </c>
      <c r="G3339" s="44" t="s">
        <v>10463</v>
      </c>
      <c r="H3339" s="44" t="s">
        <v>17261</v>
      </c>
      <c r="L3339" s="46">
        <v>7200000</v>
      </c>
      <c r="M3339" s="44" t="s">
        <v>16867</v>
      </c>
      <c r="N3339" s="44" t="s">
        <v>16868</v>
      </c>
      <c r="O3339" s="44" t="s">
        <v>16869</v>
      </c>
    </row>
    <row r="3340" spans="1:15" s="44" customFormat="1" ht="12" x14ac:dyDescent="0.2">
      <c r="A3340" s="44" t="s">
        <v>17229</v>
      </c>
      <c r="B3340" s="44" t="s">
        <v>10895</v>
      </c>
      <c r="D3340" s="44" t="s">
        <v>16700</v>
      </c>
      <c r="E3340" s="45">
        <v>4</v>
      </c>
      <c r="F3340" s="44" t="s">
        <v>11109</v>
      </c>
      <c r="H3340" s="44" t="s">
        <v>17263</v>
      </c>
      <c r="L3340" s="46">
        <v>220000000</v>
      </c>
      <c r="M3340" s="44" t="s">
        <v>16874</v>
      </c>
      <c r="N3340" s="44" t="s">
        <v>16875</v>
      </c>
      <c r="O3340" s="44" t="s">
        <v>16876</v>
      </c>
    </row>
    <row r="3341" spans="1:15" s="44" customFormat="1" ht="12" x14ac:dyDescent="0.2">
      <c r="A3341" s="44" t="s">
        <v>17231</v>
      </c>
      <c r="B3341" s="44" t="s">
        <v>10895</v>
      </c>
      <c r="D3341" s="44" t="s">
        <v>16700</v>
      </c>
      <c r="E3341" s="45">
        <v>9</v>
      </c>
      <c r="F3341" s="44" t="s">
        <v>11109</v>
      </c>
      <c r="H3341" s="44" t="s">
        <v>17265</v>
      </c>
      <c r="L3341" s="46">
        <v>110000000</v>
      </c>
      <c r="M3341" s="44" t="s">
        <v>16874</v>
      </c>
      <c r="N3341" s="44" t="s">
        <v>16875</v>
      </c>
      <c r="O3341" s="44" t="s">
        <v>16876</v>
      </c>
    </row>
    <row r="3342" spans="1:15" s="44" customFormat="1" ht="12" x14ac:dyDescent="0.2">
      <c r="A3342" s="44" t="s">
        <v>17235</v>
      </c>
      <c r="B3342" s="44" t="s">
        <v>10895</v>
      </c>
      <c r="D3342" s="44" t="s">
        <v>16700</v>
      </c>
      <c r="E3342" s="45">
        <v>6</v>
      </c>
      <c r="F3342" s="44" t="s">
        <v>11109</v>
      </c>
      <c r="H3342" s="44" t="s">
        <v>17267</v>
      </c>
      <c r="L3342" s="46">
        <v>50000000</v>
      </c>
      <c r="M3342" s="44" t="s">
        <v>16874</v>
      </c>
      <c r="N3342" s="44" t="s">
        <v>17268</v>
      </c>
      <c r="O3342" s="44" t="s">
        <v>17269</v>
      </c>
    </row>
    <row r="3343" spans="1:15" s="44" customFormat="1" ht="12" x14ac:dyDescent="0.2">
      <c r="A3343" s="44" t="s">
        <v>17237</v>
      </c>
      <c r="B3343" s="44" t="s">
        <v>10895</v>
      </c>
      <c r="D3343" s="44" t="s">
        <v>16700</v>
      </c>
      <c r="E3343" s="45">
        <v>6</v>
      </c>
      <c r="F3343" s="44" t="s">
        <v>10199</v>
      </c>
      <c r="H3343" s="44" t="s">
        <v>17271</v>
      </c>
      <c r="L3343" s="46">
        <v>28771000</v>
      </c>
      <c r="M3343" s="44" t="s">
        <v>16874</v>
      </c>
      <c r="N3343" s="44" t="s">
        <v>17268</v>
      </c>
      <c r="O3343" s="44" t="s">
        <v>17269</v>
      </c>
    </row>
    <row r="3344" spans="1:15" s="44" customFormat="1" ht="12" x14ac:dyDescent="0.2">
      <c r="A3344" s="44" t="s">
        <v>17239</v>
      </c>
      <c r="B3344" s="44" t="s">
        <v>10895</v>
      </c>
      <c r="D3344" s="44" t="s">
        <v>16700</v>
      </c>
      <c r="E3344" s="45">
        <v>2</v>
      </c>
      <c r="F3344" s="44" t="s">
        <v>10199</v>
      </c>
      <c r="H3344" s="44" t="s">
        <v>17273</v>
      </c>
      <c r="L3344" s="46">
        <v>28771000</v>
      </c>
      <c r="M3344" s="44" t="s">
        <v>16874</v>
      </c>
      <c r="N3344" s="44" t="s">
        <v>17268</v>
      </c>
      <c r="O3344" s="44" t="s">
        <v>17269</v>
      </c>
    </row>
    <row r="3345" spans="1:15" s="44" customFormat="1" ht="12" x14ac:dyDescent="0.2">
      <c r="A3345" s="44" t="s">
        <v>17241</v>
      </c>
      <c r="B3345" s="44" t="s">
        <v>10895</v>
      </c>
      <c r="D3345" s="44" t="s">
        <v>16700</v>
      </c>
      <c r="E3345" s="45">
        <v>3</v>
      </c>
      <c r="F3345" s="44" t="s">
        <v>11109</v>
      </c>
      <c r="G3345" s="44" t="s">
        <v>10463</v>
      </c>
      <c r="H3345" s="44" t="s">
        <v>17275</v>
      </c>
      <c r="L3345" s="46">
        <v>9000000</v>
      </c>
      <c r="M3345" s="44" t="s">
        <v>16888</v>
      </c>
      <c r="N3345" s="44" t="s">
        <v>16889</v>
      </c>
      <c r="O3345" s="44" t="s">
        <v>16890</v>
      </c>
    </row>
    <row r="3346" spans="1:15" s="44" customFormat="1" ht="12" x14ac:dyDescent="0.2">
      <c r="A3346" s="44" t="s">
        <v>17243</v>
      </c>
      <c r="B3346" s="44" t="s">
        <v>10895</v>
      </c>
      <c r="D3346" s="44" t="s">
        <v>16700</v>
      </c>
      <c r="E3346" s="45">
        <v>9</v>
      </c>
      <c r="F3346" s="44" t="s">
        <v>11109</v>
      </c>
      <c r="G3346" s="44" t="s">
        <v>10463</v>
      </c>
      <c r="H3346" s="44" t="s">
        <v>17277</v>
      </c>
      <c r="L3346" s="46">
        <v>8000000</v>
      </c>
      <c r="M3346" s="44" t="s">
        <v>16888</v>
      </c>
      <c r="N3346" s="44" t="s">
        <v>16889</v>
      </c>
      <c r="O3346" s="44" t="s">
        <v>16892</v>
      </c>
    </row>
    <row r="3347" spans="1:15" s="44" customFormat="1" ht="12" x14ac:dyDescent="0.2">
      <c r="A3347" s="44" t="s">
        <v>17245</v>
      </c>
      <c r="B3347" s="44" t="s">
        <v>10895</v>
      </c>
      <c r="D3347" s="44" t="s">
        <v>16700</v>
      </c>
      <c r="E3347" s="45">
        <v>9</v>
      </c>
      <c r="F3347" s="44" t="s">
        <v>11109</v>
      </c>
      <c r="H3347" s="44" t="s">
        <v>17279</v>
      </c>
      <c r="L3347" s="46">
        <v>6000000</v>
      </c>
      <c r="M3347" s="44" t="s">
        <v>16888</v>
      </c>
      <c r="N3347" s="44" t="s">
        <v>16889</v>
      </c>
      <c r="O3347" s="44" t="s">
        <v>16894</v>
      </c>
    </row>
    <row r="3348" spans="1:15" s="44" customFormat="1" ht="12" x14ac:dyDescent="0.2">
      <c r="A3348" s="44" t="s">
        <v>17249</v>
      </c>
      <c r="B3348" s="44" t="s">
        <v>10895</v>
      </c>
      <c r="D3348" s="44" t="s">
        <v>16700</v>
      </c>
      <c r="E3348" s="45">
        <v>3</v>
      </c>
      <c r="F3348" s="44" t="s">
        <v>10199</v>
      </c>
      <c r="H3348" s="44" t="s">
        <v>17281</v>
      </c>
      <c r="L3348" s="46">
        <v>56650000</v>
      </c>
      <c r="M3348" s="44" t="s">
        <v>16915</v>
      </c>
      <c r="N3348" s="44" t="s">
        <v>17282</v>
      </c>
      <c r="O3348" s="44" t="s">
        <v>17283</v>
      </c>
    </row>
    <row r="3349" spans="1:15" s="44" customFormat="1" ht="12" x14ac:dyDescent="0.2">
      <c r="A3349" s="44" t="s">
        <v>17251</v>
      </c>
      <c r="B3349" s="44" t="s">
        <v>10895</v>
      </c>
      <c r="D3349" s="44" t="s">
        <v>16700</v>
      </c>
      <c r="E3349" s="45">
        <v>3</v>
      </c>
      <c r="F3349" s="44" t="s">
        <v>10199</v>
      </c>
      <c r="H3349" s="44" t="s">
        <v>17285</v>
      </c>
      <c r="L3349" s="46">
        <v>50000000</v>
      </c>
      <c r="M3349" s="44" t="s">
        <v>16915</v>
      </c>
      <c r="N3349" s="44" t="s">
        <v>17286</v>
      </c>
      <c r="O3349" s="44" t="s">
        <v>17287</v>
      </c>
    </row>
    <row r="3350" spans="1:15" s="44" customFormat="1" ht="12" x14ac:dyDescent="0.2">
      <c r="A3350" s="44" t="s">
        <v>17256</v>
      </c>
      <c r="B3350" s="44" t="s">
        <v>10895</v>
      </c>
      <c r="D3350" s="44" t="s">
        <v>16700</v>
      </c>
      <c r="E3350" s="45">
        <v>3</v>
      </c>
      <c r="F3350" s="44" t="s">
        <v>10199</v>
      </c>
      <c r="H3350" s="44" t="s">
        <v>17289</v>
      </c>
      <c r="L3350" s="46">
        <v>60000000</v>
      </c>
      <c r="M3350" s="44" t="s">
        <v>16915</v>
      </c>
      <c r="N3350" s="44" t="s">
        <v>16916</v>
      </c>
      <c r="O3350" s="44" t="s">
        <v>16917</v>
      </c>
    </row>
    <row r="3351" spans="1:15" s="44" customFormat="1" ht="12" x14ac:dyDescent="0.2">
      <c r="A3351" s="44" t="s">
        <v>17260</v>
      </c>
      <c r="B3351" s="44" t="s">
        <v>10895</v>
      </c>
      <c r="D3351" s="44" t="s">
        <v>16700</v>
      </c>
      <c r="E3351" s="45">
        <v>5</v>
      </c>
      <c r="F3351" s="44" t="s">
        <v>10199</v>
      </c>
      <c r="H3351" s="44" t="s">
        <v>17291</v>
      </c>
      <c r="L3351" s="46">
        <v>80000000</v>
      </c>
      <c r="M3351" s="44" t="s">
        <v>16915</v>
      </c>
      <c r="N3351" s="44" t="s">
        <v>16916</v>
      </c>
      <c r="O3351" s="44" t="s">
        <v>16917</v>
      </c>
    </row>
    <row r="3352" spans="1:15" s="44" customFormat="1" ht="12" x14ac:dyDescent="0.2">
      <c r="A3352" s="44" t="s">
        <v>17262</v>
      </c>
      <c r="B3352" s="44" t="s">
        <v>10895</v>
      </c>
      <c r="D3352" s="44" t="s">
        <v>16700</v>
      </c>
      <c r="E3352" s="45">
        <v>4</v>
      </c>
      <c r="F3352" s="44" t="s">
        <v>11109</v>
      </c>
      <c r="H3352" s="44" t="s">
        <v>17293</v>
      </c>
      <c r="L3352" s="46">
        <v>35000000</v>
      </c>
      <c r="M3352" s="44" t="s">
        <v>17294</v>
      </c>
      <c r="N3352" s="44" t="s">
        <v>17295</v>
      </c>
      <c r="O3352" s="44" t="s">
        <v>17296</v>
      </c>
    </row>
    <row r="3353" spans="1:15" s="44" customFormat="1" ht="12" x14ac:dyDescent="0.2">
      <c r="A3353" s="44" t="s">
        <v>17264</v>
      </c>
      <c r="B3353" s="44" t="s">
        <v>10895</v>
      </c>
      <c r="D3353" s="44" t="s">
        <v>16700</v>
      </c>
      <c r="E3353" s="45">
        <v>5</v>
      </c>
      <c r="F3353" s="44" t="s">
        <v>11109</v>
      </c>
      <c r="H3353" s="44" t="s">
        <v>17298</v>
      </c>
      <c r="L3353" s="46">
        <v>420000000</v>
      </c>
      <c r="M3353" s="44" t="s">
        <v>17294</v>
      </c>
      <c r="N3353" s="44" t="s">
        <v>17299</v>
      </c>
      <c r="O3353" s="44" t="s">
        <v>17300</v>
      </c>
    </row>
    <row r="3354" spans="1:15" s="44" customFormat="1" ht="12" x14ac:dyDescent="0.2">
      <c r="A3354" s="44" t="s">
        <v>17266</v>
      </c>
      <c r="B3354" s="44" t="s">
        <v>10895</v>
      </c>
      <c r="D3354" s="44" t="s">
        <v>16700</v>
      </c>
      <c r="E3354" s="45">
        <v>5</v>
      </c>
      <c r="F3354" s="44" t="s">
        <v>10199</v>
      </c>
      <c r="H3354" s="44" t="s">
        <v>17302</v>
      </c>
      <c r="L3354" s="46">
        <v>30000000</v>
      </c>
      <c r="M3354" s="44" t="s">
        <v>17294</v>
      </c>
      <c r="N3354" s="44" t="s">
        <v>17299</v>
      </c>
      <c r="O3354" s="44" t="s">
        <v>17300</v>
      </c>
    </row>
    <row r="3355" spans="1:15" s="44" customFormat="1" ht="12" x14ac:dyDescent="0.2">
      <c r="A3355" s="44" t="s">
        <v>17270</v>
      </c>
      <c r="B3355" s="44" t="s">
        <v>10895</v>
      </c>
      <c r="D3355" s="44" t="s">
        <v>16700</v>
      </c>
      <c r="E3355" s="45">
        <v>8</v>
      </c>
      <c r="F3355" s="44" t="s">
        <v>11109</v>
      </c>
      <c r="H3355" s="44" t="s">
        <v>17304</v>
      </c>
      <c r="L3355" s="46">
        <v>480000000</v>
      </c>
      <c r="M3355" s="44" t="s">
        <v>17294</v>
      </c>
      <c r="N3355" s="44" t="s">
        <v>17299</v>
      </c>
      <c r="O3355" s="44" t="s">
        <v>17300</v>
      </c>
    </row>
    <row r="3356" spans="1:15" s="44" customFormat="1" ht="12" x14ac:dyDescent="0.2">
      <c r="A3356" s="44" t="s">
        <v>17272</v>
      </c>
      <c r="B3356" s="44" t="s">
        <v>10895</v>
      </c>
      <c r="D3356" s="44" t="s">
        <v>16700</v>
      </c>
      <c r="E3356" s="45">
        <v>4</v>
      </c>
      <c r="F3356" s="44" t="s">
        <v>11109</v>
      </c>
      <c r="H3356" s="44" t="s">
        <v>17306</v>
      </c>
      <c r="L3356" s="46">
        <v>45586000</v>
      </c>
      <c r="M3356" s="44" t="s">
        <v>17294</v>
      </c>
      <c r="N3356" s="44" t="s">
        <v>17307</v>
      </c>
      <c r="O3356" s="44" t="s">
        <v>17308</v>
      </c>
    </row>
    <row r="3357" spans="1:15" s="44" customFormat="1" ht="12" x14ac:dyDescent="0.2">
      <c r="A3357" s="44" t="s">
        <v>17274</v>
      </c>
      <c r="B3357" s="44" t="s">
        <v>10895</v>
      </c>
      <c r="D3357" s="44" t="s">
        <v>16700</v>
      </c>
      <c r="E3357" s="45">
        <v>4</v>
      </c>
      <c r="F3357" s="44" t="s">
        <v>11109</v>
      </c>
      <c r="H3357" s="44" t="s">
        <v>17310</v>
      </c>
      <c r="L3357" s="46">
        <v>38104000</v>
      </c>
      <c r="M3357" s="44" t="s">
        <v>17294</v>
      </c>
      <c r="N3357" s="44" t="s">
        <v>17311</v>
      </c>
      <c r="O3357" s="44" t="s">
        <v>17312</v>
      </c>
    </row>
    <row r="3358" spans="1:15" s="44" customFormat="1" ht="12" x14ac:dyDescent="0.2">
      <c r="A3358" s="44" t="s">
        <v>17276</v>
      </c>
      <c r="B3358" s="44" t="s">
        <v>10895</v>
      </c>
      <c r="D3358" s="44" t="s">
        <v>16700</v>
      </c>
      <c r="E3358" s="45">
        <v>6</v>
      </c>
      <c r="F3358" s="44" t="s">
        <v>11109</v>
      </c>
      <c r="H3358" s="44" t="s">
        <v>17314</v>
      </c>
      <c r="L3358" s="46">
        <v>15000000</v>
      </c>
      <c r="M3358" s="44" t="s">
        <v>17294</v>
      </c>
      <c r="N3358" s="44" t="s">
        <v>17311</v>
      </c>
      <c r="O3358" s="44" t="s">
        <v>17312</v>
      </c>
    </row>
    <row r="3359" spans="1:15" s="44" customFormat="1" ht="12" x14ac:dyDescent="0.2">
      <c r="A3359" s="44" t="s">
        <v>17278</v>
      </c>
      <c r="B3359" s="44" t="s">
        <v>10895</v>
      </c>
      <c r="D3359" s="44" t="s">
        <v>16700</v>
      </c>
      <c r="E3359" s="45">
        <v>7</v>
      </c>
      <c r="F3359" s="44" t="s">
        <v>10199</v>
      </c>
      <c r="H3359" s="44" t="s">
        <v>17316</v>
      </c>
      <c r="L3359" s="46">
        <v>10000000</v>
      </c>
      <c r="M3359" s="44" t="s">
        <v>16720</v>
      </c>
      <c r="N3359" s="44" t="s">
        <v>16936</v>
      </c>
      <c r="O3359" s="44" t="s">
        <v>16937</v>
      </c>
    </row>
    <row r="3360" spans="1:15" s="44" customFormat="1" ht="12" x14ac:dyDescent="0.2">
      <c r="A3360" s="44" t="s">
        <v>17280</v>
      </c>
      <c r="B3360" s="44" t="s">
        <v>10895</v>
      </c>
      <c r="D3360" s="44" t="s">
        <v>16700</v>
      </c>
      <c r="E3360" s="45">
        <v>7</v>
      </c>
      <c r="F3360" s="44" t="s">
        <v>10199</v>
      </c>
      <c r="H3360" s="44" t="s">
        <v>17318</v>
      </c>
      <c r="L3360" s="46">
        <v>209638800</v>
      </c>
      <c r="M3360" s="44" t="s">
        <v>16708</v>
      </c>
      <c r="N3360" s="44" t="s">
        <v>16928</v>
      </c>
      <c r="O3360" s="44" t="s">
        <v>16929</v>
      </c>
    </row>
    <row r="3361" spans="1:15" s="44" customFormat="1" ht="12" x14ac:dyDescent="0.2">
      <c r="A3361" s="44" t="s">
        <v>17284</v>
      </c>
      <c r="B3361" s="44" t="s">
        <v>10895</v>
      </c>
      <c r="D3361" s="44" t="s">
        <v>16700</v>
      </c>
      <c r="E3361" s="45">
        <v>10</v>
      </c>
      <c r="F3361" s="44" t="s">
        <v>10199</v>
      </c>
      <c r="H3361" s="44" t="s">
        <v>17320</v>
      </c>
      <c r="L3361" s="46">
        <v>9020000</v>
      </c>
      <c r="M3361" s="44" t="s">
        <v>16720</v>
      </c>
      <c r="N3361" s="44" t="s">
        <v>16940</v>
      </c>
      <c r="O3361" s="44" t="s">
        <v>16941</v>
      </c>
    </row>
    <row r="3362" spans="1:15" s="44" customFormat="1" ht="12" x14ac:dyDescent="0.2">
      <c r="A3362" s="44" t="s">
        <v>17288</v>
      </c>
      <c r="B3362" s="44" t="s">
        <v>10895</v>
      </c>
      <c r="D3362" s="44" t="s">
        <v>16700</v>
      </c>
      <c r="E3362" s="45">
        <v>2</v>
      </c>
      <c r="F3362" s="44" t="s">
        <v>10199</v>
      </c>
      <c r="H3362" s="44" t="s">
        <v>17322</v>
      </c>
      <c r="L3362" s="46">
        <v>27000000</v>
      </c>
      <c r="M3362" s="44" t="s">
        <v>16720</v>
      </c>
      <c r="N3362" s="44" t="s">
        <v>17323</v>
      </c>
      <c r="O3362" s="44" t="s">
        <v>17324</v>
      </c>
    </row>
    <row r="3363" spans="1:15" s="44" customFormat="1" ht="12" x14ac:dyDescent="0.2">
      <c r="A3363" s="44" t="s">
        <v>17290</v>
      </c>
      <c r="B3363" s="44" t="s">
        <v>10895</v>
      </c>
      <c r="D3363" s="44" t="s">
        <v>16700</v>
      </c>
      <c r="E3363" s="45">
        <v>5</v>
      </c>
      <c r="F3363" s="44" t="s">
        <v>11109</v>
      </c>
      <c r="H3363" s="44" t="s">
        <v>17326</v>
      </c>
      <c r="L3363" s="46">
        <v>30000000</v>
      </c>
      <c r="M3363" s="44" t="s">
        <v>16720</v>
      </c>
      <c r="N3363" s="44" t="s">
        <v>17327</v>
      </c>
      <c r="O3363" s="44" t="s">
        <v>17328</v>
      </c>
    </row>
    <row r="3364" spans="1:15" s="44" customFormat="1" ht="12" x14ac:dyDescent="0.2">
      <c r="A3364" s="44" t="s">
        <v>17292</v>
      </c>
      <c r="B3364" s="44" t="s">
        <v>10895</v>
      </c>
      <c r="D3364" s="44" t="s">
        <v>16700</v>
      </c>
      <c r="E3364" s="45">
        <v>2</v>
      </c>
      <c r="F3364" s="44" t="s">
        <v>11109</v>
      </c>
      <c r="H3364" s="44" t="s">
        <v>17330</v>
      </c>
      <c r="L3364" s="46">
        <v>7000000</v>
      </c>
      <c r="M3364" s="44" t="s">
        <v>16720</v>
      </c>
      <c r="N3364" s="44" t="s">
        <v>17327</v>
      </c>
      <c r="O3364" s="44" t="s">
        <v>17328</v>
      </c>
    </row>
    <row r="3365" spans="1:15" s="44" customFormat="1" ht="12" x14ac:dyDescent="0.2">
      <c r="A3365" s="44" t="s">
        <v>17297</v>
      </c>
      <c r="B3365" s="44" t="s">
        <v>10895</v>
      </c>
      <c r="D3365" s="44" t="s">
        <v>16700</v>
      </c>
      <c r="E3365" s="45">
        <v>6</v>
      </c>
      <c r="F3365" s="44" t="s">
        <v>10199</v>
      </c>
      <c r="G3365" s="44" t="s">
        <v>10463</v>
      </c>
      <c r="H3365" s="44" t="s">
        <v>17332</v>
      </c>
      <c r="L3365" s="46">
        <v>64807215</v>
      </c>
      <c r="M3365" s="44" t="s">
        <v>16708</v>
      </c>
      <c r="N3365" s="44" t="s">
        <v>17333</v>
      </c>
      <c r="O3365" s="44" t="s">
        <v>17334</v>
      </c>
    </row>
    <row r="3366" spans="1:15" s="44" customFormat="1" ht="12" x14ac:dyDescent="0.2">
      <c r="A3366" s="44" t="s">
        <v>17301</v>
      </c>
      <c r="B3366" s="44" t="s">
        <v>10895</v>
      </c>
      <c r="D3366" s="44" t="s">
        <v>16700</v>
      </c>
      <c r="E3366" s="45">
        <v>6</v>
      </c>
      <c r="F3366" s="44" t="s">
        <v>10199</v>
      </c>
      <c r="G3366" s="44" t="s">
        <v>10463</v>
      </c>
      <c r="H3366" s="44" t="s">
        <v>17332</v>
      </c>
      <c r="L3366" s="46">
        <v>62382550</v>
      </c>
      <c r="M3366" s="44" t="s">
        <v>16708</v>
      </c>
      <c r="N3366" s="44" t="s">
        <v>17333</v>
      </c>
      <c r="O3366" s="44" t="s">
        <v>17334</v>
      </c>
    </row>
    <row r="3367" spans="1:15" s="44" customFormat="1" ht="12" x14ac:dyDescent="0.2">
      <c r="A3367" s="44" t="s">
        <v>17303</v>
      </c>
      <c r="B3367" s="44" t="s">
        <v>10895</v>
      </c>
      <c r="D3367" s="44" t="s">
        <v>16700</v>
      </c>
      <c r="E3367" s="45">
        <v>6</v>
      </c>
      <c r="F3367" s="44" t="s">
        <v>10199</v>
      </c>
      <c r="G3367" s="44" t="s">
        <v>10463</v>
      </c>
      <c r="H3367" s="44" t="s">
        <v>17332</v>
      </c>
      <c r="L3367" s="46">
        <v>14594500</v>
      </c>
      <c r="M3367" s="44" t="s">
        <v>16708</v>
      </c>
      <c r="N3367" s="44" t="s">
        <v>17333</v>
      </c>
      <c r="O3367" s="44" t="s">
        <v>17334</v>
      </c>
    </row>
    <row r="3368" spans="1:15" s="44" customFormat="1" ht="12" x14ac:dyDescent="0.2">
      <c r="A3368" s="44" t="s">
        <v>17305</v>
      </c>
      <c r="B3368" s="44" t="s">
        <v>10895</v>
      </c>
      <c r="D3368" s="44" t="s">
        <v>16700</v>
      </c>
      <c r="E3368" s="45">
        <v>6</v>
      </c>
      <c r="F3368" s="44" t="s">
        <v>10199</v>
      </c>
      <c r="G3368" s="44" t="s">
        <v>10463</v>
      </c>
      <c r="H3368" s="44" t="s">
        <v>17332</v>
      </c>
      <c r="L3368" s="46">
        <v>24837250</v>
      </c>
      <c r="M3368" s="44" t="s">
        <v>16708</v>
      </c>
      <c r="N3368" s="44" t="s">
        <v>17333</v>
      </c>
      <c r="O3368" s="44" t="s">
        <v>17334</v>
      </c>
    </row>
    <row r="3369" spans="1:15" s="44" customFormat="1" ht="12" x14ac:dyDescent="0.2">
      <c r="A3369" s="44" t="s">
        <v>17309</v>
      </c>
      <c r="B3369" s="44" t="s">
        <v>10895</v>
      </c>
      <c r="D3369" s="44" t="s">
        <v>16700</v>
      </c>
      <c r="E3369" s="45">
        <v>6</v>
      </c>
      <c r="F3369" s="44" t="s">
        <v>10199</v>
      </c>
      <c r="G3369" s="44" t="s">
        <v>10463</v>
      </c>
      <c r="H3369" s="44" t="s">
        <v>17332</v>
      </c>
      <c r="L3369" s="46">
        <v>5262000</v>
      </c>
      <c r="M3369" s="44" t="s">
        <v>16708</v>
      </c>
      <c r="N3369" s="44" t="s">
        <v>17333</v>
      </c>
      <c r="O3369" s="44" t="s">
        <v>17334</v>
      </c>
    </row>
    <row r="3370" spans="1:15" s="44" customFormat="1" ht="12" x14ac:dyDescent="0.2">
      <c r="A3370" s="44" t="s">
        <v>17313</v>
      </c>
      <c r="B3370" s="44" t="s">
        <v>10895</v>
      </c>
      <c r="D3370" s="44" t="s">
        <v>16700</v>
      </c>
      <c r="E3370" s="45">
        <v>6</v>
      </c>
      <c r="F3370" s="44" t="s">
        <v>11109</v>
      </c>
      <c r="H3370" s="44" t="s">
        <v>17340</v>
      </c>
      <c r="L3370" s="46">
        <v>118496159</v>
      </c>
      <c r="M3370" s="44" t="s">
        <v>16708</v>
      </c>
      <c r="N3370" s="44" t="s">
        <v>17333</v>
      </c>
      <c r="O3370" s="44" t="s">
        <v>17334</v>
      </c>
    </row>
    <row r="3371" spans="1:15" s="44" customFormat="1" ht="12" x14ac:dyDescent="0.2">
      <c r="A3371" s="44" t="s">
        <v>17315</v>
      </c>
      <c r="B3371" s="44" t="s">
        <v>10895</v>
      </c>
      <c r="D3371" s="44" t="s">
        <v>16700</v>
      </c>
      <c r="E3371" s="45">
        <v>6</v>
      </c>
      <c r="F3371" s="44" t="s">
        <v>10199</v>
      </c>
      <c r="G3371" s="44" t="s">
        <v>10463</v>
      </c>
      <c r="H3371" s="44" t="s">
        <v>17342</v>
      </c>
      <c r="L3371" s="46">
        <v>7091000</v>
      </c>
      <c r="M3371" s="44" t="s">
        <v>16708</v>
      </c>
      <c r="N3371" s="44" t="s">
        <v>17333</v>
      </c>
      <c r="O3371" s="44" t="s">
        <v>17334</v>
      </c>
    </row>
    <row r="3372" spans="1:15" s="44" customFormat="1" ht="12" x14ac:dyDescent="0.2">
      <c r="A3372" s="44" t="s">
        <v>17317</v>
      </c>
      <c r="B3372" s="44" t="s">
        <v>10895</v>
      </c>
      <c r="D3372" s="44" t="s">
        <v>16700</v>
      </c>
      <c r="E3372" s="45">
        <v>6</v>
      </c>
      <c r="F3372" s="44" t="s">
        <v>10199</v>
      </c>
      <c r="G3372" s="44" t="s">
        <v>10463</v>
      </c>
      <c r="H3372" s="44" t="s">
        <v>17344</v>
      </c>
      <c r="L3372" s="46">
        <v>10213000</v>
      </c>
      <c r="M3372" s="44" t="s">
        <v>16708</v>
      </c>
      <c r="N3372" s="44" t="s">
        <v>17333</v>
      </c>
      <c r="O3372" s="44" t="s">
        <v>17334</v>
      </c>
    </row>
    <row r="3373" spans="1:15" s="44" customFormat="1" ht="12" x14ac:dyDescent="0.2">
      <c r="A3373" s="44" t="s">
        <v>17319</v>
      </c>
      <c r="B3373" s="44" t="s">
        <v>10895</v>
      </c>
      <c r="D3373" s="44" t="s">
        <v>16700</v>
      </c>
      <c r="E3373" s="45">
        <v>7</v>
      </c>
      <c r="F3373" s="44" t="s">
        <v>10199</v>
      </c>
      <c r="H3373" s="44" t="s">
        <v>17346</v>
      </c>
      <c r="L3373" s="46">
        <v>28000000</v>
      </c>
      <c r="M3373" s="44" t="s">
        <v>16720</v>
      </c>
      <c r="N3373" s="44" t="s">
        <v>17347</v>
      </c>
      <c r="O3373" s="44" t="s">
        <v>17348</v>
      </c>
    </row>
    <row r="3374" spans="1:15" s="44" customFormat="1" ht="12" x14ac:dyDescent="0.2">
      <c r="A3374" s="44" t="s">
        <v>17321</v>
      </c>
      <c r="B3374" s="44" t="s">
        <v>10895</v>
      </c>
      <c r="D3374" s="44" t="s">
        <v>16700</v>
      </c>
      <c r="E3374" s="45">
        <v>5</v>
      </c>
      <c r="F3374" s="44" t="s">
        <v>10199</v>
      </c>
      <c r="G3374" s="44" t="s">
        <v>10463</v>
      </c>
      <c r="H3374" s="44" t="s">
        <v>17350</v>
      </c>
      <c r="L3374" s="46">
        <v>8000000</v>
      </c>
      <c r="M3374" s="44" t="s">
        <v>17351</v>
      </c>
      <c r="N3374" s="44" t="s">
        <v>16962</v>
      </c>
      <c r="O3374" s="44" t="s">
        <v>16963</v>
      </c>
    </row>
    <row r="3375" spans="1:15" s="44" customFormat="1" ht="12" x14ac:dyDescent="0.2">
      <c r="A3375" s="44" t="s">
        <v>17325</v>
      </c>
      <c r="B3375" s="44" t="s">
        <v>10895</v>
      </c>
      <c r="D3375" s="44" t="s">
        <v>16700</v>
      </c>
      <c r="E3375" s="45">
        <v>7</v>
      </c>
      <c r="F3375" s="44" t="s">
        <v>10199</v>
      </c>
      <c r="H3375" s="44" t="s">
        <v>17353</v>
      </c>
      <c r="L3375" s="46">
        <v>850000000</v>
      </c>
      <c r="M3375" s="44" t="s">
        <v>16708</v>
      </c>
      <c r="N3375" s="44" t="s">
        <v>17354</v>
      </c>
      <c r="O3375" s="44" t="s">
        <v>17355</v>
      </c>
    </row>
    <row r="3376" spans="1:15" s="44" customFormat="1" ht="12" x14ac:dyDescent="0.2">
      <c r="A3376" s="44" t="s">
        <v>17329</v>
      </c>
      <c r="B3376" s="44" t="s">
        <v>10895</v>
      </c>
      <c r="D3376" s="44" t="s">
        <v>16700</v>
      </c>
      <c r="E3376" s="45">
        <v>4</v>
      </c>
      <c r="F3376" s="44" t="s">
        <v>10199</v>
      </c>
      <c r="H3376" s="44" t="s">
        <v>17357</v>
      </c>
      <c r="L3376" s="46">
        <v>20000000</v>
      </c>
      <c r="M3376" s="44" t="s">
        <v>16720</v>
      </c>
      <c r="N3376" s="44" t="s">
        <v>17358</v>
      </c>
      <c r="O3376" s="44" t="s">
        <v>17359</v>
      </c>
    </row>
    <row r="3377" spans="1:15" s="44" customFormat="1" ht="12" x14ac:dyDescent="0.2">
      <c r="A3377" s="44" t="s">
        <v>17331</v>
      </c>
      <c r="B3377" s="44" t="s">
        <v>10895</v>
      </c>
      <c r="D3377" s="44" t="s">
        <v>16700</v>
      </c>
      <c r="E3377" s="45">
        <v>3</v>
      </c>
      <c r="F3377" s="44" t="s">
        <v>10199</v>
      </c>
      <c r="H3377" s="44" t="s">
        <v>17361</v>
      </c>
      <c r="L3377" s="46">
        <v>6528000</v>
      </c>
      <c r="M3377" s="44" t="s">
        <v>16715</v>
      </c>
      <c r="N3377" s="44" t="s">
        <v>16979</v>
      </c>
      <c r="O3377" s="44" t="s">
        <v>16980</v>
      </c>
    </row>
    <row r="3378" spans="1:15" s="44" customFormat="1" ht="12" x14ac:dyDescent="0.2">
      <c r="A3378" s="44" t="s">
        <v>17335</v>
      </c>
      <c r="B3378" s="44" t="s">
        <v>10895</v>
      </c>
      <c r="D3378" s="44" t="s">
        <v>16700</v>
      </c>
      <c r="E3378" s="45">
        <v>3</v>
      </c>
      <c r="F3378" s="44" t="s">
        <v>10199</v>
      </c>
      <c r="H3378" s="44" t="s">
        <v>17363</v>
      </c>
      <c r="L3378" s="46">
        <v>24000000</v>
      </c>
      <c r="M3378" s="44" t="s">
        <v>17364</v>
      </c>
      <c r="N3378" s="44" t="s">
        <v>16984</v>
      </c>
      <c r="O3378" s="44" t="s">
        <v>16985</v>
      </c>
    </row>
    <row r="3379" spans="1:15" s="44" customFormat="1" ht="12" x14ac:dyDescent="0.2">
      <c r="A3379" s="44" t="s">
        <v>17336</v>
      </c>
      <c r="B3379" s="44" t="s">
        <v>10895</v>
      </c>
      <c r="D3379" s="44" t="s">
        <v>16700</v>
      </c>
      <c r="E3379" s="45">
        <v>3</v>
      </c>
      <c r="F3379" s="44" t="s">
        <v>10199</v>
      </c>
      <c r="H3379" s="44" t="s">
        <v>17366</v>
      </c>
      <c r="L3379" s="46">
        <v>9000000</v>
      </c>
      <c r="M3379" s="44" t="s">
        <v>16720</v>
      </c>
      <c r="N3379" s="44" t="s">
        <v>17367</v>
      </c>
      <c r="O3379" s="44" t="s">
        <v>17368</v>
      </c>
    </row>
    <row r="3380" spans="1:15" s="44" customFormat="1" ht="12" x14ac:dyDescent="0.2">
      <c r="A3380" s="44" t="s">
        <v>17337</v>
      </c>
      <c r="B3380" s="44" t="s">
        <v>10895</v>
      </c>
      <c r="D3380" s="44" t="s">
        <v>16700</v>
      </c>
      <c r="E3380" s="45">
        <v>3</v>
      </c>
      <c r="F3380" s="44" t="s">
        <v>10199</v>
      </c>
      <c r="H3380" s="44" t="s">
        <v>17370</v>
      </c>
      <c r="L3380" s="46">
        <v>6000000</v>
      </c>
      <c r="M3380" s="44" t="s">
        <v>16720</v>
      </c>
      <c r="N3380" s="44" t="s">
        <v>17367</v>
      </c>
      <c r="O3380" s="44" t="s">
        <v>17368</v>
      </c>
    </row>
    <row r="3381" spans="1:15" s="44" customFormat="1" ht="12" x14ac:dyDescent="0.2">
      <c r="A3381" s="44" t="s">
        <v>17338</v>
      </c>
      <c r="B3381" s="44" t="s">
        <v>10895</v>
      </c>
      <c r="D3381" s="44" t="s">
        <v>16700</v>
      </c>
      <c r="E3381" s="45">
        <v>7</v>
      </c>
      <c r="F3381" s="44" t="s">
        <v>10199</v>
      </c>
      <c r="H3381" s="44" t="s">
        <v>17372</v>
      </c>
      <c r="L3381" s="46">
        <v>22000000</v>
      </c>
      <c r="M3381" s="44" t="s">
        <v>16720</v>
      </c>
      <c r="N3381" s="44" t="s">
        <v>17373</v>
      </c>
      <c r="O3381" s="44" t="s">
        <v>17374</v>
      </c>
    </row>
    <row r="3382" spans="1:15" s="44" customFormat="1" ht="12" x14ac:dyDescent="0.2">
      <c r="A3382" s="44" t="s">
        <v>17339</v>
      </c>
      <c r="B3382" s="44" t="s">
        <v>10895</v>
      </c>
      <c r="D3382" s="44" t="s">
        <v>16700</v>
      </c>
      <c r="E3382" s="45">
        <v>7</v>
      </c>
      <c r="F3382" s="44" t="s">
        <v>10199</v>
      </c>
      <c r="H3382" s="44" t="s">
        <v>17376</v>
      </c>
      <c r="L3382" s="46">
        <v>22000000</v>
      </c>
      <c r="M3382" s="44" t="s">
        <v>16720</v>
      </c>
      <c r="N3382" s="44" t="s">
        <v>17377</v>
      </c>
      <c r="O3382" s="44" t="s">
        <v>17378</v>
      </c>
    </row>
    <row r="3383" spans="1:15" s="44" customFormat="1" ht="12" x14ac:dyDescent="0.2">
      <c r="A3383" s="44" t="s">
        <v>17341</v>
      </c>
      <c r="B3383" s="44" t="s">
        <v>10895</v>
      </c>
      <c r="D3383" s="44" t="s">
        <v>16700</v>
      </c>
      <c r="E3383" s="45">
        <v>7</v>
      </c>
      <c r="F3383" s="44" t="s">
        <v>10199</v>
      </c>
      <c r="H3383" s="44" t="s">
        <v>17380</v>
      </c>
      <c r="L3383" s="46">
        <v>25000000</v>
      </c>
      <c r="M3383" s="44" t="s">
        <v>16720</v>
      </c>
      <c r="N3383" s="44" t="s">
        <v>17381</v>
      </c>
      <c r="O3383" s="44" t="s">
        <v>17382</v>
      </c>
    </row>
    <row r="3384" spans="1:15" s="44" customFormat="1" ht="12" x14ac:dyDescent="0.2">
      <c r="A3384" s="44" t="s">
        <v>17343</v>
      </c>
      <c r="B3384" s="44" t="s">
        <v>10895</v>
      </c>
      <c r="D3384" s="44" t="s">
        <v>16700</v>
      </c>
      <c r="E3384" s="45">
        <v>6</v>
      </c>
      <c r="F3384" s="44" t="s">
        <v>11109</v>
      </c>
      <c r="H3384" s="44" t="s">
        <v>17384</v>
      </c>
      <c r="L3384" s="46">
        <v>150000000</v>
      </c>
      <c r="M3384" s="44" t="s">
        <v>16708</v>
      </c>
      <c r="N3384" s="44" t="s">
        <v>16709</v>
      </c>
      <c r="O3384" s="44" t="s">
        <v>16710</v>
      </c>
    </row>
    <row r="3385" spans="1:15" s="44" customFormat="1" ht="12" x14ac:dyDescent="0.2">
      <c r="A3385" s="44" t="s">
        <v>17345</v>
      </c>
      <c r="B3385" s="44" t="s">
        <v>10895</v>
      </c>
      <c r="D3385" s="44" t="s">
        <v>16700</v>
      </c>
      <c r="E3385" s="45">
        <v>6</v>
      </c>
      <c r="F3385" s="44" t="s">
        <v>10463</v>
      </c>
      <c r="G3385" s="44" t="s">
        <v>10463</v>
      </c>
      <c r="H3385" s="44" t="s">
        <v>17386</v>
      </c>
      <c r="L3385" s="46">
        <v>240000000</v>
      </c>
      <c r="M3385" s="44" t="s">
        <v>16708</v>
      </c>
      <c r="N3385" s="44" t="s">
        <v>16709</v>
      </c>
      <c r="O3385" s="44" t="s">
        <v>16710</v>
      </c>
    </row>
    <row r="3386" spans="1:15" s="44" customFormat="1" ht="12" x14ac:dyDescent="0.2">
      <c r="A3386" s="44" t="s">
        <v>17349</v>
      </c>
      <c r="B3386" s="44" t="s">
        <v>10895</v>
      </c>
      <c r="D3386" s="44" t="s">
        <v>16700</v>
      </c>
      <c r="E3386" s="45">
        <v>6</v>
      </c>
      <c r="F3386" s="44" t="s">
        <v>10463</v>
      </c>
      <c r="G3386" s="44" t="s">
        <v>10463</v>
      </c>
      <c r="H3386" s="44" t="s">
        <v>17388</v>
      </c>
      <c r="L3386" s="46">
        <v>11051500</v>
      </c>
      <c r="M3386" s="44" t="s">
        <v>16708</v>
      </c>
      <c r="N3386" s="44" t="s">
        <v>16709</v>
      </c>
      <c r="O3386" s="44" t="s">
        <v>16710</v>
      </c>
    </row>
    <row r="3387" spans="1:15" s="44" customFormat="1" ht="12" x14ac:dyDescent="0.2">
      <c r="A3387" s="44" t="s">
        <v>17352</v>
      </c>
      <c r="B3387" s="44" t="s">
        <v>10895</v>
      </c>
      <c r="D3387" s="44" t="s">
        <v>16700</v>
      </c>
      <c r="E3387" s="45">
        <v>6</v>
      </c>
      <c r="F3387" s="44" t="s">
        <v>10463</v>
      </c>
      <c r="G3387" s="44" t="s">
        <v>10463</v>
      </c>
      <c r="H3387" s="44" t="s">
        <v>17390</v>
      </c>
      <c r="L3387" s="46">
        <v>15916500</v>
      </c>
      <c r="M3387" s="44" t="s">
        <v>16708</v>
      </c>
      <c r="N3387" s="44" t="s">
        <v>16709</v>
      </c>
      <c r="O3387" s="44" t="s">
        <v>16710</v>
      </c>
    </row>
    <row r="3388" spans="1:15" s="44" customFormat="1" ht="12" x14ac:dyDescent="0.2">
      <c r="A3388" s="44" t="s">
        <v>17356</v>
      </c>
      <c r="B3388" s="44" t="s">
        <v>10895</v>
      </c>
      <c r="D3388" s="44" t="s">
        <v>16700</v>
      </c>
      <c r="E3388" s="45">
        <v>6</v>
      </c>
      <c r="F3388" s="44" t="s">
        <v>10463</v>
      </c>
      <c r="G3388" s="44" t="s">
        <v>10463</v>
      </c>
      <c r="H3388" s="44" t="s">
        <v>17392</v>
      </c>
      <c r="L3388" s="46">
        <v>1649500</v>
      </c>
      <c r="M3388" s="44" t="s">
        <v>16708</v>
      </c>
      <c r="N3388" s="44" t="s">
        <v>16709</v>
      </c>
      <c r="O3388" s="44" t="s">
        <v>16710</v>
      </c>
    </row>
    <row r="3389" spans="1:15" s="44" customFormat="1" ht="12" x14ac:dyDescent="0.2">
      <c r="A3389" s="44" t="s">
        <v>17360</v>
      </c>
      <c r="B3389" s="44" t="s">
        <v>10895</v>
      </c>
      <c r="D3389" s="44" t="s">
        <v>16700</v>
      </c>
      <c r="E3389" s="45">
        <v>3</v>
      </c>
      <c r="F3389" s="44" t="s">
        <v>10199</v>
      </c>
      <c r="H3389" s="44" t="s">
        <v>17394</v>
      </c>
      <c r="L3389" s="46">
        <v>29000000</v>
      </c>
      <c r="M3389" s="44" t="s">
        <v>16720</v>
      </c>
      <c r="N3389" s="44" t="s">
        <v>16725</v>
      </c>
      <c r="O3389" s="44" t="s">
        <v>16726</v>
      </c>
    </row>
    <row r="3390" spans="1:15" s="44" customFormat="1" ht="12" x14ac:dyDescent="0.2">
      <c r="A3390" s="44" t="s">
        <v>17362</v>
      </c>
      <c r="B3390" s="44" t="s">
        <v>10895</v>
      </c>
      <c r="D3390" s="44" t="s">
        <v>16700</v>
      </c>
      <c r="E3390" s="45">
        <v>3</v>
      </c>
      <c r="F3390" s="44" t="s">
        <v>10463</v>
      </c>
      <c r="G3390" s="44" t="s">
        <v>10463</v>
      </c>
      <c r="H3390" s="44" t="s">
        <v>17396</v>
      </c>
      <c r="L3390" s="46">
        <v>5000000</v>
      </c>
      <c r="M3390" s="44" t="s">
        <v>16720</v>
      </c>
      <c r="N3390" s="44" t="s">
        <v>16725</v>
      </c>
      <c r="O3390" s="44" t="s">
        <v>16726</v>
      </c>
    </row>
    <row r="3391" spans="1:15" s="44" customFormat="1" ht="12" x14ac:dyDescent="0.2">
      <c r="A3391" s="44" t="s">
        <v>17365</v>
      </c>
      <c r="B3391" s="44" t="s">
        <v>10895</v>
      </c>
      <c r="D3391" s="44" t="s">
        <v>16700</v>
      </c>
      <c r="E3391" s="45">
        <v>5</v>
      </c>
      <c r="F3391" s="44" t="s">
        <v>10199</v>
      </c>
      <c r="H3391" s="44" t="s">
        <v>17398</v>
      </c>
      <c r="L3391" s="46">
        <v>8800000</v>
      </c>
      <c r="M3391" s="44" t="s">
        <v>16961</v>
      </c>
      <c r="N3391" s="44" t="s">
        <v>17011</v>
      </c>
      <c r="O3391" s="44" t="s">
        <v>17012</v>
      </c>
    </row>
    <row r="3392" spans="1:15" s="44" customFormat="1" ht="12" x14ac:dyDescent="0.2">
      <c r="A3392" s="44" t="s">
        <v>17369</v>
      </c>
      <c r="B3392" s="44" t="s">
        <v>10895</v>
      </c>
      <c r="D3392" s="44" t="s">
        <v>16700</v>
      </c>
      <c r="E3392" s="45">
        <v>2</v>
      </c>
      <c r="F3392" s="44" t="s">
        <v>10199</v>
      </c>
      <c r="G3392" s="44" t="s">
        <v>10463</v>
      </c>
      <c r="H3392" s="44" t="s">
        <v>17400</v>
      </c>
      <c r="L3392" s="46">
        <v>30000000</v>
      </c>
      <c r="M3392" s="44" t="s">
        <v>16961</v>
      </c>
      <c r="N3392" s="44" t="s">
        <v>17401</v>
      </c>
      <c r="O3392" s="44" t="s">
        <v>17402</v>
      </c>
    </row>
    <row r="3393" spans="1:15" s="44" customFormat="1" ht="12" x14ac:dyDescent="0.2">
      <c r="A3393" s="44" t="s">
        <v>17371</v>
      </c>
      <c r="B3393" s="44" t="s">
        <v>10895</v>
      </c>
      <c r="D3393" s="44" t="s">
        <v>16700</v>
      </c>
      <c r="E3393" s="45">
        <v>2</v>
      </c>
      <c r="F3393" s="44" t="s">
        <v>10199</v>
      </c>
      <c r="G3393" s="44" t="s">
        <v>10463</v>
      </c>
      <c r="H3393" s="44" t="s">
        <v>17404</v>
      </c>
      <c r="L3393" s="46">
        <v>27000000</v>
      </c>
      <c r="M3393" s="44" t="s">
        <v>16961</v>
      </c>
      <c r="N3393" s="44" t="s">
        <v>17405</v>
      </c>
      <c r="O3393" s="44" t="s">
        <v>17406</v>
      </c>
    </row>
    <row r="3394" spans="1:15" s="44" customFormat="1" ht="12" x14ac:dyDescent="0.2">
      <c r="A3394" s="44" t="s">
        <v>17375</v>
      </c>
      <c r="B3394" s="44" t="s">
        <v>10895</v>
      </c>
      <c r="D3394" s="44" t="s">
        <v>16700</v>
      </c>
      <c r="E3394" s="45">
        <v>2</v>
      </c>
      <c r="F3394" s="44" t="s">
        <v>10199</v>
      </c>
      <c r="G3394" s="44" t="s">
        <v>10463</v>
      </c>
      <c r="H3394" s="44" t="s">
        <v>17408</v>
      </c>
      <c r="L3394" s="46">
        <v>18000000</v>
      </c>
      <c r="M3394" s="44" t="s">
        <v>16961</v>
      </c>
      <c r="N3394" s="44" t="s">
        <v>17401</v>
      </c>
      <c r="O3394" s="44" t="s">
        <v>17402</v>
      </c>
    </row>
    <row r="3395" spans="1:15" s="44" customFormat="1" ht="12" x14ac:dyDescent="0.2">
      <c r="A3395" s="44" t="s">
        <v>17379</v>
      </c>
      <c r="B3395" s="44" t="s">
        <v>10895</v>
      </c>
      <c r="D3395" s="44" t="s">
        <v>16700</v>
      </c>
      <c r="E3395" s="45">
        <v>2</v>
      </c>
      <c r="F3395" s="44" t="s">
        <v>10199</v>
      </c>
      <c r="G3395" s="44" t="s">
        <v>10463</v>
      </c>
      <c r="H3395" s="44" t="s">
        <v>17410</v>
      </c>
      <c r="L3395" s="46">
        <v>9350000</v>
      </c>
      <c r="M3395" s="44" t="s">
        <v>16961</v>
      </c>
      <c r="N3395" s="44" t="s">
        <v>17011</v>
      </c>
      <c r="O3395" s="44" t="s">
        <v>17012</v>
      </c>
    </row>
    <row r="3396" spans="1:15" s="44" customFormat="1" ht="12" x14ac:dyDescent="0.2">
      <c r="A3396" s="44" t="s">
        <v>17383</v>
      </c>
      <c r="B3396" s="44" t="s">
        <v>10895</v>
      </c>
      <c r="D3396" s="44" t="s">
        <v>16700</v>
      </c>
      <c r="E3396" s="45">
        <v>5</v>
      </c>
      <c r="F3396" s="44" t="s">
        <v>10199</v>
      </c>
      <c r="H3396" s="44" t="s">
        <v>17411</v>
      </c>
      <c r="L3396" s="46">
        <v>177316000</v>
      </c>
      <c r="M3396" s="44" t="s">
        <v>16708</v>
      </c>
      <c r="N3396" s="44" t="s">
        <v>17004</v>
      </c>
      <c r="O3396" s="44" t="s">
        <v>17005</v>
      </c>
    </row>
    <row r="3397" spans="1:15" s="44" customFormat="1" ht="12" x14ac:dyDescent="0.2">
      <c r="A3397" s="44" t="s">
        <v>17385</v>
      </c>
      <c r="B3397" s="44" t="s">
        <v>10895</v>
      </c>
      <c r="D3397" s="44" t="s">
        <v>16700</v>
      </c>
      <c r="E3397" s="45">
        <v>6</v>
      </c>
      <c r="F3397" s="44" t="s">
        <v>10199</v>
      </c>
      <c r="H3397" s="44" t="s">
        <v>17413</v>
      </c>
      <c r="L3397" s="46">
        <v>13000000</v>
      </c>
      <c r="M3397" s="44" t="s">
        <v>16720</v>
      </c>
      <c r="N3397" s="44" t="s">
        <v>17414</v>
      </c>
      <c r="O3397" s="44" t="s">
        <v>17415</v>
      </c>
    </row>
    <row r="3398" spans="1:15" s="44" customFormat="1" ht="12" x14ac:dyDescent="0.2">
      <c r="A3398" s="44" t="s">
        <v>17387</v>
      </c>
      <c r="B3398" s="44" t="s">
        <v>10895</v>
      </c>
      <c r="D3398" s="44" t="s">
        <v>16700</v>
      </c>
      <c r="E3398" s="45">
        <v>6</v>
      </c>
      <c r="F3398" s="44" t="s">
        <v>10199</v>
      </c>
      <c r="H3398" s="44" t="s">
        <v>17417</v>
      </c>
      <c r="L3398" s="46">
        <v>10000000</v>
      </c>
      <c r="M3398" s="44" t="s">
        <v>16720</v>
      </c>
      <c r="N3398" s="44" t="s">
        <v>17414</v>
      </c>
      <c r="O3398" s="44" t="s">
        <v>17415</v>
      </c>
    </row>
    <row r="3399" spans="1:15" s="44" customFormat="1" ht="12" x14ac:dyDescent="0.2">
      <c r="A3399" s="44" t="s">
        <v>17389</v>
      </c>
      <c r="B3399" s="44" t="s">
        <v>10895</v>
      </c>
      <c r="D3399" s="44" t="s">
        <v>16700</v>
      </c>
      <c r="E3399" s="45">
        <v>12</v>
      </c>
      <c r="F3399" s="44" t="s">
        <v>10199</v>
      </c>
      <c r="G3399" s="44" t="s">
        <v>10463</v>
      </c>
      <c r="H3399" s="44" t="s">
        <v>17419</v>
      </c>
      <c r="L3399" s="46">
        <v>18808000</v>
      </c>
      <c r="M3399" s="44" t="s">
        <v>17085</v>
      </c>
      <c r="N3399" s="44" t="s">
        <v>17420</v>
      </c>
      <c r="O3399" s="44" t="s">
        <v>17421</v>
      </c>
    </row>
    <row r="3400" spans="1:15" s="44" customFormat="1" ht="12" x14ac:dyDescent="0.2">
      <c r="A3400" s="44" t="s">
        <v>17391</v>
      </c>
      <c r="B3400" s="44" t="s">
        <v>10895</v>
      </c>
      <c r="D3400" s="44" t="s">
        <v>16700</v>
      </c>
      <c r="E3400" s="45">
        <v>12</v>
      </c>
      <c r="F3400" s="44" t="s">
        <v>10199</v>
      </c>
      <c r="G3400" s="44" t="s">
        <v>10463</v>
      </c>
      <c r="H3400" s="44" t="s">
        <v>17423</v>
      </c>
      <c r="L3400" s="46">
        <v>5676000</v>
      </c>
      <c r="M3400" s="44" t="s">
        <v>17085</v>
      </c>
      <c r="N3400" s="44" t="s">
        <v>17420</v>
      </c>
      <c r="O3400" s="44" t="s">
        <v>17421</v>
      </c>
    </row>
    <row r="3401" spans="1:15" s="44" customFormat="1" ht="12" x14ac:dyDescent="0.2">
      <c r="A3401" s="44" t="s">
        <v>17393</v>
      </c>
      <c r="B3401" s="44" t="s">
        <v>10895</v>
      </c>
      <c r="D3401" s="44" t="s">
        <v>16700</v>
      </c>
      <c r="E3401" s="45">
        <v>12</v>
      </c>
      <c r="F3401" s="44" t="s">
        <v>10199</v>
      </c>
      <c r="G3401" s="44" t="s">
        <v>10463</v>
      </c>
      <c r="H3401" s="44" t="s">
        <v>17425</v>
      </c>
      <c r="L3401" s="46">
        <v>8976000</v>
      </c>
      <c r="M3401" s="44" t="s">
        <v>17085</v>
      </c>
      <c r="N3401" s="44" t="s">
        <v>17420</v>
      </c>
      <c r="O3401" s="44" t="s">
        <v>17421</v>
      </c>
    </row>
    <row r="3402" spans="1:15" s="44" customFormat="1" ht="12" x14ac:dyDescent="0.2">
      <c r="A3402" s="44" t="s">
        <v>17395</v>
      </c>
      <c r="B3402" s="44" t="s">
        <v>10895</v>
      </c>
      <c r="D3402" s="44" t="s">
        <v>16700</v>
      </c>
      <c r="E3402" s="45">
        <v>12</v>
      </c>
      <c r="F3402" s="44" t="s">
        <v>10199</v>
      </c>
      <c r="G3402" s="44" t="s">
        <v>10463</v>
      </c>
      <c r="H3402" s="44" t="s">
        <v>17426</v>
      </c>
      <c r="L3402" s="46">
        <v>5293200</v>
      </c>
      <c r="M3402" s="44" t="s">
        <v>17085</v>
      </c>
      <c r="N3402" s="44" t="s">
        <v>17420</v>
      </c>
      <c r="O3402" s="44" t="s">
        <v>17421</v>
      </c>
    </row>
    <row r="3403" spans="1:15" s="44" customFormat="1" ht="12" x14ac:dyDescent="0.2">
      <c r="A3403" s="44" t="s">
        <v>17397</v>
      </c>
      <c r="B3403" s="44" t="s">
        <v>10895</v>
      </c>
      <c r="D3403" s="44" t="s">
        <v>16700</v>
      </c>
      <c r="E3403" s="45">
        <v>12</v>
      </c>
      <c r="F3403" s="44" t="s">
        <v>10199</v>
      </c>
      <c r="G3403" s="44" t="s">
        <v>10463</v>
      </c>
      <c r="H3403" s="44" t="s">
        <v>17428</v>
      </c>
      <c r="L3403" s="46">
        <v>9600000</v>
      </c>
      <c r="M3403" s="44" t="s">
        <v>17085</v>
      </c>
      <c r="N3403" s="44" t="s">
        <v>17420</v>
      </c>
      <c r="O3403" s="44" t="s">
        <v>17421</v>
      </c>
    </row>
    <row r="3404" spans="1:15" s="44" customFormat="1" ht="12" x14ac:dyDescent="0.2">
      <c r="A3404" s="44" t="s">
        <v>17399</v>
      </c>
      <c r="B3404" s="44" t="s">
        <v>10895</v>
      </c>
      <c r="D3404" s="44" t="s">
        <v>16700</v>
      </c>
      <c r="E3404" s="45">
        <v>2</v>
      </c>
      <c r="F3404" s="44" t="s">
        <v>10199</v>
      </c>
      <c r="H3404" s="44" t="s">
        <v>17430</v>
      </c>
      <c r="L3404" s="46">
        <v>11000000</v>
      </c>
      <c r="M3404" s="44" t="s">
        <v>17431</v>
      </c>
      <c r="N3404" s="44" t="s">
        <v>17432</v>
      </c>
      <c r="O3404" s="44" t="s">
        <v>17433</v>
      </c>
    </row>
    <row r="3405" spans="1:15" s="44" customFormat="1" ht="12" x14ac:dyDescent="0.2">
      <c r="A3405" s="44" t="s">
        <v>17403</v>
      </c>
      <c r="B3405" s="44" t="s">
        <v>10895</v>
      </c>
      <c r="D3405" s="44" t="s">
        <v>16700</v>
      </c>
      <c r="E3405" s="45">
        <v>5</v>
      </c>
      <c r="F3405" s="44" t="s">
        <v>10199</v>
      </c>
      <c r="H3405" s="44" t="s">
        <v>17435</v>
      </c>
      <c r="L3405" s="46">
        <v>10000000</v>
      </c>
      <c r="M3405" s="44" t="s">
        <v>17431</v>
      </c>
      <c r="N3405" s="44" t="s">
        <v>17432</v>
      </c>
      <c r="O3405" s="44" t="s">
        <v>17433</v>
      </c>
    </row>
    <row r="3406" spans="1:15" s="44" customFormat="1" ht="12" x14ac:dyDescent="0.2">
      <c r="A3406" s="44" t="s">
        <v>17407</v>
      </c>
      <c r="B3406" s="44" t="s">
        <v>15110</v>
      </c>
      <c r="D3406" s="44" t="s">
        <v>17436</v>
      </c>
      <c r="E3406" s="45">
        <v>3</v>
      </c>
      <c r="F3406" s="44" t="s">
        <v>10199</v>
      </c>
      <c r="G3406" s="44" t="s">
        <v>10463</v>
      </c>
      <c r="H3406" s="44" t="s">
        <v>17437</v>
      </c>
      <c r="I3406" s="44">
        <v>60104202</v>
      </c>
      <c r="J3406" s="44">
        <v>50</v>
      </c>
      <c r="K3406" s="44" t="s">
        <v>11333</v>
      </c>
      <c r="L3406" s="46">
        <v>10000000</v>
      </c>
      <c r="M3406" s="44" t="s">
        <v>17438</v>
      </c>
      <c r="N3406" s="44" t="s">
        <v>17439</v>
      </c>
      <c r="O3406" s="44" t="s">
        <v>17440</v>
      </c>
    </row>
    <row r="3407" spans="1:15" s="44" customFormat="1" ht="12" x14ac:dyDescent="0.2">
      <c r="A3407" s="44" t="s">
        <v>17409</v>
      </c>
      <c r="B3407" s="44" t="s">
        <v>15110</v>
      </c>
      <c r="D3407" s="44" t="s">
        <v>17436</v>
      </c>
      <c r="E3407" s="45">
        <v>9</v>
      </c>
      <c r="F3407" s="44" t="s">
        <v>10199</v>
      </c>
      <c r="G3407" s="44" t="s">
        <v>10463</v>
      </c>
      <c r="H3407" s="44" t="s">
        <v>17441</v>
      </c>
      <c r="I3407" s="44">
        <v>42141810</v>
      </c>
      <c r="J3407" s="44">
        <v>180</v>
      </c>
      <c r="K3407" s="44" t="s">
        <v>11333</v>
      </c>
      <c r="L3407" s="46">
        <v>23400000</v>
      </c>
      <c r="M3407" s="44" t="s">
        <v>17438</v>
      </c>
      <c r="N3407" s="44" t="s">
        <v>17439</v>
      </c>
      <c r="O3407" s="44" t="s">
        <v>17440</v>
      </c>
    </row>
    <row r="3408" spans="1:15" s="44" customFormat="1" ht="12" x14ac:dyDescent="0.2">
      <c r="A3408" s="44" t="s">
        <v>3161</v>
      </c>
      <c r="B3408" s="44" t="s">
        <v>15110</v>
      </c>
      <c r="D3408" s="44" t="s">
        <v>17436</v>
      </c>
      <c r="E3408" s="45">
        <v>3</v>
      </c>
      <c r="F3408" s="44" t="s">
        <v>10199</v>
      </c>
      <c r="G3408" s="44" t="s">
        <v>10463</v>
      </c>
      <c r="H3408" s="44" t="s">
        <v>17442</v>
      </c>
      <c r="I3408" s="44">
        <v>47109960</v>
      </c>
      <c r="J3408" s="44">
        <v>28</v>
      </c>
      <c r="K3408" s="44" t="s">
        <v>11333</v>
      </c>
      <c r="L3408" s="46">
        <v>14000000</v>
      </c>
      <c r="M3408" s="44" t="s">
        <v>17438</v>
      </c>
      <c r="N3408" s="44" t="s">
        <v>17439</v>
      </c>
      <c r="O3408" s="44" t="s">
        <v>17440</v>
      </c>
    </row>
    <row r="3409" spans="1:15" s="44" customFormat="1" ht="12" x14ac:dyDescent="0.2">
      <c r="A3409" s="44" t="s">
        <v>17412</v>
      </c>
      <c r="B3409" s="44" t="s">
        <v>15110</v>
      </c>
      <c r="D3409" s="44" t="s">
        <v>17436</v>
      </c>
      <c r="E3409" s="45">
        <v>5</v>
      </c>
      <c r="F3409" s="44" t="s">
        <v>10199</v>
      </c>
      <c r="G3409" s="44" t="s">
        <v>10434</v>
      </c>
      <c r="H3409" s="44" t="s">
        <v>17443</v>
      </c>
      <c r="I3409" s="44">
        <v>12164001</v>
      </c>
      <c r="J3409" s="44">
        <v>60000</v>
      </c>
      <c r="K3409" s="44" t="s">
        <v>17444</v>
      </c>
      <c r="L3409" s="46">
        <v>30000000</v>
      </c>
      <c r="M3409" s="44" t="s">
        <v>17438</v>
      </c>
      <c r="N3409" s="44" t="s">
        <v>17439</v>
      </c>
      <c r="O3409" s="44" t="s">
        <v>17440</v>
      </c>
    </row>
    <row r="3410" spans="1:15" s="44" customFormat="1" ht="12" x14ac:dyDescent="0.2">
      <c r="A3410" s="44" t="s">
        <v>17416</v>
      </c>
      <c r="B3410" s="44" t="s">
        <v>15110</v>
      </c>
      <c r="D3410" s="44" t="s">
        <v>17436</v>
      </c>
      <c r="E3410" s="45">
        <v>4</v>
      </c>
      <c r="F3410" s="44" t="s">
        <v>10199</v>
      </c>
      <c r="G3410" s="44" t="s">
        <v>10434</v>
      </c>
      <c r="H3410" s="44" t="s">
        <v>17445</v>
      </c>
      <c r="I3410" s="44">
        <v>40161527</v>
      </c>
      <c r="J3410" s="44">
        <v>60</v>
      </c>
      <c r="K3410" s="44" t="s">
        <v>11333</v>
      </c>
      <c r="L3410" s="46">
        <v>120000000</v>
      </c>
      <c r="M3410" s="44" t="s">
        <v>17438</v>
      </c>
      <c r="N3410" s="44" t="s">
        <v>17439</v>
      </c>
      <c r="O3410" s="44" t="s">
        <v>17440</v>
      </c>
    </row>
    <row r="3411" spans="1:15" s="44" customFormat="1" ht="12" x14ac:dyDescent="0.2">
      <c r="A3411" s="44" t="s">
        <v>17418</v>
      </c>
      <c r="B3411" s="44" t="s">
        <v>15110</v>
      </c>
      <c r="D3411" s="44" t="s">
        <v>17436</v>
      </c>
      <c r="E3411" s="45">
        <v>6</v>
      </c>
      <c r="F3411" s="44" t="s">
        <v>10199</v>
      </c>
      <c r="G3411" s="44" t="s">
        <v>10463</v>
      </c>
      <c r="H3411" s="44" t="s">
        <v>17447</v>
      </c>
      <c r="I3411" s="44">
        <v>24112402</v>
      </c>
      <c r="J3411" s="44">
        <v>2</v>
      </c>
      <c r="K3411" s="44" t="s">
        <v>17448</v>
      </c>
      <c r="L3411" s="46">
        <v>13000000</v>
      </c>
      <c r="M3411" s="44" t="s">
        <v>17438</v>
      </c>
      <c r="N3411" s="44" t="s">
        <v>17439</v>
      </c>
      <c r="O3411" s="44" t="s">
        <v>17440</v>
      </c>
    </row>
    <row r="3412" spans="1:15" s="44" customFormat="1" ht="12" x14ac:dyDescent="0.2">
      <c r="A3412" s="44" t="s">
        <v>17422</v>
      </c>
      <c r="B3412" s="44" t="s">
        <v>15110</v>
      </c>
      <c r="D3412" s="44" t="s">
        <v>17436</v>
      </c>
      <c r="E3412" s="45">
        <v>3</v>
      </c>
      <c r="F3412" s="44" t="s">
        <v>10199</v>
      </c>
      <c r="G3412" s="44" t="s">
        <v>10463</v>
      </c>
      <c r="H3412" s="44" t="s">
        <v>17450</v>
      </c>
      <c r="I3412" s="44">
        <v>41113689</v>
      </c>
      <c r="J3412" s="44">
        <v>1</v>
      </c>
      <c r="K3412" s="44" t="s">
        <v>11327</v>
      </c>
      <c r="L3412" s="46">
        <v>20000000</v>
      </c>
      <c r="M3412" s="44" t="s">
        <v>17438</v>
      </c>
      <c r="N3412" s="44" t="s">
        <v>17439</v>
      </c>
      <c r="O3412" s="44" t="s">
        <v>17440</v>
      </c>
    </row>
    <row r="3413" spans="1:15" s="44" customFormat="1" ht="12" x14ac:dyDescent="0.2">
      <c r="A3413" s="44" t="s">
        <v>17424</v>
      </c>
      <c r="B3413" s="44" t="s">
        <v>15110</v>
      </c>
      <c r="D3413" s="44" t="s">
        <v>17436</v>
      </c>
      <c r="E3413" s="45">
        <v>5</v>
      </c>
      <c r="F3413" s="44" t="s">
        <v>10199</v>
      </c>
      <c r="G3413" s="44" t="s">
        <v>10463</v>
      </c>
      <c r="H3413" s="44" t="s">
        <v>17452</v>
      </c>
      <c r="I3413" s="44">
        <v>41113689</v>
      </c>
      <c r="J3413" s="44">
        <v>1</v>
      </c>
      <c r="K3413" s="44" t="s">
        <v>11327</v>
      </c>
      <c r="L3413" s="46">
        <v>20000000</v>
      </c>
      <c r="M3413" s="44" t="s">
        <v>17438</v>
      </c>
      <c r="N3413" s="44" t="s">
        <v>17439</v>
      </c>
      <c r="O3413" s="44" t="s">
        <v>17440</v>
      </c>
    </row>
    <row r="3414" spans="1:15" s="44" customFormat="1" ht="12" x14ac:dyDescent="0.2">
      <c r="A3414" s="44" t="s">
        <v>2734</v>
      </c>
      <c r="B3414" s="44" t="s">
        <v>15110</v>
      </c>
      <c r="D3414" s="44" t="s">
        <v>17436</v>
      </c>
      <c r="E3414" s="45">
        <v>3</v>
      </c>
      <c r="F3414" s="44" t="s">
        <v>10199</v>
      </c>
      <c r="G3414" s="44" t="s">
        <v>10463</v>
      </c>
      <c r="H3414" s="44" t="s">
        <v>17454</v>
      </c>
      <c r="I3414" s="44">
        <v>41113689</v>
      </c>
      <c r="J3414" s="44">
        <v>1</v>
      </c>
      <c r="K3414" s="44" t="s">
        <v>11327</v>
      </c>
      <c r="L3414" s="46">
        <v>20000000</v>
      </c>
      <c r="M3414" s="44" t="s">
        <v>17438</v>
      </c>
      <c r="N3414" s="44" t="s">
        <v>17439</v>
      </c>
      <c r="O3414" s="44" t="s">
        <v>17440</v>
      </c>
    </row>
    <row r="3415" spans="1:15" s="44" customFormat="1" ht="12" x14ac:dyDescent="0.2">
      <c r="A3415" s="44" t="s">
        <v>17427</v>
      </c>
      <c r="B3415" s="44" t="s">
        <v>15110</v>
      </c>
      <c r="D3415" s="44" t="s">
        <v>17436</v>
      </c>
      <c r="E3415" s="45">
        <v>5</v>
      </c>
      <c r="F3415" s="44" t="s">
        <v>10199</v>
      </c>
      <c r="G3415" s="44" t="s">
        <v>10463</v>
      </c>
      <c r="H3415" s="44" t="s">
        <v>17455</v>
      </c>
      <c r="I3415" s="44">
        <v>41113689</v>
      </c>
      <c r="J3415" s="44">
        <v>1</v>
      </c>
      <c r="K3415" s="44" t="s">
        <v>11327</v>
      </c>
      <c r="L3415" s="46">
        <v>20000000</v>
      </c>
      <c r="M3415" s="44" t="s">
        <v>17438</v>
      </c>
      <c r="N3415" s="44" t="s">
        <v>17439</v>
      </c>
      <c r="O3415" s="44" t="s">
        <v>17440</v>
      </c>
    </row>
    <row r="3416" spans="1:15" s="44" customFormat="1" ht="12" x14ac:dyDescent="0.2">
      <c r="A3416" s="44" t="s">
        <v>17429</v>
      </c>
      <c r="B3416" s="44" t="s">
        <v>15110</v>
      </c>
      <c r="D3416" s="44" t="s">
        <v>17436</v>
      </c>
      <c r="E3416" s="45">
        <v>2</v>
      </c>
      <c r="F3416" s="44" t="s">
        <v>11109</v>
      </c>
      <c r="G3416" s="44" t="s">
        <v>16308</v>
      </c>
      <c r="H3416" s="44" t="s">
        <v>17457</v>
      </c>
      <c r="I3416" s="44">
        <v>25131899</v>
      </c>
      <c r="J3416" s="44">
        <v>1</v>
      </c>
      <c r="K3416" s="44" t="s">
        <v>15121</v>
      </c>
      <c r="L3416" s="46">
        <v>70000000</v>
      </c>
      <c r="M3416" s="44" t="s">
        <v>17458</v>
      </c>
      <c r="N3416" s="44" t="s">
        <v>17459</v>
      </c>
      <c r="O3416" s="44" t="s">
        <v>17460</v>
      </c>
    </row>
    <row r="3417" spans="1:15" s="44" customFormat="1" ht="12" x14ac:dyDescent="0.2">
      <c r="A3417" s="44" t="s">
        <v>17434</v>
      </c>
      <c r="B3417" s="44" t="s">
        <v>15110</v>
      </c>
      <c r="D3417" s="44" t="s">
        <v>17436</v>
      </c>
      <c r="E3417" s="45">
        <v>1</v>
      </c>
      <c r="F3417" s="44" t="s">
        <v>4330</v>
      </c>
      <c r="G3417" s="44" t="s">
        <v>4320</v>
      </c>
      <c r="H3417" s="44" t="s">
        <v>17462</v>
      </c>
      <c r="I3417" s="44">
        <v>4323230401</v>
      </c>
      <c r="J3417" s="44">
        <v>1</v>
      </c>
      <c r="K3417" s="44" t="s">
        <v>17463</v>
      </c>
      <c r="L3417" s="46">
        <v>14500000</v>
      </c>
      <c r="M3417" s="44" t="s">
        <v>9594</v>
      </c>
      <c r="N3417" s="44" t="s">
        <v>17464</v>
      </c>
      <c r="O3417" s="44" t="s">
        <v>17465</v>
      </c>
    </row>
    <row r="3418" spans="1:15" s="44" customFormat="1" ht="12" x14ac:dyDescent="0.2">
      <c r="A3418" s="44" t="s">
        <v>2663</v>
      </c>
      <c r="B3418" s="44" t="s">
        <v>15110</v>
      </c>
      <c r="D3418" s="44" t="s">
        <v>17436</v>
      </c>
      <c r="E3418" s="45">
        <v>2</v>
      </c>
      <c r="F3418" s="44" t="s">
        <v>11109</v>
      </c>
      <c r="G3418" s="44" t="s">
        <v>17467</v>
      </c>
      <c r="H3418" s="44" t="s">
        <v>17468</v>
      </c>
      <c r="I3418" s="44">
        <v>4322261501</v>
      </c>
      <c r="J3418" s="44">
        <v>2</v>
      </c>
      <c r="K3418" s="44" t="s">
        <v>17463</v>
      </c>
      <c r="L3418" s="46">
        <v>29700000</v>
      </c>
      <c r="M3418" s="44" t="s">
        <v>9594</v>
      </c>
      <c r="N3418" s="44" t="s">
        <v>17464</v>
      </c>
      <c r="O3418" s="44" t="s">
        <v>17465</v>
      </c>
    </row>
    <row r="3419" spans="1:15" s="44" customFormat="1" ht="12" x14ac:dyDescent="0.2">
      <c r="A3419" s="44" t="s">
        <v>2695</v>
      </c>
      <c r="B3419" s="44" t="s">
        <v>15110</v>
      </c>
      <c r="D3419" s="44" t="s">
        <v>17436</v>
      </c>
      <c r="E3419" s="45">
        <v>2</v>
      </c>
      <c r="F3419" s="44" t="s">
        <v>11109</v>
      </c>
      <c r="G3419" s="44" t="s">
        <v>17467</v>
      </c>
      <c r="H3419" s="44" t="s">
        <v>17470</v>
      </c>
      <c r="I3419" s="44">
        <v>3912101101</v>
      </c>
      <c r="J3419" s="44">
        <v>1</v>
      </c>
      <c r="K3419" s="44" t="s">
        <v>3</v>
      </c>
      <c r="L3419" s="46">
        <v>16000000</v>
      </c>
      <c r="M3419" s="44" t="s">
        <v>9594</v>
      </c>
      <c r="N3419" s="44" t="s">
        <v>17464</v>
      </c>
      <c r="O3419" s="44" t="s">
        <v>17465</v>
      </c>
    </row>
    <row r="3420" spans="1:15" s="44" customFormat="1" ht="12" x14ac:dyDescent="0.2">
      <c r="A3420" s="44" t="s">
        <v>2707</v>
      </c>
      <c r="B3420" s="44" t="s">
        <v>15110</v>
      </c>
      <c r="D3420" s="44" t="s">
        <v>17436</v>
      </c>
      <c r="E3420" s="45">
        <v>2</v>
      </c>
      <c r="F3420" s="44" t="s">
        <v>4319</v>
      </c>
      <c r="G3420" s="44" t="s">
        <v>17467</v>
      </c>
      <c r="H3420" s="44" t="s">
        <v>17472</v>
      </c>
      <c r="I3420" s="44" t="s">
        <v>17473</v>
      </c>
      <c r="J3420" s="44">
        <v>210</v>
      </c>
      <c r="K3420" s="44" t="s">
        <v>4</v>
      </c>
      <c r="L3420" s="46">
        <v>37400000</v>
      </c>
      <c r="M3420" s="44" t="s">
        <v>9594</v>
      </c>
      <c r="N3420" s="44" t="s">
        <v>17474</v>
      </c>
      <c r="O3420" s="44" t="s">
        <v>17475</v>
      </c>
    </row>
    <row r="3421" spans="1:15" s="44" customFormat="1" ht="12" x14ac:dyDescent="0.2">
      <c r="A3421" s="44" t="s">
        <v>850</v>
      </c>
      <c r="B3421" s="44" t="s">
        <v>15110</v>
      </c>
      <c r="D3421" s="44" t="s">
        <v>17436</v>
      </c>
      <c r="E3421" s="45">
        <v>6</v>
      </c>
      <c r="F3421" s="44" t="s">
        <v>4319</v>
      </c>
      <c r="G3421" s="44" t="s">
        <v>17467</v>
      </c>
      <c r="H3421" s="44" t="s">
        <v>17477</v>
      </c>
      <c r="I3421" s="44" t="s">
        <v>17473</v>
      </c>
      <c r="J3421" s="44">
        <v>40</v>
      </c>
      <c r="K3421" s="44" t="s">
        <v>4</v>
      </c>
      <c r="L3421" s="46">
        <v>13000000</v>
      </c>
      <c r="M3421" s="44" t="s">
        <v>9594</v>
      </c>
      <c r="N3421" s="44" t="s">
        <v>17474</v>
      </c>
      <c r="O3421" s="44" t="s">
        <v>17475</v>
      </c>
    </row>
    <row r="3422" spans="1:15" s="44" customFormat="1" ht="12" x14ac:dyDescent="0.2">
      <c r="A3422" s="44" t="s">
        <v>2714</v>
      </c>
      <c r="B3422" s="44" t="s">
        <v>15110</v>
      </c>
      <c r="D3422" s="44" t="s">
        <v>17436</v>
      </c>
      <c r="E3422" s="45">
        <v>1</v>
      </c>
      <c r="F3422" s="44" t="s">
        <v>10199</v>
      </c>
      <c r="G3422" s="44" t="s">
        <v>10463</v>
      </c>
      <c r="H3422" s="44" t="s">
        <v>17478</v>
      </c>
      <c r="I3422" s="44">
        <v>1015199901</v>
      </c>
      <c r="J3422" s="44">
        <v>450</v>
      </c>
      <c r="K3422" s="44" t="s">
        <v>17479</v>
      </c>
      <c r="L3422" s="46">
        <v>15000000</v>
      </c>
      <c r="M3422" s="44" t="s">
        <v>17480</v>
      </c>
      <c r="N3422" s="44" t="s">
        <v>17481</v>
      </c>
      <c r="O3422" s="44" t="s">
        <v>17482</v>
      </c>
    </row>
    <row r="3423" spans="1:15" s="44" customFormat="1" ht="12" x14ac:dyDescent="0.2">
      <c r="A3423" s="44" t="s">
        <v>17446</v>
      </c>
      <c r="B3423" s="44" t="s">
        <v>15110</v>
      </c>
      <c r="D3423" s="44" t="s">
        <v>17436</v>
      </c>
      <c r="E3423" s="45">
        <v>2</v>
      </c>
      <c r="F3423" s="44" t="s">
        <v>10199</v>
      </c>
      <c r="G3423" s="44" t="s">
        <v>10463</v>
      </c>
      <c r="H3423" s="44" t="s">
        <v>17484</v>
      </c>
      <c r="I3423" s="44">
        <v>1015199901</v>
      </c>
      <c r="J3423" s="44">
        <v>358</v>
      </c>
      <c r="K3423" s="44" t="s">
        <v>17479</v>
      </c>
      <c r="L3423" s="46">
        <v>14000000</v>
      </c>
      <c r="M3423" s="44" t="s">
        <v>17480</v>
      </c>
      <c r="N3423" s="44" t="s">
        <v>17481</v>
      </c>
      <c r="O3423" s="44" t="s">
        <v>17482</v>
      </c>
    </row>
    <row r="3424" spans="1:15" s="44" customFormat="1" ht="12" x14ac:dyDescent="0.2">
      <c r="A3424" s="44" t="s">
        <v>17449</v>
      </c>
      <c r="B3424" s="44" t="s">
        <v>15110</v>
      </c>
      <c r="D3424" s="44" t="s">
        <v>17436</v>
      </c>
      <c r="E3424" s="45">
        <v>4</v>
      </c>
      <c r="F3424" s="44" t="s">
        <v>10199</v>
      </c>
      <c r="G3424" s="44" t="s">
        <v>10463</v>
      </c>
      <c r="H3424" s="44" t="s">
        <v>17486</v>
      </c>
      <c r="I3424" s="44">
        <v>1017169701</v>
      </c>
      <c r="J3424" s="44">
        <v>100</v>
      </c>
      <c r="K3424" s="44" t="s">
        <v>17487</v>
      </c>
      <c r="L3424" s="46">
        <v>10000000</v>
      </c>
      <c r="M3424" s="44" t="s">
        <v>17480</v>
      </c>
      <c r="N3424" s="44" t="s">
        <v>17488</v>
      </c>
      <c r="O3424" s="44" t="s">
        <v>17489</v>
      </c>
    </row>
    <row r="3425" spans="1:15" s="44" customFormat="1" ht="12" x14ac:dyDescent="0.2">
      <c r="A3425" s="44" t="s">
        <v>17451</v>
      </c>
      <c r="B3425" s="44" t="s">
        <v>15110</v>
      </c>
      <c r="D3425" s="44" t="s">
        <v>17436</v>
      </c>
      <c r="E3425" s="45">
        <v>4</v>
      </c>
      <c r="F3425" s="44" t="s">
        <v>10199</v>
      </c>
      <c r="G3425" s="44" t="s">
        <v>10463</v>
      </c>
      <c r="H3425" s="44" t="s">
        <v>17491</v>
      </c>
      <c r="I3425" s="44">
        <v>30121899</v>
      </c>
      <c r="J3425" s="44">
        <v>1300</v>
      </c>
      <c r="K3425" s="44" t="s">
        <v>15134</v>
      </c>
      <c r="L3425" s="46">
        <v>10000000</v>
      </c>
      <c r="M3425" s="44" t="s">
        <v>17480</v>
      </c>
      <c r="N3425" s="44" t="s">
        <v>17488</v>
      </c>
      <c r="O3425" s="44" t="s">
        <v>17489</v>
      </c>
    </row>
    <row r="3426" spans="1:15" s="44" customFormat="1" ht="12" x14ac:dyDescent="0.2">
      <c r="A3426" s="44" t="s">
        <v>17453</v>
      </c>
      <c r="B3426" s="44" t="s">
        <v>15110</v>
      </c>
      <c r="D3426" s="44" t="s">
        <v>17436</v>
      </c>
      <c r="E3426" s="45">
        <v>6</v>
      </c>
      <c r="F3426" s="44" t="s">
        <v>10199</v>
      </c>
      <c r="G3426" s="44" t="s">
        <v>10463</v>
      </c>
      <c r="H3426" s="44" t="s">
        <v>17493</v>
      </c>
      <c r="I3426" s="44">
        <v>1015199901</v>
      </c>
      <c r="J3426" s="44">
        <v>367</v>
      </c>
      <c r="K3426" s="44" t="s">
        <v>17479</v>
      </c>
      <c r="L3426" s="46">
        <v>15000000</v>
      </c>
      <c r="M3426" s="44" t="s">
        <v>17480</v>
      </c>
      <c r="N3426" s="44" t="s">
        <v>17481</v>
      </c>
      <c r="O3426" s="44" t="s">
        <v>17482</v>
      </c>
    </row>
    <row r="3427" spans="1:15" s="44" customFormat="1" ht="12" x14ac:dyDescent="0.2">
      <c r="A3427" s="44" t="s">
        <v>2691</v>
      </c>
      <c r="B3427" s="44" t="s">
        <v>15110</v>
      </c>
      <c r="D3427" s="44" t="s">
        <v>17436</v>
      </c>
      <c r="E3427" s="45">
        <v>6</v>
      </c>
      <c r="F3427" s="44" t="s">
        <v>10199</v>
      </c>
      <c r="G3427" s="44" t="s">
        <v>10463</v>
      </c>
      <c r="H3427" s="44" t="s">
        <v>17495</v>
      </c>
      <c r="I3427" s="44">
        <v>30121997</v>
      </c>
      <c r="J3427" s="44">
        <v>2000</v>
      </c>
      <c r="K3427" s="44" t="s">
        <v>17496</v>
      </c>
      <c r="L3427" s="46">
        <v>15000000</v>
      </c>
      <c r="M3427" s="44" t="s">
        <v>17480</v>
      </c>
      <c r="N3427" s="44" t="s">
        <v>17481</v>
      </c>
      <c r="O3427" s="44" t="s">
        <v>17482</v>
      </c>
    </row>
    <row r="3428" spans="1:15" s="44" customFormat="1" ht="12" x14ac:dyDescent="0.2">
      <c r="A3428" s="44" t="s">
        <v>17456</v>
      </c>
      <c r="B3428" s="44" t="s">
        <v>15110</v>
      </c>
      <c r="D3428" s="44" t="s">
        <v>17436</v>
      </c>
      <c r="E3428" s="45">
        <v>7</v>
      </c>
      <c r="F3428" s="44" t="s">
        <v>10199</v>
      </c>
      <c r="G3428" s="44" t="s">
        <v>10463</v>
      </c>
      <c r="H3428" s="44" t="s">
        <v>17498</v>
      </c>
      <c r="I3428" s="44">
        <v>30121997</v>
      </c>
      <c r="J3428" s="44">
        <v>500</v>
      </c>
      <c r="K3428" s="44" t="s">
        <v>17496</v>
      </c>
      <c r="L3428" s="46">
        <v>4000000</v>
      </c>
      <c r="M3428" s="44" t="s">
        <v>17480</v>
      </c>
      <c r="N3428" s="44" t="s">
        <v>17481</v>
      </c>
      <c r="O3428" s="44" t="s">
        <v>17482</v>
      </c>
    </row>
    <row r="3429" spans="1:15" s="44" customFormat="1" ht="12" x14ac:dyDescent="0.2">
      <c r="A3429" s="44" t="s">
        <v>17461</v>
      </c>
      <c r="B3429" s="44" t="s">
        <v>15110</v>
      </c>
      <c r="D3429" s="44" t="s">
        <v>17436</v>
      </c>
      <c r="E3429" s="45">
        <v>10</v>
      </c>
      <c r="F3429" s="44" t="s">
        <v>10199</v>
      </c>
      <c r="G3429" s="44" t="s">
        <v>10463</v>
      </c>
      <c r="H3429" s="44" t="s">
        <v>17500</v>
      </c>
      <c r="I3429" s="44">
        <v>30121997</v>
      </c>
      <c r="J3429" s="44">
        <v>2000</v>
      </c>
      <c r="K3429" s="44" t="s">
        <v>17496</v>
      </c>
      <c r="L3429" s="46">
        <v>15000000</v>
      </c>
      <c r="M3429" s="44" t="s">
        <v>17480</v>
      </c>
      <c r="N3429" s="44" t="s">
        <v>17481</v>
      </c>
      <c r="O3429" s="44" t="s">
        <v>17482</v>
      </c>
    </row>
    <row r="3430" spans="1:15" s="44" customFormat="1" ht="12" x14ac:dyDescent="0.2">
      <c r="A3430" s="44" t="s">
        <v>17466</v>
      </c>
      <c r="B3430" s="44" t="s">
        <v>15110</v>
      </c>
      <c r="D3430" s="44" t="s">
        <v>17436</v>
      </c>
      <c r="E3430" s="45">
        <v>12</v>
      </c>
      <c r="F3430" s="44" t="s">
        <v>10199</v>
      </c>
      <c r="G3430" s="44" t="s">
        <v>10463</v>
      </c>
      <c r="H3430" s="44" t="s">
        <v>17500</v>
      </c>
      <c r="I3430" s="44">
        <v>30121997</v>
      </c>
      <c r="J3430" s="44">
        <v>2500</v>
      </c>
      <c r="K3430" s="44" t="s">
        <v>17496</v>
      </c>
      <c r="L3430" s="46">
        <v>20000000</v>
      </c>
      <c r="M3430" s="44" t="s">
        <v>17480</v>
      </c>
      <c r="N3430" s="44" t="s">
        <v>17481</v>
      </c>
      <c r="O3430" s="44" t="s">
        <v>17482</v>
      </c>
    </row>
    <row r="3431" spans="1:15" s="44" customFormat="1" ht="12" x14ac:dyDescent="0.2">
      <c r="A3431" s="44" t="s">
        <v>17469</v>
      </c>
      <c r="B3431" s="44" t="s">
        <v>15110</v>
      </c>
      <c r="D3431" s="44" t="s">
        <v>17436</v>
      </c>
      <c r="E3431" s="45">
        <v>1</v>
      </c>
      <c r="F3431" s="44" t="s">
        <v>10199</v>
      </c>
      <c r="G3431" s="44" t="s">
        <v>10463</v>
      </c>
      <c r="H3431" s="44" t="s">
        <v>17502</v>
      </c>
      <c r="J3431" s="44">
        <v>1</v>
      </c>
      <c r="K3431" s="44" t="s">
        <v>11327</v>
      </c>
      <c r="L3431" s="46">
        <v>18700000</v>
      </c>
      <c r="M3431" s="44" t="s">
        <v>17503</v>
      </c>
      <c r="N3431" s="44" t="s">
        <v>17504</v>
      </c>
      <c r="O3431" s="44" t="s">
        <v>17505</v>
      </c>
    </row>
    <row r="3432" spans="1:15" s="44" customFormat="1" ht="12" x14ac:dyDescent="0.2">
      <c r="A3432" s="44" t="s">
        <v>17471</v>
      </c>
      <c r="B3432" s="44" t="s">
        <v>15110</v>
      </c>
      <c r="D3432" s="44" t="s">
        <v>17436</v>
      </c>
      <c r="E3432" s="45">
        <v>1</v>
      </c>
      <c r="F3432" s="44" t="s">
        <v>10199</v>
      </c>
      <c r="G3432" s="44" t="s">
        <v>10463</v>
      </c>
      <c r="H3432" s="44" t="s">
        <v>17506</v>
      </c>
      <c r="J3432" s="44">
        <v>7</v>
      </c>
      <c r="K3432" s="44" t="s">
        <v>15596</v>
      </c>
      <c r="L3432" s="46">
        <v>14575000</v>
      </c>
      <c r="M3432" s="44" t="s">
        <v>17503</v>
      </c>
      <c r="N3432" s="44" t="s">
        <v>17504</v>
      </c>
      <c r="O3432" s="44" t="s">
        <v>17505</v>
      </c>
    </row>
    <row r="3433" spans="1:15" s="44" customFormat="1" ht="12" x14ac:dyDescent="0.2">
      <c r="A3433" s="44" t="s">
        <v>17476</v>
      </c>
      <c r="B3433" s="44" t="s">
        <v>15110</v>
      </c>
      <c r="D3433" s="44" t="s">
        <v>17436</v>
      </c>
      <c r="E3433" s="45">
        <v>6</v>
      </c>
      <c r="F3433" s="44" t="s">
        <v>10199</v>
      </c>
      <c r="G3433" s="44" t="s">
        <v>10434</v>
      </c>
      <c r="H3433" s="44" t="s">
        <v>17507</v>
      </c>
      <c r="I3433" s="44">
        <v>41113315</v>
      </c>
      <c r="J3433" s="44">
        <v>1</v>
      </c>
      <c r="K3433" s="44" t="s">
        <v>15593</v>
      </c>
      <c r="L3433" s="46">
        <v>75000000</v>
      </c>
      <c r="M3433" s="44" t="s">
        <v>17508</v>
      </c>
      <c r="N3433" s="44" t="s">
        <v>17509</v>
      </c>
      <c r="O3433" s="44" t="s">
        <v>17510</v>
      </c>
    </row>
    <row r="3434" spans="1:15" s="44" customFormat="1" ht="12" x14ac:dyDescent="0.2">
      <c r="A3434" s="44" t="s">
        <v>830</v>
      </c>
      <c r="B3434" s="44" t="s">
        <v>15110</v>
      </c>
      <c r="D3434" s="44" t="s">
        <v>17436</v>
      </c>
      <c r="E3434" s="45">
        <v>10</v>
      </c>
      <c r="F3434" s="44" t="s">
        <v>10199</v>
      </c>
      <c r="G3434" s="44" t="s">
        <v>10463</v>
      </c>
      <c r="H3434" s="44" t="s">
        <v>17511</v>
      </c>
      <c r="I3434" s="44">
        <v>51270701</v>
      </c>
      <c r="J3434" s="44">
        <v>1</v>
      </c>
      <c r="K3434" s="44" t="s">
        <v>15121</v>
      </c>
      <c r="L3434" s="46">
        <v>14000000</v>
      </c>
      <c r="M3434" s="44" t="s">
        <v>17508</v>
      </c>
      <c r="N3434" s="44" t="s">
        <v>17509</v>
      </c>
      <c r="O3434" s="44" t="s">
        <v>17510</v>
      </c>
    </row>
    <row r="3435" spans="1:15" s="44" customFormat="1" ht="12" x14ac:dyDescent="0.2">
      <c r="A3435" s="44" t="s">
        <v>17483</v>
      </c>
      <c r="B3435" s="44" t="s">
        <v>15110</v>
      </c>
      <c r="D3435" s="44" t="s">
        <v>17436</v>
      </c>
      <c r="E3435" s="45">
        <v>3</v>
      </c>
      <c r="F3435" s="44" t="s">
        <v>10199</v>
      </c>
      <c r="G3435" s="44" t="s">
        <v>10463</v>
      </c>
      <c r="H3435" s="44" t="s">
        <v>17513</v>
      </c>
      <c r="J3435" s="44">
        <v>10</v>
      </c>
      <c r="K3435" s="44" t="s">
        <v>15134</v>
      </c>
      <c r="L3435" s="46">
        <v>22000000</v>
      </c>
      <c r="M3435" s="44" t="s">
        <v>15135</v>
      </c>
      <c r="N3435" s="44" t="s">
        <v>17514</v>
      </c>
      <c r="O3435" s="44" t="s">
        <v>17515</v>
      </c>
    </row>
    <row r="3436" spans="1:15" s="44" customFormat="1" ht="12" x14ac:dyDescent="0.2">
      <c r="A3436" s="44" t="s">
        <v>17485</v>
      </c>
      <c r="B3436" s="44" t="s">
        <v>15110</v>
      </c>
      <c r="D3436" s="44" t="s">
        <v>17436</v>
      </c>
      <c r="E3436" s="45">
        <v>5</v>
      </c>
      <c r="F3436" s="44" t="s">
        <v>10199</v>
      </c>
      <c r="G3436" s="44" t="s">
        <v>10463</v>
      </c>
      <c r="H3436" s="44" t="s">
        <v>17516</v>
      </c>
      <c r="I3436" s="44">
        <v>4710150501</v>
      </c>
      <c r="J3436" s="44">
        <v>1</v>
      </c>
      <c r="K3436" s="44" t="s">
        <v>15121</v>
      </c>
      <c r="L3436" s="46">
        <v>14000000</v>
      </c>
      <c r="M3436" s="44" t="s">
        <v>17517</v>
      </c>
      <c r="N3436" s="44" t="s">
        <v>17518</v>
      </c>
      <c r="O3436" s="44" t="s">
        <v>17519</v>
      </c>
    </row>
    <row r="3437" spans="1:15" s="44" customFormat="1" ht="12" x14ac:dyDescent="0.2">
      <c r="A3437" s="44" t="s">
        <v>17490</v>
      </c>
      <c r="B3437" s="44" t="s">
        <v>15110</v>
      </c>
      <c r="D3437" s="44" t="s">
        <v>17436</v>
      </c>
      <c r="E3437" s="45">
        <v>1</v>
      </c>
      <c r="F3437" s="44" t="s">
        <v>10199</v>
      </c>
      <c r="G3437" s="44" t="s">
        <v>10463</v>
      </c>
      <c r="H3437" s="44" t="s">
        <v>17521</v>
      </c>
      <c r="I3437" s="44">
        <v>55101599</v>
      </c>
      <c r="J3437" s="44">
        <v>1</v>
      </c>
      <c r="K3437" s="44" t="s">
        <v>15121</v>
      </c>
      <c r="L3437" s="46">
        <v>20000000</v>
      </c>
      <c r="M3437" s="44" t="s">
        <v>17517</v>
      </c>
      <c r="N3437" s="44" t="s">
        <v>17522</v>
      </c>
      <c r="O3437" s="44" t="s">
        <v>17523</v>
      </c>
    </row>
    <row r="3438" spans="1:15" s="44" customFormat="1" ht="12" x14ac:dyDescent="0.2">
      <c r="A3438" s="44" t="s">
        <v>17492</v>
      </c>
      <c r="B3438" s="44" t="s">
        <v>15110</v>
      </c>
      <c r="D3438" s="44" t="s">
        <v>17436</v>
      </c>
      <c r="E3438" s="45">
        <v>5</v>
      </c>
      <c r="F3438" s="44" t="s">
        <v>10199</v>
      </c>
      <c r="G3438" s="44" t="s">
        <v>10442</v>
      </c>
      <c r="H3438" s="44" t="s">
        <v>17525</v>
      </c>
      <c r="I3438" s="44">
        <v>46161516</v>
      </c>
      <c r="J3438" s="44">
        <v>7</v>
      </c>
      <c r="K3438" s="44" t="s">
        <v>15121</v>
      </c>
      <c r="L3438" s="46">
        <v>112000000</v>
      </c>
      <c r="M3438" s="44" t="s">
        <v>17517</v>
      </c>
      <c r="N3438" s="44" t="s">
        <v>17526</v>
      </c>
      <c r="O3438" s="44" t="s">
        <v>17527</v>
      </c>
    </row>
    <row r="3439" spans="1:15" s="44" customFormat="1" ht="12" x14ac:dyDescent="0.2">
      <c r="A3439" s="44" t="s">
        <v>17494</v>
      </c>
      <c r="B3439" s="44" t="s">
        <v>15110</v>
      </c>
      <c r="D3439" s="44" t="s">
        <v>17436</v>
      </c>
      <c r="E3439" s="45">
        <v>6</v>
      </c>
      <c r="F3439" s="44" t="s">
        <v>10199</v>
      </c>
      <c r="G3439" s="44" t="s">
        <v>10442</v>
      </c>
      <c r="H3439" s="44" t="s">
        <v>17529</v>
      </c>
      <c r="I3439" s="44">
        <v>46171610</v>
      </c>
      <c r="J3439" s="44">
        <v>35</v>
      </c>
      <c r="K3439" s="44" t="s">
        <v>11327</v>
      </c>
      <c r="L3439" s="46">
        <v>54000000</v>
      </c>
      <c r="M3439" s="44" t="s">
        <v>17517</v>
      </c>
      <c r="N3439" s="44" t="s">
        <v>17530</v>
      </c>
      <c r="O3439" s="44" t="s">
        <v>17531</v>
      </c>
    </row>
    <row r="3440" spans="1:15" s="44" customFormat="1" ht="12" x14ac:dyDescent="0.2">
      <c r="A3440" s="44" t="s">
        <v>17497</v>
      </c>
      <c r="B3440" s="44" t="s">
        <v>15110</v>
      </c>
      <c r="D3440" s="44" t="s">
        <v>17436</v>
      </c>
      <c r="E3440" s="45">
        <v>2</v>
      </c>
      <c r="F3440" s="44" t="s">
        <v>10199</v>
      </c>
      <c r="G3440" s="44" t="s">
        <v>10442</v>
      </c>
      <c r="H3440" s="44" t="s">
        <v>17533</v>
      </c>
      <c r="I3440" s="44">
        <v>4322269602</v>
      </c>
      <c r="J3440" s="44">
        <v>45</v>
      </c>
      <c r="K3440" s="44" t="s">
        <v>11327</v>
      </c>
      <c r="L3440" s="46">
        <v>300000000</v>
      </c>
      <c r="M3440" s="44" t="s">
        <v>17517</v>
      </c>
      <c r="N3440" s="44" t="s">
        <v>17534</v>
      </c>
      <c r="O3440" s="44" t="s">
        <v>17535</v>
      </c>
    </row>
    <row r="3441" spans="1:15" s="44" customFormat="1" ht="12" x14ac:dyDescent="0.2">
      <c r="A3441" s="44" t="s">
        <v>17499</v>
      </c>
      <c r="B3441" s="44" t="s">
        <v>15110</v>
      </c>
      <c r="D3441" s="44" t="s">
        <v>17436</v>
      </c>
      <c r="E3441" s="45">
        <v>9</v>
      </c>
      <c r="F3441" s="44" t="s">
        <v>11109</v>
      </c>
      <c r="G3441" s="44" t="s">
        <v>10463</v>
      </c>
      <c r="H3441" s="44" t="s">
        <v>17536</v>
      </c>
      <c r="I3441" s="44">
        <v>10171605</v>
      </c>
      <c r="J3441" s="44">
        <v>36000</v>
      </c>
      <c r="K3441" s="44" t="s">
        <v>17537</v>
      </c>
      <c r="L3441" s="46">
        <v>100000000</v>
      </c>
      <c r="M3441" s="44" t="s">
        <v>17538</v>
      </c>
      <c r="N3441" s="44" t="s">
        <v>17539</v>
      </c>
      <c r="O3441" s="44" t="s">
        <v>17540</v>
      </c>
    </row>
    <row r="3442" spans="1:15" s="44" customFormat="1" ht="12" x14ac:dyDescent="0.2">
      <c r="A3442" s="44" t="s">
        <v>3587</v>
      </c>
      <c r="B3442" s="44" t="s">
        <v>15110</v>
      </c>
      <c r="D3442" s="44" t="s">
        <v>17436</v>
      </c>
      <c r="E3442" s="45">
        <v>3</v>
      </c>
      <c r="F3442" s="44" t="s">
        <v>11109</v>
      </c>
      <c r="G3442" s="44" t="s">
        <v>10463</v>
      </c>
      <c r="H3442" s="44" t="s">
        <v>17542</v>
      </c>
      <c r="I3442" s="44" t="s">
        <v>11920</v>
      </c>
      <c r="J3442" s="44">
        <v>1</v>
      </c>
      <c r="K3442" s="44" t="s">
        <v>11104</v>
      </c>
      <c r="L3442" s="46">
        <v>60000000</v>
      </c>
      <c r="M3442" s="44" t="s">
        <v>17538</v>
      </c>
      <c r="N3442" s="44" t="s">
        <v>17539</v>
      </c>
      <c r="O3442" s="44" t="s">
        <v>17540</v>
      </c>
    </row>
    <row r="3443" spans="1:15" s="44" customFormat="1" ht="12" x14ac:dyDescent="0.2">
      <c r="A3443" s="44" t="s">
        <v>17501</v>
      </c>
      <c r="B3443" s="44" t="s">
        <v>15110</v>
      </c>
      <c r="D3443" s="44" t="s">
        <v>17436</v>
      </c>
      <c r="E3443" s="45">
        <v>3</v>
      </c>
      <c r="F3443" s="44" t="s">
        <v>4330</v>
      </c>
      <c r="G3443" s="44" t="s">
        <v>10434</v>
      </c>
      <c r="H3443" s="44" t="s">
        <v>17544</v>
      </c>
      <c r="I3443" s="44">
        <v>5310310101</v>
      </c>
      <c r="J3443" s="44">
        <v>600</v>
      </c>
      <c r="K3443" s="44" t="s">
        <v>4</v>
      </c>
      <c r="L3443" s="46">
        <v>33000000</v>
      </c>
      <c r="M3443" s="44" t="s">
        <v>4704</v>
      </c>
      <c r="N3443" s="44" t="s">
        <v>17545</v>
      </c>
      <c r="O3443" s="44" t="s">
        <v>17546</v>
      </c>
    </row>
    <row r="3444" spans="1:15" s="44" customFormat="1" ht="12" x14ac:dyDescent="0.2">
      <c r="A3444" s="44" t="s">
        <v>2677</v>
      </c>
      <c r="B3444" s="44" t="s">
        <v>15110</v>
      </c>
      <c r="D3444" s="44" t="s">
        <v>17436</v>
      </c>
      <c r="E3444" s="45">
        <v>1</v>
      </c>
      <c r="F3444" s="44" t="s">
        <v>4330</v>
      </c>
      <c r="G3444" s="44" t="s">
        <v>4371</v>
      </c>
      <c r="H3444" s="44" t="s">
        <v>17548</v>
      </c>
      <c r="I3444" s="44">
        <v>5510151901</v>
      </c>
      <c r="J3444" s="44">
        <v>390000</v>
      </c>
      <c r="K3444" s="44" t="s">
        <v>17549</v>
      </c>
      <c r="L3444" s="46">
        <v>184170000</v>
      </c>
      <c r="M3444" s="44" t="s">
        <v>4704</v>
      </c>
      <c r="N3444" s="44" t="s">
        <v>17550</v>
      </c>
      <c r="O3444" s="44" t="s">
        <v>17551</v>
      </c>
    </row>
    <row r="3445" spans="1:15" s="44" customFormat="1" ht="12" x14ac:dyDescent="0.2">
      <c r="A3445" s="44" t="s">
        <v>3700</v>
      </c>
      <c r="B3445" s="44" t="s">
        <v>15110</v>
      </c>
      <c r="D3445" s="44" t="s">
        <v>17436</v>
      </c>
      <c r="E3445" s="45">
        <v>1</v>
      </c>
      <c r="F3445" s="44" t="s">
        <v>4319</v>
      </c>
      <c r="H3445" s="44" t="s">
        <v>17553</v>
      </c>
      <c r="I3445" s="44">
        <v>4321150701</v>
      </c>
      <c r="J3445" s="44">
        <v>150</v>
      </c>
      <c r="K3445" s="44" t="s">
        <v>11204</v>
      </c>
      <c r="L3445" s="46">
        <v>150000000</v>
      </c>
      <c r="M3445" s="44" t="s">
        <v>4704</v>
      </c>
      <c r="N3445" s="44" t="s">
        <v>17554</v>
      </c>
      <c r="O3445" s="44" t="s">
        <v>17555</v>
      </c>
    </row>
    <row r="3446" spans="1:15" s="44" customFormat="1" ht="12" x14ac:dyDescent="0.2">
      <c r="A3446" s="44" t="s">
        <v>2702</v>
      </c>
      <c r="B3446" s="44" t="s">
        <v>15110</v>
      </c>
      <c r="D3446" s="44" t="s">
        <v>17436</v>
      </c>
      <c r="E3446" s="45">
        <v>2</v>
      </c>
      <c r="F3446" s="44" t="s">
        <v>4319</v>
      </c>
      <c r="H3446" s="44" t="s">
        <v>17553</v>
      </c>
      <c r="I3446" s="44">
        <v>4321190201</v>
      </c>
      <c r="J3446" s="44">
        <v>300</v>
      </c>
      <c r="K3446" s="44" t="s">
        <v>11204</v>
      </c>
      <c r="L3446" s="46">
        <v>70000000</v>
      </c>
      <c r="M3446" s="44" t="s">
        <v>4704</v>
      </c>
      <c r="N3446" s="44" t="s">
        <v>17554</v>
      </c>
      <c r="O3446" s="44" t="s">
        <v>17555</v>
      </c>
    </row>
    <row r="3447" spans="1:15" s="44" customFormat="1" ht="12" x14ac:dyDescent="0.2">
      <c r="A3447" s="44" t="s">
        <v>17512</v>
      </c>
      <c r="B3447" s="44" t="s">
        <v>15110</v>
      </c>
      <c r="D3447" s="44" t="s">
        <v>17436</v>
      </c>
      <c r="E3447" s="45">
        <v>3</v>
      </c>
      <c r="F3447" s="44" t="s">
        <v>4319</v>
      </c>
      <c r="H3447" s="44" t="s">
        <v>17557</v>
      </c>
      <c r="I3447" s="44">
        <v>4323151301</v>
      </c>
      <c r="J3447" s="44">
        <v>350</v>
      </c>
      <c r="K3447" s="44" t="s">
        <v>11204</v>
      </c>
      <c r="L3447" s="46">
        <v>100000000</v>
      </c>
      <c r="M3447" s="44" t="s">
        <v>4704</v>
      </c>
      <c r="N3447" s="44" t="s">
        <v>17554</v>
      </c>
      <c r="O3447" s="44" t="s">
        <v>17555</v>
      </c>
    </row>
    <row r="3448" spans="1:15" s="44" customFormat="1" ht="12" x14ac:dyDescent="0.2">
      <c r="A3448" s="44" t="s">
        <v>2684</v>
      </c>
      <c r="B3448" s="44" t="s">
        <v>15110</v>
      </c>
      <c r="D3448" s="44" t="s">
        <v>17436</v>
      </c>
      <c r="E3448" s="45">
        <v>2</v>
      </c>
      <c r="F3448" s="44" t="s">
        <v>4319</v>
      </c>
      <c r="H3448" s="44" t="s">
        <v>17559</v>
      </c>
      <c r="I3448" s="44">
        <v>4323349901</v>
      </c>
      <c r="J3448" s="44">
        <v>1000</v>
      </c>
      <c r="K3448" s="44" t="s">
        <v>11204</v>
      </c>
      <c r="L3448" s="46">
        <v>30000000</v>
      </c>
      <c r="M3448" s="44" t="s">
        <v>4704</v>
      </c>
      <c r="N3448" s="44" t="s">
        <v>17554</v>
      </c>
      <c r="O3448" s="44" t="s">
        <v>17555</v>
      </c>
    </row>
    <row r="3449" spans="1:15" s="44" customFormat="1" ht="12" x14ac:dyDescent="0.2">
      <c r="A3449" s="44" t="s">
        <v>17520</v>
      </c>
      <c r="B3449" s="44" t="s">
        <v>15110</v>
      </c>
      <c r="D3449" s="44" t="s">
        <v>17436</v>
      </c>
      <c r="E3449" s="45">
        <v>4</v>
      </c>
      <c r="F3449" s="44" t="s">
        <v>4330</v>
      </c>
      <c r="H3449" s="44" t="s">
        <v>17561</v>
      </c>
      <c r="I3449" s="44">
        <v>4319151101</v>
      </c>
      <c r="J3449" s="44">
        <v>1</v>
      </c>
      <c r="K3449" s="44" t="s">
        <v>17463</v>
      </c>
      <c r="L3449" s="46">
        <v>200000000</v>
      </c>
      <c r="M3449" s="44" t="s">
        <v>4704</v>
      </c>
      <c r="N3449" s="44" t="s">
        <v>17562</v>
      </c>
      <c r="O3449" s="44" t="s">
        <v>17563</v>
      </c>
    </row>
    <row r="3450" spans="1:15" s="44" customFormat="1" ht="12" x14ac:dyDescent="0.2">
      <c r="A3450" s="44" t="s">
        <v>17524</v>
      </c>
      <c r="B3450" s="44" t="s">
        <v>15110</v>
      </c>
      <c r="D3450" s="44" t="s">
        <v>17436</v>
      </c>
      <c r="E3450" s="45">
        <v>4</v>
      </c>
      <c r="F3450" s="44" t="s">
        <v>4319</v>
      </c>
      <c r="H3450" s="44" t="s">
        <v>17565</v>
      </c>
      <c r="I3450" s="44">
        <v>4322250101</v>
      </c>
      <c r="J3450" s="44">
        <v>1</v>
      </c>
      <c r="K3450" s="44" t="s">
        <v>3</v>
      </c>
      <c r="L3450" s="46">
        <v>50000000</v>
      </c>
      <c r="M3450" s="44" t="s">
        <v>4704</v>
      </c>
      <c r="N3450" s="44" t="s">
        <v>17566</v>
      </c>
      <c r="O3450" s="44" t="s">
        <v>17567</v>
      </c>
    </row>
    <row r="3451" spans="1:15" s="44" customFormat="1" ht="12" x14ac:dyDescent="0.2">
      <c r="A3451" s="44" t="s">
        <v>17528</v>
      </c>
      <c r="B3451" s="44" t="s">
        <v>15110</v>
      </c>
      <c r="D3451" s="44" t="s">
        <v>17436</v>
      </c>
      <c r="E3451" s="45">
        <v>4</v>
      </c>
      <c r="F3451" s="44" t="s">
        <v>4319</v>
      </c>
      <c r="H3451" s="44" t="s">
        <v>17568</v>
      </c>
      <c r="I3451" s="44">
        <v>4322261201</v>
      </c>
      <c r="J3451" s="44">
        <v>1</v>
      </c>
      <c r="K3451" s="44" t="s">
        <v>17463</v>
      </c>
      <c r="L3451" s="46">
        <v>60000000</v>
      </c>
      <c r="M3451" s="44" t="s">
        <v>4704</v>
      </c>
      <c r="N3451" s="44" t="s">
        <v>17569</v>
      </c>
      <c r="O3451" s="44" t="s">
        <v>17570</v>
      </c>
    </row>
    <row r="3452" spans="1:15" s="44" customFormat="1" ht="12" x14ac:dyDescent="0.2">
      <c r="A3452" s="44" t="s">
        <v>17532</v>
      </c>
      <c r="B3452" s="44" t="s">
        <v>15110</v>
      </c>
      <c r="D3452" s="44" t="s">
        <v>17436</v>
      </c>
      <c r="E3452" s="45">
        <v>4</v>
      </c>
      <c r="F3452" s="44" t="s">
        <v>4330</v>
      </c>
      <c r="G3452" s="44" t="s">
        <v>10463</v>
      </c>
      <c r="H3452" s="44" t="s">
        <v>17572</v>
      </c>
      <c r="I3452" s="44">
        <v>5216152101</v>
      </c>
      <c r="J3452" s="44">
        <v>1</v>
      </c>
      <c r="K3452" s="44" t="s">
        <v>17463</v>
      </c>
      <c r="L3452" s="46">
        <v>22000000</v>
      </c>
      <c r="M3452" s="44" t="s">
        <v>4704</v>
      </c>
      <c r="N3452" s="44" t="s">
        <v>17566</v>
      </c>
      <c r="O3452" s="44" t="s">
        <v>17567</v>
      </c>
    </row>
    <row r="3453" spans="1:15" s="44" customFormat="1" ht="12" x14ac:dyDescent="0.2">
      <c r="A3453" s="44" t="s">
        <v>3695</v>
      </c>
      <c r="B3453" s="44" t="s">
        <v>15110</v>
      </c>
      <c r="D3453" s="44" t="s">
        <v>17436</v>
      </c>
      <c r="E3453" s="45">
        <v>3</v>
      </c>
      <c r="F3453" s="44" t="s">
        <v>10199</v>
      </c>
      <c r="G3453" s="44" t="s">
        <v>17574</v>
      </c>
      <c r="H3453" s="44" t="s">
        <v>17575</v>
      </c>
      <c r="I3453" s="44" t="s">
        <v>17576</v>
      </c>
      <c r="J3453" s="44">
        <v>60000</v>
      </c>
      <c r="K3453" s="44" t="s">
        <v>15791</v>
      </c>
      <c r="L3453" s="46">
        <v>18000000</v>
      </c>
      <c r="M3453" s="44" t="s">
        <v>17577</v>
      </c>
      <c r="N3453" s="44" t="s">
        <v>17578</v>
      </c>
      <c r="O3453" s="44" t="s">
        <v>17579</v>
      </c>
    </row>
    <row r="3454" spans="1:15" s="44" customFormat="1" ht="12" x14ac:dyDescent="0.2">
      <c r="A3454" s="44" t="s">
        <v>17541</v>
      </c>
      <c r="B3454" s="44" t="s">
        <v>15110</v>
      </c>
      <c r="D3454" s="44" t="s">
        <v>17436</v>
      </c>
      <c r="E3454" s="45">
        <v>4</v>
      </c>
      <c r="F3454" s="44" t="s">
        <v>11109</v>
      </c>
      <c r="G3454" s="44" t="s">
        <v>17574</v>
      </c>
      <c r="H3454" s="44" t="s">
        <v>17581</v>
      </c>
      <c r="I3454" s="44">
        <v>23491063</v>
      </c>
      <c r="J3454" s="44">
        <v>239</v>
      </c>
      <c r="K3454" s="44" t="s">
        <v>17582</v>
      </c>
      <c r="L3454" s="46">
        <v>15057000</v>
      </c>
      <c r="M3454" s="44" t="s">
        <v>17577</v>
      </c>
      <c r="N3454" s="44" t="s">
        <v>17578</v>
      </c>
      <c r="O3454" s="44" t="s">
        <v>17579</v>
      </c>
    </row>
    <row r="3455" spans="1:15" s="44" customFormat="1" ht="12" x14ac:dyDescent="0.2">
      <c r="A3455" s="44" t="s">
        <v>17543</v>
      </c>
      <c r="B3455" s="44" t="s">
        <v>15110</v>
      </c>
      <c r="D3455" s="44" t="s">
        <v>17436</v>
      </c>
      <c r="E3455" s="45">
        <v>6</v>
      </c>
      <c r="F3455" s="44" t="s">
        <v>10199</v>
      </c>
      <c r="G3455" s="44" t="s">
        <v>17574</v>
      </c>
      <c r="H3455" s="44" t="s">
        <v>17575</v>
      </c>
      <c r="I3455" s="44" t="s">
        <v>17576</v>
      </c>
      <c r="J3455" s="44">
        <v>60000</v>
      </c>
      <c r="K3455" s="44" t="s">
        <v>15791</v>
      </c>
      <c r="L3455" s="46">
        <v>18000000</v>
      </c>
      <c r="M3455" s="44" t="s">
        <v>17577</v>
      </c>
      <c r="N3455" s="44" t="s">
        <v>17578</v>
      </c>
      <c r="O3455" s="44" t="s">
        <v>17579</v>
      </c>
    </row>
    <row r="3456" spans="1:15" s="44" customFormat="1" ht="12" x14ac:dyDescent="0.2">
      <c r="A3456" s="44" t="s">
        <v>17547</v>
      </c>
      <c r="B3456" s="44" t="s">
        <v>15110</v>
      </c>
      <c r="D3456" s="44" t="s">
        <v>17436</v>
      </c>
      <c r="E3456" s="45">
        <v>8</v>
      </c>
      <c r="F3456" s="44" t="s">
        <v>10199</v>
      </c>
      <c r="G3456" s="44" t="s">
        <v>17574</v>
      </c>
      <c r="H3456" s="44" t="s">
        <v>17575</v>
      </c>
      <c r="I3456" s="44" t="s">
        <v>17576</v>
      </c>
      <c r="J3456" s="44">
        <v>60000</v>
      </c>
      <c r="K3456" s="44" t="s">
        <v>15791</v>
      </c>
      <c r="L3456" s="46">
        <v>18000000</v>
      </c>
      <c r="M3456" s="44" t="s">
        <v>17577</v>
      </c>
      <c r="N3456" s="44" t="s">
        <v>17578</v>
      </c>
      <c r="O3456" s="44" t="s">
        <v>17579</v>
      </c>
    </row>
    <row r="3457" spans="1:15" s="44" customFormat="1" ht="12" x14ac:dyDescent="0.2">
      <c r="A3457" s="44" t="s">
        <v>17552</v>
      </c>
      <c r="B3457" s="44" t="s">
        <v>15110</v>
      </c>
      <c r="D3457" s="44" t="s">
        <v>17436</v>
      </c>
      <c r="E3457" s="45">
        <v>11</v>
      </c>
      <c r="F3457" s="44" t="s">
        <v>10199</v>
      </c>
      <c r="G3457" s="44" t="s">
        <v>17574</v>
      </c>
      <c r="H3457" s="44" t="s">
        <v>17575</v>
      </c>
      <c r="I3457" s="44" t="s">
        <v>17576</v>
      </c>
      <c r="J3457" s="44">
        <v>60000</v>
      </c>
      <c r="K3457" s="44" t="s">
        <v>15791</v>
      </c>
      <c r="L3457" s="46">
        <v>18000000</v>
      </c>
      <c r="M3457" s="44" t="s">
        <v>17577</v>
      </c>
      <c r="N3457" s="44" t="s">
        <v>17578</v>
      </c>
      <c r="O3457" s="44" t="s">
        <v>17579</v>
      </c>
    </row>
    <row r="3458" spans="1:15" s="44" customFormat="1" ht="12" x14ac:dyDescent="0.2">
      <c r="A3458" s="44" t="s">
        <v>3599</v>
      </c>
      <c r="B3458" s="44" t="s">
        <v>15110</v>
      </c>
      <c r="D3458" s="44" t="s">
        <v>17436</v>
      </c>
      <c r="E3458" s="45">
        <v>3</v>
      </c>
      <c r="F3458" s="44" t="s">
        <v>11109</v>
      </c>
      <c r="G3458" s="44" t="s">
        <v>10434</v>
      </c>
      <c r="H3458" s="44" t="s">
        <v>17587</v>
      </c>
      <c r="I3458" s="44">
        <v>4920150101</v>
      </c>
      <c r="J3458" s="44">
        <v>1</v>
      </c>
      <c r="K3458" s="44" t="s">
        <v>15121</v>
      </c>
      <c r="L3458" s="46">
        <v>123000000</v>
      </c>
      <c r="M3458" s="44" t="s">
        <v>17588</v>
      </c>
      <c r="N3458" s="44" t="s">
        <v>17589</v>
      </c>
      <c r="O3458" s="44" t="s">
        <v>17590</v>
      </c>
    </row>
    <row r="3459" spans="1:15" s="44" customFormat="1" ht="12" x14ac:dyDescent="0.2">
      <c r="A3459" s="44" t="s">
        <v>17556</v>
      </c>
      <c r="B3459" s="44" t="s">
        <v>15110</v>
      </c>
      <c r="D3459" s="44" t="s">
        <v>17436</v>
      </c>
      <c r="E3459" s="45">
        <v>3</v>
      </c>
      <c r="F3459" s="44" t="s">
        <v>11109</v>
      </c>
      <c r="G3459" s="44" t="s">
        <v>10434</v>
      </c>
      <c r="H3459" s="44" t="s">
        <v>17592</v>
      </c>
      <c r="I3459" s="44">
        <v>4922150201</v>
      </c>
      <c r="J3459" s="44">
        <v>1</v>
      </c>
      <c r="K3459" s="44" t="s">
        <v>15121</v>
      </c>
      <c r="L3459" s="46">
        <v>225000000</v>
      </c>
      <c r="M3459" s="44" t="s">
        <v>17588</v>
      </c>
      <c r="N3459" s="44" t="s">
        <v>17589</v>
      </c>
      <c r="O3459" s="44" t="s">
        <v>17590</v>
      </c>
    </row>
    <row r="3460" spans="1:15" s="44" customFormat="1" ht="12" x14ac:dyDescent="0.2">
      <c r="A3460" s="44" t="s">
        <v>17558</v>
      </c>
      <c r="B3460" s="44" t="s">
        <v>15110</v>
      </c>
      <c r="D3460" s="44" t="s">
        <v>17436</v>
      </c>
      <c r="E3460" s="45">
        <v>3</v>
      </c>
      <c r="F3460" s="44" t="s">
        <v>11109</v>
      </c>
      <c r="G3460" s="44" t="s">
        <v>10434</v>
      </c>
      <c r="H3460" s="44" t="s">
        <v>17594</v>
      </c>
      <c r="I3460" s="44">
        <v>5612150801</v>
      </c>
      <c r="J3460" s="44">
        <v>1</v>
      </c>
      <c r="K3460" s="44" t="s">
        <v>15121</v>
      </c>
      <c r="L3460" s="46">
        <v>224000000</v>
      </c>
      <c r="M3460" s="44" t="s">
        <v>17588</v>
      </c>
      <c r="N3460" s="44" t="s">
        <v>17589</v>
      </c>
      <c r="O3460" s="44" t="s">
        <v>17590</v>
      </c>
    </row>
    <row r="3461" spans="1:15" s="44" customFormat="1" ht="12" x14ac:dyDescent="0.2">
      <c r="A3461" s="44" t="s">
        <v>17560</v>
      </c>
      <c r="B3461" s="44" t="s">
        <v>15110</v>
      </c>
      <c r="D3461" s="44" t="s">
        <v>17436</v>
      </c>
      <c r="E3461" s="45">
        <v>3</v>
      </c>
      <c r="F3461" s="44" t="s">
        <v>10199</v>
      </c>
      <c r="G3461" s="44" t="s">
        <v>10463</v>
      </c>
      <c r="H3461" s="44" t="s">
        <v>17596</v>
      </c>
      <c r="I3461" s="44">
        <v>5216151201</v>
      </c>
      <c r="J3461" s="44">
        <v>1</v>
      </c>
      <c r="K3461" s="44" t="s">
        <v>15121</v>
      </c>
      <c r="L3461" s="46">
        <v>12000000</v>
      </c>
      <c r="M3461" s="44" t="s">
        <v>17588</v>
      </c>
      <c r="N3461" s="44" t="s">
        <v>17589</v>
      </c>
      <c r="O3461" s="44" t="s">
        <v>17590</v>
      </c>
    </row>
    <row r="3462" spans="1:15" s="44" customFormat="1" ht="12" x14ac:dyDescent="0.2">
      <c r="A3462" s="44" t="s">
        <v>17564</v>
      </c>
      <c r="B3462" s="44" t="s">
        <v>15110</v>
      </c>
      <c r="D3462" s="44" t="s">
        <v>17436</v>
      </c>
      <c r="E3462" s="45">
        <v>4</v>
      </c>
      <c r="F3462" s="44" t="s">
        <v>10199</v>
      </c>
      <c r="G3462" s="44" t="s">
        <v>10434</v>
      </c>
      <c r="H3462" s="44" t="s">
        <v>17598</v>
      </c>
      <c r="I3462" s="44">
        <v>10063099</v>
      </c>
      <c r="J3462" s="44">
        <v>107</v>
      </c>
      <c r="K3462" s="44" t="s">
        <v>17599</v>
      </c>
      <c r="L3462" s="46">
        <v>8103110</v>
      </c>
      <c r="M3462" s="44" t="s">
        <v>17600</v>
      </c>
      <c r="N3462" s="44" t="s">
        <v>14962</v>
      </c>
      <c r="O3462" s="44" t="s">
        <v>17601</v>
      </c>
    </row>
    <row r="3463" spans="1:15" s="44" customFormat="1" ht="12" x14ac:dyDescent="0.2">
      <c r="A3463" s="44" t="s">
        <v>3148</v>
      </c>
      <c r="B3463" s="44" t="s">
        <v>15110</v>
      </c>
      <c r="D3463" s="44" t="s">
        <v>17436</v>
      </c>
      <c r="E3463" s="45">
        <v>4</v>
      </c>
      <c r="F3463" s="44" t="s">
        <v>10199</v>
      </c>
      <c r="G3463" s="44" t="s">
        <v>10434</v>
      </c>
      <c r="H3463" s="44" t="s">
        <v>17598</v>
      </c>
      <c r="I3463" s="44">
        <v>22535420</v>
      </c>
      <c r="J3463" s="44">
        <v>43</v>
      </c>
      <c r="K3463" s="44" t="s">
        <v>17603</v>
      </c>
      <c r="L3463" s="46">
        <v>3381520</v>
      </c>
      <c r="M3463" s="44" t="s">
        <v>17600</v>
      </c>
      <c r="N3463" s="44" t="s">
        <v>14962</v>
      </c>
      <c r="O3463" s="44" t="s">
        <v>17601</v>
      </c>
    </row>
    <row r="3464" spans="1:15" s="44" customFormat="1" ht="12" x14ac:dyDescent="0.2">
      <c r="A3464" s="44" t="s">
        <v>17571</v>
      </c>
      <c r="B3464" s="44" t="s">
        <v>15110</v>
      </c>
      <c r="D3464" s="44" t="s">
        <v>17436</v>
      </c>
      <c r="E3464" s="45">
        <v>4</v>
      </c>
      <c r="F3464" s="44" t="s">
        <v>10199</v>
      </c>
      <c r="G3464" s="44" t="s">
        <v>10434</v>
      </c>
      <c r="H3464" s="44" t="s">
        <v>17598</v>
      </c>
      <c r="I3464" s="44">
        <v>22535498</v>
      </c>
      <c r="J3464" s="44">
        <v>85</v>
      </c>
      <c r="K3464" s="44" t="s">
        <v>17603</v>
      </c>
      <c r="L3464" s="46">
        <v>5627850</v>
      </c>
      <c r="M3464" s="44" t="s">
        <v>17600</v>
      </c>
      <c r="N3464" s="44" t="s">
        <v>14962</v>
      </c>
      <c r="O3464" s="44" t="s">
        <v>17601</v>
      </c>
    </row>
    <row r="3465" spans="1:15" s="44" customFormat="1" ht="12" x14ac:dyDescent="0.2">
      <c r="A3465" s="44" t="s">
        <v>17573</v>
      </c>
      <c r="B3465" s="44" t="s">
        <v>15110</v>
      </c>
      <c r="D3465" s="44" t="s">
        <v>17436</v>
      </c>
      <c r="E3465" s="45">
        <v>4</v>
      </c>
      <c r="F3465" s="44" t="s">
        <v>10199</v>
      </c>
      <c r="G3465" s="44" t="s">
        <v>10434</v>
      </c>
      <c r="H3465" s="44" t="s">
        <v>17598</v>
      </c>
      <c r="I3465" s="44">
        <v>21001348</v>
      </c>
      <c r="J3465" s="44">
        <v>66</v>
      </c>
      <c r="K3465" s="44" t="s">
        <v>11333</v>
      </c>
      <c r="L3465" s="46">
        <v>1800480</v>
      </c>
      <c r="M3465" s="44" t="s">
        <v>17600</v>
      </c>
      <c r="N3465" s="44" t="s">
        <v>14962</v>
      </c>
      <c r="O3465" s="44" t="s">
        <v>17601</v>
      </c>
    </row>
    <row r="3466" spans="1:15" s="44" customFormat="1" ht="12" x14ac:dyDescent="0.2">
      <c r="A3466" s="44" t="s">
        <v>17580</v>
      </c>
      <c r="B3466" s="44" t="s">
        <v>15110</v>
      </c>
      <c r="D3466" s="44" t="s">
        <v>17436</v>
      </c>
      <c r="E3466" s="45">
        <v>4</v>
      </c>
      <c r="F3466" s="44" t="s">
        <v>10199</v>
      </c>
      <c r="G3466" s="44" t="s">
        <v>10434</v>
      </c>
      <c r="H3466" s="44" t="s">
        <v>17598</v>
      </c>
      <c r="I3466" s="44">
        <v>20160900</v>
      </c>
      <c r="J3466" s="44">
        <v>2.0270000000000001</v>
      </c>
      <c r="K3466" s="44" t="s">
        <v>17606</v>
      </c>
      <c r="L3466" s="46">
        <v>1517310</v>
      </c>
      <c r="M3466" s="44" t="s">
        <v>17600</v>
      </c>
      <c r="N3466" s="44" t="s">
        <v>14962</v>
      </c>
      <c r="O3466" s="44" t="s">
        <v>17601</v>
      </c>
    </row>
    <row r="3467" spans="1:15" s="44" customFormat="1" ht="12" x14ac:dyDescent="0.2">
      <c r="A3467" s="44" t="s">
        <v>17583</v>
      </c>
      <c r="B3467" s="44" t="s">
        <v>15110</v>
      </c>
      <c r="D3467" s="44" t="s">
        <v>17436</v>
      </c>
      <c r="E3467" s="45">
        <v>4</v>
      </c>
      <c r="F3467" s="44" t="s">
        <v>10199</v>
      </c>
      <c r="G3467" s="44" t="s">
        <v>10434</v>
      </c>
      <c r="H3467" s="44" t="s">
        <v>17598</v>
      </c>
      <c r="I3467" s="44">
        <v>22687674</v>
      </c>
      <c r="J3467" s="44">
        <v>32</v>
      </c>
      <c r="K3467" s="44" t="s">
        <v>17608</v>
      </c>
      <c r="L3467" s="46">
        <v>1740800</v>
      </c>
      <c r="M3467" s="44" t="s">
        <v>17600</v>
      </c>
      <c r="N3467" s="44" t="s">
        <v>14962</v>
      </c>
      <c r="O3467" s="44" t="s">
        <v>17601</v>
      </c>
    </row>
    <row r="3468" spans="1:15" s="44" customFormat="1" ht="12" x14ac:dyDescent="0.2">
      <c r="A3468" s="44" t="s">
        <v>17584</v>
      </c>
      <c r="B3468" s="44" t="s">
        <v>15110</v>
      </c>
      <c r="D3468" s="44" t="s">
        <v>17436</v>
      </c>
      <c r="E3468" s="45">
        <v>4</v>
      </c>
      <c r="F3468" s="44" t="s">
        <v>10199</v>
      </c>
      <c r="G3468" s="44" t="s">
        <v>10434</v>
      </c>
      <c r="H3468" s="44" t="s">
        <v>17598</v>
      </c>
      <c r="I3468" s="44">
        <v>20944696</v>
      </c>
      <c r="J3468" s="44">
        <v>6</v>
      </c>
      <c r="K3468" s="44" t="s">
        <v>15181</v>
      </c>
      <c r="L3468" s="46">
        <v>1473000</v>
      </c>
      <c r="M3468" s="44" t="s">
        <v>17600</v>
      </c>
      <c r="N3468" s="44" t="s">
        <v>14962</v>
      </c>
      <c r="O3468" s="44" t="s">
        <v>17601</v>
      </c>
    </row>
    <row r="3469" spans="1:15" s="44" customFormat="1" ht="12" x14ac:dyDescent="0.2">
      <c r="A3469" s="44" t="s">
        <v>17585</v>
      </c>
      <c r="B3469" s="44" t="s">
        <v>15110</v>
      </c>
      <c r="D3469" s="44" t="s">
        <v>17436</v>
      </c>
      <c r="E3469" s="45">
        <v>4</v>
      </c>
      <c r="F3469" s="44" t="s">
        <v>10199</v>
      </c>
      <c r="G3469" s="44" t="s">
        <v>10434</v>
      </c>
      <c r="H3469" s="44" t="s">
        <v>17598</v>
      </c>
      <c r="I3469" s="44">
        <v>22744431</v>
      </c>
      <c r="J3469" s="44">
        <v>26</v>
      </c>
      <c r="K3469" s="44" t="s">
        <v>15150</v>
      </c>
      <c r="L3469" s="46">
        <v>3510000</v>
      </c>
      <c r="M3469" s="44" t="s">
        <v>17600</v>
      </c>
      <c r="N3469" s="44" t="s">
        <v>14962</v>
      </c>
      <c r="O3469" s="44" t="s">
        <v>17601</v>
      </c>
    </row>
    <row r="3470" spans="1:15" s="44" customFormat="1" ht="12" x14ac:dyDescent="0.2">
      <c r="A3470" s="44" t="s">
        <v>17586</v>
      </c>
      <c r="B3470" s="44" t="s">
        <v>15110</v>
      </c>
      <c r="D3470" s="44" t="s">
        <v>17436</v>
      </c>
      <c r="E3470" s="45">
        <v>4</v>
      </c>
      <c r="F3470" s="44" t="s">
        <v>10199</v>
      </c>
      <c r="G3470" s="44" t="s">
        <v>10434</v>
      </c>
      <c r="H3470" s="44" t="s">
        <v>17612</v>
      </c>
      <c r="I3470" s="44">
        <v>22535420</v>
      </c>
      <c r="J3470" s="44">
        <v>384</v>
      </c>
      <c r="K3470" s="44" t="s">
        <v>17613</v>
      </c>
      <c r="L3470" s="46">
        <v>25996080</v>
      </c>
      <c r="M3470" s="44" t="s">
        <v>17600</v>
      </c>
      <c r="N3470" s="44" t="s">
        <v>14962</v>
      </c>
      <c r="O3470" s="44" t="s">
        <v>17601</v>
      </c>
    </row>
    <row r="3471" spans="1:15" s="44" customFormat="1" ht="12" x14ac:dyDescent="0.2">
      <c r="A3471" s="44" t="s">
        <v>17591</v>
      </c>
      <c r="B3471" s="44" t="s">
        <v>15110</v>
      </c>
      <c r="D3471" s="44" t="s">
        <v>17436</v>
      </c>
      <c r="E3471" s="45">
        <v>4</v>
      </c>
      <c r="F3471" s="44" t="s">
        <v>10199</v>
      </c>
      <c r="G3471" s="44" t="s">
        <v>10434</v>
      </c>
      <c r="H3471" s="44" t="s">
        <v>17612</v>
      </c>
      <c r="I3471" s="44">
        <v>22535498</v>
      </c>
      <c r="J3471" s="44">
        <v>768</v>
      </c>
      <c r="K3471" s="44" t="s">
        <v>17613</v>
      </c>
      <c r="L3471" s="46">
        <v>50895360</v>
      </c>
      <c r="M3471" s="44" t="s">
        <v>17600</v>
      </c>
      <c r="N3471" s="44" t="s">
        <v>14962</v>
      </c>
      <c r="O3471" s="44" t="s">
        <v>17601</v>
      </c>
    </row>
    <row r="3472" spans="1:15" s="44" customFormat="1" ht="12" x14ac:dyDescent="0.2">
      <c r="A3472" s="44" t="s">
        <v>17593</v>
      </c>
      <c r="B3472" s="44" t="s">
        <v>15110</v>
      </c>
      <c r="D3472" s="44" t="s">
        <v>17436</v>
      </c>
      <c r="E3472" s="45">
        <v>4</v>
      </c>
      <c r="F3472" s="44" t="s">
        <v>10199</v>
      </c>
      <c r="G3472" s="44" t="s">
        <v>10434</v>
      </c>
      <c r="H3472" s="44" t="s">
        <v>17612</v>
      </c>
      <c r="I3472" s="44">
        <v>10063866</v>
      </c>
      <c r="J3472" s="44">
        <v>10.483000000000001</v>
      </c>
      <c r="K3472" s="44" t="s">
        <v>17613</v>
      </c>
      <c r="L3472" s="46">
        <v>6958929</v>
      </c>
      <c r="M3472" s="44" t="s">
        <v>17600</v>
      </c>
      <c r="N3472" s="44" t="s">
        <v>14962</v>
      </c>
      <c r="O3472" s="44" t="s">
        <v>17601</v>
      </c>
    </row>
    <row r="3473" spans="1:15" s="44" customFormat="1" ht="12" x14ac:dyDescent="0.2">
      <c r="A3473" s="44" t="s">
        <v>17595</v>
      </c>
      <c r="B3473" s="44" t="s">
        <v>15110</v>
      </c>
      <c r="D3473" s="44" t="s">
        <v>17436</v>
      </c>
      <c r="E3473" s="45">
        <v>4</v>
      </c>
      <c r="F3473" s="44" t="s">
        <v>10199</v>
      </c>
      <c r="G3473" s="44" t="s">
        <v>10434</v>
      </c>
      <c r="H3473" s="44" t="s">
        <v>17612</v>
      </c>
      <c r="I3473" s="44">
        <v>10063867</v>
      </c>
      <c r="J3473" s="44">
        <v>11.084</v>
      </c>
      <c r="K3473" s="44" t="s">
        <v>17613</v>
      </c>
      <c r="L3473" s="46">
        <v>7020605</v>
      </c>
      <c r="M3473" s="44" t="s">
        <v>17600</v>
      </c>
      <c r="N3473" s="44" t="s">
        <v>14962</v>
      </c>
      <c r="O3473" s="44" t="s">
        <v>17601</v>
      </c>
    </row>
    <row r="3474" spans="1:15" s="44" customFormat="1" ht="12" x14ac:dyDescent="0.2">
      <c r="A3474" s="44" t="s">
        <v>17597</v>
      </c>
      <c r="B3474" s="44" t="s">
        <v>15110</v>
      </c>
      <c r="D3474" s="44" t="s">
        <v>17436</v>
      </c>
      <c r="E3474" s="45">
        <v>4</v>
      </c>
      <c r="F3474" s="44" t="s">
        <v>10199</v>
      </c>
      <c r="G3474" s="44" t="s">
        <v>10434</v>
      </c>
      <c r="H3474" s="44" t="s">
        <v>17612</v>
      </c>
      <c r="I3474" s="44">
        <v>22687669</v>
      </c>
      <c r="J3474" s="44">
        <v>74</v>
      </c>
      <c r="K3474" s="44" t="s">
        <v>15181</v>
      </c>
      <c r="L3474" s="46">
        <v>5994000</v>
      </c>
      <c r="M3474" s="44" t="s">
        <v>17600</v>
      </c>
      <c r="N3474" s="44" t="s">
        <v>14962</v>
      </c>
      <c r="O3474" s="44" t="s">
        <v>17601</v>
      </c>
    </row>
    <row r="3475" spans="1:15" s="44" customFormat="1" ht="12" x14ac:dyDescent="0.2">
      <c r="A3475" s="44" t="s">
        <v>17602</v>
      </c>
      <c r="B3475" s="44" t="s">
        <v>15110</v>
      </c>
      <c r="D3475" s="44" t="s">
        <v>17436</v>
      </c>
      <c r="E3475" s="45">
        <v>4</v>
      </c>
      <c r="F3475" s="44" t="s">
        <v>10199</v>
      </c>
      <c r="G3475" s="44" t="s">
        <v>10434</v>
      </c>
      <c r="H3475" s="44" t="s">
        <v>17612</v>
      </c>
      <c r="I3475" s="44">
        <v>22403899</v>
      </c>
      <c r="J3475" s="44">
        <v>50</v>
      </c>
      <c r="K3475" s="44" t="s">
        <v>11333</v>
      </c>
      <c r="L3475" s="46">
        <v>1600000</v>
      </c>
      <c r="M3475" s="44" t="s">
        <v>17600</v>
      </c>
      <c r="N3475" s="44" t="s">
        <v>14962</v>
      </c>
      <c r="O3475" s="44" t="s">
        <v>17601</v>
      </c>
    </row>
    <row r="3476" spans="1:15" s="44" customFormat="1" ht="12" x14ac:dyDescent="0.2">
      <c r="A3476" s="44" t="s">
        <v>17604</v>
      </c>
      <c r="B3476" s="44" t="s">
        <v>15110</v>
      </c>
      <c r="D3476" s="44" t="s">
        <v>17436</v>
      </c>
      <c r="E3476" s="45">
        <v>4</v>
      </c>
      <c r="F3476" s="44" t="s">
        <v>10199</v>
      </c>
      <c r="G3476" s="44" t="s">
        <v>10434</v>
      </c>
      <c r="H3476" s="44" t="s">
        <v>17612</v>
      </c>
      <c r="I3476" s="44">
        <v>20998106</v>
      </c>
      <c r="J3476" s="44">
        <v>236</v>
      </c>
      <c r="K3476" s="44" t="s">
        <v>11333</v>
      </c>
      <c r="L3476" s="46">
        <v>6183200</v>
      </c>
      <c r="M3476" s="44" t="s">
        <v>17600</v>
      </c>
      <c r="N3476" s="44" t="s">
        <v>14962</v>
      </c>
      <c r="O3476" s="44" t="s">
        <v>17601</v>
      </c>
    </row>
    <row r="3477" spans="1:15" s="44" customFormat="1" ht="12" x14ac:dyDescent="0.2">
      <c r="A3477" s="44" t="s">
        <v>17605</v>
      </c>
      <c r="B3477" s="44" t="s">
        <v>15110</v>
      </c>
      <c r="D3477" s="44" t="s">
        <v>17436</v>
      </c>
      <c r="E3477" s="45">
        <v>4</v>
      </c>
      <c r="F3477" s="44" t="s">
        <v>10199</v>
      </c>
      <c r="G3477" s="44" t="s">
        <v>10434</v>
      </c>
      <c r="H3477" s="44" t="s">
        <v>17612</v>
      </c>
      <c r="I3477" s="44">
        <v>20998112</v>
      </c>
      <c r="J3477" s="44">
        <v>29</v>
      </c>
      <c r="K3477" s="44" t="s">
        <v>11333</v>
      </c>
      <c r="L3477" s="46">
        <v>1189000</v>
      </c>
      <c r="M3477" s="44" t="s">
        <v>17600</v>
      </c>
      <c r="N3477" s="44" t="s">
        <v>14962</v>
      </c>
      <c r="O3477" s="44" t="s">
        <v>17601</v>
      </c>
    </row>
    <row r="3478" spans="1:15" s="44" customFormat="1" ht="12" x14ac:dyDescent="0.2">
      <c r="A3478" s="44" t="s">
        <v>3839</v>
      </c>
      <c r="B3478" s="44" t="s">
        <v>15110</v>
      </c>
      <c r="D3478" s="44" t="s">
        <v>17436</v>
      </c>
      <c r="E3478" s="45">
        <v>4</v>
      </c>
      <c r="F3478" s="44" t="s">
        <v>10199</v>
      </c>
      <c r="G3478" s="44" t="s">
        <v>10434</v>
      </c>
      <c r="H3478" s="44" t="s">
        <v>17612</v>
      </c>
      <c r="I3478" s="44">
        <v>10063090</v>
      </c>
      <c r="J3478" s="44">
        <v>76</v>
      </c>
      <c r="K3478" s="44" t="s">
        <v>17599</v>
      </c>
      <c r="L3478" s="46">
        <v>5272120</v>
      </c>
      <c r="M3478" s="44" t="s">
        <v>17600</v>
      </c>
      <c r="N3478" s="44" t="s">
        <v>14962</v>
      </c>
      <c r="O3478" s="44" t="s">
        <v>17601</v>
      </c>
    </row>
    <row r="3479" spans="1:15" s="44" customFormat="1" ht="12" x14ac:dyDescent="0.2">
      <c r="A3479" s="44" t="s">
        <v>17607</v>
      </c>
      <c r="B3479" s="44" t="s">
        <v>15110</v>
      </c>
      <c r="D3479" s="44" t="s">
        <v>17436</v>
      </c>
      <c r="E3479" s="45">
        <v>4</v>
      </c>
      <c r="F3479" s="44" t="s">
        <v>10199</v>
      </c>
      <c r="G3479" s="44" t="s">
        <v>10434</v>
      </c>
      <c r="H3479" s="44" t="s">
        <v>17612</v>
      </c>
      <c r="I3479" s="44">
        <v>10063102</v>
      </c>
      <c r="J3479" s="44">
        <v>263</v>
      </c>
      <c r="K3479" s="44" t="s">
        <v>17599</v>
      </c>
      <c r="L3479" s="46">
        <v>20782260</v>
      </c>
      <c r="M3479" s="44" t="s">
        <v>17600</v>
      </c>
      <c r="N3479" s="44" t="s">
        <v>14962</v>
      </c>
      <c r="O3479" s="44" t="s">
        <v>17601</v>
      </c>
    </row>
    <row r="3480" spans="1:15" s="44" customFormat="1" ht="12" x14ac:dyDescent="0.2">
      <c r="A3480" s="44" t="s">
        <v>17609</v>
      </c>
      <c r="B3480" s="44" t="s">
        <v>15110</v>
      </c>
      <c r="D3480" s="44" t="s">
        <v>17436</v>
      </c>
      <c r="E3480" s="45">
        <v>1</v>
      </c>
      <c r="F3480" s="44" t="s">
        <v>11109</v>
      </c>
      <c r="G3480" s="44" t="s">
        <v>16067</v>
      </c>
      <c r="H3480" s="44" t="s">
        <v>17624</v>
      </c>
      <c r="I3480" s="44">
        <v>2510161101</v>
      </c>
      <c r="J3480" s="44">
        <v>1</v>
      </c>
      <c r="K3480" s="44" t="s">
        <v>11327</v>
      </c>
      <c r="L3480" s="46">
        <v>40000000</v>
      </c>
      <c r="M3480" s="44" t="s">
        <v>17625</v>
      </c>
      <c r="N3480" s="44" t="s">
        <v>17626</v>
      </c>
      <c r="O3480" s="44" t="s">
        <v>17627</v>
      </c>
    </row>
    <row r="3481" spans="1:15" s="44" customFormat="1" ht="12" x14ac:dyDescent="0.2">
      <c r="A3481" s="44" t="s">
        <v>17610</v>
      </c>
      <c r="B3481" s="44" t="s">
        <v>15110</v>
      </c>
      <c r="D3481" s="44" t="s">
        <v>17436</v>
      </c>
      <c r="E3481" s="45">
        <v>2</v>
      </c>
      <c r="F3481" s="44" t="s">
        <v>11109</v>
      </c>
      <c r="G3481" s="44" t="s">
        <v>16067</v>
      </c>
      <c r="H3481" s="44" t="s">
        <v>17624</v>
      </c>
      <c r="I3481" s="44">
        <v>1012159901</v>
      </c>
      <c r="J3481" s="44">
        <v>800</v>
      </c>
      <c r="K3481" s="44" t="s">
        <v>17496</v>
      </c>
      <c r="L3481" s="46">
        <v>44000000</v>
      </c>
      <c r="M3481" s="44" t="s">
        <v>17625</v>
      </c>
      <c r="N3481" s="44" t="s">
        <v>17626</v>
      </c>
      <c r="O3481" s="44" t="s">
        <v>17627</v>
      </c>
    </row>
    <row r="3482" spans="1:15" s="44" customFormat="1" ht="12" x14ac:dyDescent="0.2">
      <c r="A3482" s="44" t="s">
        <v>17611</v>
      </c>
      <c r="B3482" s="44" t="s">
        <v>15110</v>
      </c>
      <c r="D3482" s="44" t="s">
        <v>17436</v>
      </c>
      <c r="E3482" s="45">
        <v>3</v>
      </c>
      <c r="F3482" s="44" t="s">
        <v>11109</v>
      </c>
      <c r="G3482" s="44" t="s">
        <v>16067</v>
      </c>
      <c r="H3482" s="44" t="s">
        <v>17630</v>
      </c>
      <c r="I3482" s="44">
        <v>6010999901</v>
      </c>
      <c r="J3482" s="44">
        <v>1</v>
      </c>
      <c r="K3482" s="44" t="s">
        <v>11327</v>
      </c>
      <c r="L3482" s="46">
        <v>30000000</v>
      </c>
      <c r="M3482" s="44" t="s">
        <v>17625</v>
      </c>
      <c r="N3482" s="44" t="s">
        <v>17631</v>
      </c>
      <c r="O3482" s="44" t="s">
        <v>17632</v>
      </c>
    </row>
    <row r="3483" spans="1:15" s="44" customFormat="1" ht="12" x14ac:dyDescent="0.2">
      <c r="A3483" s="44" t="s">
        <v>17614</v>
      </c>
      <c r="B3483" s="44" t="s">
        <v>15110</v>
      </c>
      <c r="D3483" s="44" t="s">
        <v>17436</v>
      </c>
      <c r="E3483" s="45">
        <v>3</v>
      </c>
      <c r="F3483" s="44" t="s">
        <v>11109</v>
      </c>
      <c r="G3483" s="44" t="s">
        <v>16067</v>
      </c>
      <c r="H3483" s="44" t="s">
        <v>17634</v>
      </c>
      <c r="I3483" s="44">
        <v>2110170901</v>
      </c>
      <c r="J3483" s="44">
        <v>1</v>
      </c>
      <c r="K3483" s="44" t="s">
        <v>11327</v>
      </c>
      <c r="L3483" s="46">
        <v>200000000</v>
      </c>
      <c r="M3483" s="44" t="s">
        <v>17625</v>
      </c>
      <c r="N3483" s="44" t="s">
        <v>17631</v>
      </c>
      <c r="O3483" s="44" t="s">
        <v>17632</v>
      </c>
    </row>
    <row r="3484" spans="1:15" s="44" customFormat="1" ht="12" x14ac:dyDescent="0.2">
      <c r="A3484" s="44" t="s">
        <v>17615</v>
      </c>
      <c r="B3484" s="44" t="s">
        <v>15110</v>
      </c>
      <c r="D3484" s="44" t="s">
        <v>17436</v>
      </c>
      <c r="E3484" s="45">
        <v>3</v>
      </c>
      <c r="F3484" s="44" t="s">
        <v>11109</v>
      </c>
      <c r="G3484" s="44" t="s">
        <v>16067</v>
      </c>
      <c r="H3484" s="44" t="s">
        <v>17636</v>
      </c>
      <c r="I3484" s="44">
        <v>2110170901</v>
      </c>
      <c r="J3484" s="44">
        <v>1</v>
      </c>
      <c r="K3484" s="44" t="s">
        <v>11327</v>
      </c>
      <c r="L3484" s="46">
        <v>100000000</v>
      </c>
      <c r="M3484" s="44" t="s">
        <v>17625</v>
      </c>
      <c r="N3484" s="44" t="s">
        <v>17631</v>
      </c>
      <c r="O3484" s="44" t="s">
        <v>17632</v>
      </c>
    </row>
    <row r="3485" spans="1:15" s="44" customFormat="1" ht="12" x14ac:dyDescent="0.2">
      <c r="A3485" s="44" t="s">
        <v>17616</v>
      </c>
      <c r="B3485" s="44" t="s">
        <v>15110</v>
      </c>
      <c r="D3485" s="44" t="s">
        <v>17436</v>
      </c>
      <c r="E3485" s="45">
        <v>3</v>
      </c>
      <c r="F3485" s="44" t="s">
        <v>11109</v>
      </c>
      <c r="G3485" s="44" t="s">
        <v>16067</v>
      </c>
      <c r="H3485" s="44" t="s">
        <v>17638</v>
      </c>
      <c r="I3485" s="44">
        <v>2110160201</v>
      </c>
      <c r="J3485" s="44">
        <v>1</v>
      </c>
      <c r="K3485" s="44" t="s">
        <v>11327</v>
      </c>
      <c r="L3485" s="46">
        <v>100000000</v>
      </c>
      <c r="M3485" s="44" t="s">
        <v>17625</v>
      </c>
      <c r="N3485" s="44" t="s">
        <v>17631</v>
      </c>
      <c r="O3485" s="44" t="s">
        <v>17632</v>
      </c>
    </row>
    <row r="3486" spans="1:15" s="44" customFormat="1" ht="12" x14ac:dyDescent="0.2">
      <c r="A3486" s="44" t="s">
        <v>17617</v>
      </c>
      <c r="B3486" s="44" t="s">
        <v>15110</v>
      </c>
      <c r="D3486" s="44" t="s">
        <v>17436</v>
      </c>
      <c r="E3486" s="45">
        <v>3</v>
      </c>
      <c r="F3486" s="44" t="s">
        <v>11109</v>
      </c>
      <c r="G3486" s="44" t="s">
        <v>16067</v>
      </c>
      <c r="H3486" s="44" t="s">
        <v>17640</v>
      </c>
      <c r="I3486" s="44">
        <v>2510199101</v>
      </c>
      <c r="J3486" s="44">
        <v>1</v>
      </c>
      <c r="K3486" s="44" t="s">
        <v>11327</v>
      </c>
      <c r="L3486" s="46">
        <v>70000000</v>
      </c>
      <c r="M3486" s="44" t="s">
        <v>17625</v>
      </c>
      <c r="N3486" s="44" t="s">
        <v>17631</v>
      </c>
      <c r="O3486" s="44" t="s">
        <v>17632</v>
      </c>
    </row>
    <row r="3487" spans="1:15" s="44" customFormat="1" ht="12" x14ac:dyDescent="0.2">
      <c r="A3487" s="44" t="s">
        <v>17618</v>
      </c>
      <c r="B3487" s="44" t="s">
        <v>15110</v>
      </c>
      <c r="D3487" s="44" t="s">
        <v>17436</v>
      </c>
      <c r="E3487" s="45">
        <v>3</v>
      </c>
      <c r="F3487" s="44" t="s">
        <v>11109</v>
      </c>
      <c r="G3487" s="44" t="s">
        <v>10463</v>
      </c>
      <c r="H3487" s="44" t="s">
        <v>17642</v>
      </c>
      <c r="I3487" s="44">
        <v>2517220501</v>
      </c>
      <c r="J3487" s="44">
        <v>1</v>
      </c>
      <c r="K3487" s="44" t="s">
        <v>15121</v>
      </c>
      <c r="L3487" s="46">
        <v>20000000</v>
      </c>
      <c r="M3487" s="44" t="s">
        <v>17625</v>
      </c>
      <c r="N3487" s="44" t="s">
        <v>17631</v>
      </c>
      <c r="O3487" s="44" t="s">
        <v>17632</v>
      </c>
    </row>
    <row r="3488" spans="1:15" s="44" customFormat="1" ht="12" x14ac:dyDescent="0.2">
      <c r="A3488" s="44" t="s">
        <v>17619</v>
      </c>
      <c r="B3488" s="44" t="s">
        <v>15110</v>
      </c>
      <c r="D3488" s="44" t="s">
        <v>17436</v>
      </c>
      <c r="E3488" s="45">
        <v>3</v>
      </c>
      <c r="F3488" s="44" t="s">
        <v>11109</v>
      </c>
      <c r="G3488" s="44" t="s">
        <v>16067</v>
      </c>
      <c r="H3488" s="44" t="s">
        <v>17644</v>
      </c>
      <c r="I3488" s="44">
        <v>2510199101</v>
      </c>
      <c r="J3488" s="44">
        <v>1</v>
      </c>
      <c r="K3488" s="44" t="s">
        <v>11327</v>
      </c>
      <c r="L3488" s="46">
        <v>70000000</v>
      </c>
      <c r="M3488" s="44" t="s">
        <v>17625</v>
      </c>
      <c r="N3488" s="44" t="s">
        <v>17631</v>
      </c>
      <c r="O3488" s="44" t="s">
        <v>17632</v>
      </c>
    </row>
    <row r="3489" spans="1:15" s="44" customFormat="1" ht="12" x14ac:dyDescent="0.2">
      <c r="A3489" s="44" t="s">
        <v>17620</v>
      </c>
      <c r="B3489" s="44" t="s">
        <v>15110</v>
      </c>
      <c r="D3489" s="44" t="s">
        <v>17436</v>
      </c>
      <c r="E3489" s="45">
        <v>3</v>
      </c>
      <c r="F3489" s="44" t="s">
        <v>11109</v>
      </c>
      <c r="G3489" s="44" t="s">
        <v>10463</v>
      </c>
      <c r="H3489" s="44" t="s">
        <v>17646</v>
      </c>
      <c r="I3489" s="44">
        <v>2518160200</v>
      </c>
      <c r="J3489" s="44">
        <v>1</v>
      </c>
      <c r="K3489" s="44" t="s">
        <v>15121</v>
      </c>
      <c r="L3489" s="46">
        <v>30000000</v>
      </c>
      <c r="M3489" s="44" t="s">
        <v>17625</v>
      </c>
      <c r="N3489" s="44" t="s">
        <v>17631</v>
      </c>
      <c r="O3489" s="44" t="s">
        <v>17632</v>
      </c>
    </row>
    <row r="3490" spans="1:15" s="44" customFormat="1" ht="12" x14ac:dyDescent="0.2">
      <c r="A3490" s="44" t="s">
        <v>17621</v>
      </c>
      <c r="B3490" s="44" t="s">
        <v>15110</v>
      </c>
      <c r="D3490" s="44" t="s">
        <v>17436</v>
      </c>
      <c r="E3490" s="45">
        <v>1</v>
      </c>
      <c r="F3490" s="44" t="s">
        <v>11109</v>
      </c>
      <c r="G3490" s="44" t="s">
        <v>17648</v>
      </c>
      <c r="H3490" s="44" t="s">
        <v>17649</v>
      </c>
      <c r="I3490" s="44">
        <v>23569994</v>
      </c>
      <c r="J3490" s="44">
        <v>1</v>
      </c>
      <c r="K3490" s="44" t="s">
        <v>11327</v>
      </c>
      <c r="L3490" s="46">
        <v>150000000</v>
      </c>
      <c r="M3490" s="44" t="s">
        <v>17650</v>
      </c>
      <c r="N3490" s="44" t="s">
        <v>17651</v>
      </c>
      <c r="O3490" s="44" t="s">
        <v>17652</v>
      </c>
    </row>
    <row r="3491" spans="1:15" s="44" customFormat="1" ht="12" x14ac:dyDescent="0.2">
      <c r="A3491" s="44" t="s">
        <v>17622</v>
      </c>
      <c r="B3491" s="44" t="s">
        <v>15110</v>
      </c>
      <c r="D3491" s="44" t="s">
        <v>17436</v>
      </c>
      <c r="E3491" s="45">
        <v>3</v>
      </c>
      <c r="F3491" s="44" t="s">
        <v>10199</v>
      </c>
      <c r="G3491" s="44" t="s">
        <v>10463</v>
      </c>
      <c r="H3491" s="44" t="s">
        <v>17654</v>
      </c>
      <c r="I3491" s="44">
        <v>10171701</v>
      </c>
      <c r="J3491" s="44">
        <v>120</v>
      </c>
      <c r="K3491" s="44" t="s">
        <v>11333</v>
      </c>
      <c r="L3491" s="46">
        <v>10000000</v>
      </c>
      <c r="M3491" s="44" t="s">
        <v>17655</v>
      </c>
      <c r="N3491" s="44" t="s">
        <v>17656</v>
      </c>
      <c r="O3491" s="44" t="s">
        <v>17657</v>
      </c>
    </row>
    <row r="3492" spans="1:15" s="44" customFormat="1" ht="12" x14ac:dyDescent="0.2">
      <c r="A3492" s="44" t="s">
        <v>17623</v>
      </c>
      <c r="B3492" s="44" t="s">
        <v>15110</v>
      </c>
      <c r="D3492" s="44" t="s">
        <v>17436</v>
      </c>
      <c r="E3492" s="45">
        <v>3</v>
      </c>
      <c r="F3492" s="44" t="s">
        <v>4330</v>
      </c>
      <c r="G3492" s="44" t="s">
        <v>10463</v>
      </c>
      <c r="H3492" s="44" t="s">
        <v>17659</v>
      </c>
      <c r="I3492" s="44">
        <v>56112108</v>
      </c>
      <c r="J3492" s="44">
        <v>30</v>
      </c>
      <c r="K3492" s="44" t="s">
        <v>11333</v>
      </c>
      <c r="L3492" s="46">
        <v>20000000</v>
      </c>
      <c r="M3492" s="44" t="s">
        <v>17655</v>
      </c>
      <c r="N3492" s="44" t="s">
        <v>17656</v>
      </c>
      <c r="O3492" s="44" t="s">
        <v>17657</v>
      </c>
    </row>
    <row r="3493" spans="1:15" s="44" customFormat="1" ht="12" x14ac:dyDescent="0.2">
      <c r="A3493" s="44" t="s">
        <v>17628</v>
      </c>
      <c r="B3493" s="44" t="s">
        <v>10895</v>
      </c>
      <c r="D3493" s="44" t="s">
        <v>17436</v>
      </c>
      <c r="E3493" s="45">
        <v>10</v>
      </c>
      <c r="F3493" s="44" t="s">
        <v>10199</v>
      </c>
      <c r="G3493" s="44" t="s">
        <v>10442</v>
      </c>
      <c r="H3493" s="44" t="s">
        <v>17661</v>
      </c>
      <c r="J3493" s="44">
        <v>1</v>
      </c>
      <c r="K3493" s="44" t="s">
        <v>15121</v>
      </c>
      <c r="L3493" s="46">
        <v>125000000</v>
      </c>
      <c r="M3493" s="44" t="s">
        <v>17662</v>
      </c>
      <c r="N3493" s="44" t="s">
        <v>17663</v>
      </c>
      <c r="O3493" s="44" t="s">
        <v>17664</v>
      </c>
    </row>
    <row r="3494" spans="1:15" s="44" customFormat="1" ht="12" x14ac:dyDescent="0.2">
      <c r="A3494" s="44" t="s">
        <v>17629</v>
      </c>
      <c r="B3494" s="44" t="s">
        <v>10895</v>
      </c>
      <c r="D3494" s="44" t="s">
        <v>17436</v>
      </c>
      <c r="E3494" s="45">
        <v>10</v>
      </c>
      <c r="F3494" s="44" t="s">
        <v>11109</v>
      </c>
      <c r="G3494" s="44" t="s">
        <v>10434</v>
      </c>
      <c r="H3494" s="44" t="s">
        <v>17666</v>
      </c>
      <c r="J3494" s="44">
        <v>1</v>
      </c>
      <c r="K3494" s="44" t="s">
        <v>15121</v>
      </c>
      <c r="L3494" s="46">
        <v>942231312</v>
      </c>
      <c r="M3494" s="44" t="s">
        <v>17667</v>
      </c>
      <c r="N3494" s="44" t="s">
        <v>17668</v>
      </c>
      <c r="O3494" s="44" t="s">
        <v>17669</v>
      </c>
    </row>
    <row r="3495" spans="1:15" s="44" customFormat="1" ht="12" x14ac:dyDescent="0.2">
      <c r="A3495" s="44" t="s">
        <v>17633</v>
      </c>
      <c r="B3495" s="44" t="s">
        <v>10895</v>
      </c>
      <c r="D3495" s="44" t="s">
        <v>17436</v>
      </c>
      <c r="E3495" s="45">
        <v>10</v>
      </c>
      <c r="F3495" s="44" t="s">
        <v>11109</v>
      </c>
      <c r="G3495" s="44" t="s">
        <v>10434</v>
      </c>
      <c r="H3495" s="44" t="s">
        <v>17671</v>
      </c>
      <c r="J3495" s="44">
        <v>1</v>
      </c>
      <c r="K3495" s="44" t="s">
        <v>15121</v>
      </c>
      <c r="L3495" s="46">
        <v>721000000</v>
      </c>
      <c r="M3495" s="44" t="s">
        <v>17667</v>
      </c>
      <c r="N3495" s="44" t="s">
        <v>17672</v>
      </c>
      <c r="O3495" s="44" t="s">
        <v>17673</v>
      </c>
    </row>
    <row r="3496" spans="1:15" s="44" customFormat="1" ht="12" x14ac:dyDescent="0.2">
      <c r="A3496" s="44" t="s">
        <v>17635</v>
      </c>
      <c r="B3496" s="44" t="s">
        <v>10895</v>
      </c>
      <c r="D3496" s="44" t="s">
        <v>17436</v>
      </c>
      <c r="E3496" s="45">
        <v>10</v>
      </c>
      <c r="F3496" s="44" t="s">
        <v>11109</v>
      </c>
      <c r="G3496" s="44" t="s">
        <v>10434</v>
      </c>
      <c r="H3496" s="44" t="s">
        <v>17675</v>
      </c>
      <c r="J3496" s="44">
        <v>1</v>
      </c>
      <c r="K3496" s="44" t="s">
        <v>15121</v>
      </c>
      <c r="L3496" s="46">
        <v>3620000000</v>
      </c>
      <c r="M3496" s="44" t="s">
        <v>17667</v>
      </c>
      <c r="N3496" s="44" t="s">
        <v>17672</v>
      </c>
      <c r="O3496" s="44" t="s">
        <v>17673</v>
      </c>
    </row>
    <row r="3497" spans="1:15" s="44" customFormat="1" ht="12" x14ac:dyDescent="0.2">
      <c r="A3497" s="44" t="s">
        <v>17637</v>
      </c>
      <c r="B3497" s="44" t="s">
        <v>10895</v>
      </c>
      <c r="D3497" s="44" t="s">
        <v>17436</v>
      </c>
      <c r="E3497" s="45">
        <v>11</v>
      </c>
      <c r="F3497" s="44" t="s">
        <v>10199</v>
      </c>
      <c r="G3497" s="44" t="s">
        <v>10442</v>
      </c>
      <c r="H3497" s="44" t="s">
        <v>17677</v>
      </c>
      <c r="J3497" s="44">
        <v>1</v>
      </c>
      <c r="K3497" s="44" t="s">
        <v>15121</v>
      </c>
      <c r="L3497" s="46">
        <v>1205454545</v>
      </c>
      <c r="M3497" s="44" t="s">
        <v>17662</v>
      </c>
      <c r="N3497" s="44" t="s">
        <v>17678</v>
      </c>
      <c r="O3497" s="44" t="s">
        <v>17679</v>
      </c>
    </row>
    <row r="3498" spans="1:15" s="44" customFormat="1" ht="12" x14ac:dyDescent="0.2">
      <c r="A3498" s="44" t="s">
        <v>17639</v>
      </c>
      <c r="B3498" s="44" t="s">
        <v>10895</v>
      </c>
      <c r="D3498" s="44" t="s">
        <v>17436</v>
      </c>
      <c r="E3498" s="45">
        <v>11</v>
      </c>
      <c r="F3498" s="44" t="s">
        <v>10199</v>
      </c>
      <c r="G3498" s="44" t="s">
        <v>10434</v>
      </c>
      <c r="H3498" s="44" t="s">
        <v>17681</v>
      </c>
      <c r="J3498" s="44">
        <v>1</v>
      </c>
      <c r="K3498" s="44" t="s">
        <v>15121</v>
      </c>
      <c r="L3498" s="46">
        <v>365000000</v>
      </c>
      <c r="M3498" s="44" t="s">
        <v>17682</v>
      </c>
      <c r="N3498" s="44" t="s">
        <v>17683</v>
      </c>
      <c r="O3498" s="44" t="s">
        <v>17684</v>
      </c>
    </row>
    <row r="3499" spans="1:15" s="44" customFormat="1" ht="12" x14ac:dyDescent="0.2">
      <c r="A3499" s="44" t="s">
        <v>17641</v>
      </c>
      <c r="B3499" s="44" t="s">
        <v>10895</v>
      </c>
      <c r="D3499" s="44" t="s">
        <v>17436</v>
      </c>
      <c r="E3499" s="45">
        <v>12</v>
      </c>
      <c r="F3499" s="44" t="s">
        <v>10199</v>
      </c>
      <c r="G3499" s="44" t="s">
        <v>10463</v>
      </c>
      <c r="H3499" s="44" t="s">
        <v>17686</v>
      </c>
      <c r="J3499" s="44">
        <v>1</v>
      </c>
      <c r="K3499" s="44" t="s">
        <v>15121</v>
      </c>
      <c r="L3499" s="46">
        <v>1176000000</v>
      </c>
      <c r="M3499" s="44" t="s">
        <v>17687</v>
      </c>
      <c r="N3499" s="44" t="s">
        <v>17688</v>
      </c>
      <c r="O3499" s="44" t="s">
        <v>17689</v>
      </c>
    </row>
    <row r="3500" spans="1:15" s="44" customFormat="1" ht="12" x14ac:dyDescent="0.2">
      <c r="A3500" s="44" t="s">
        <v>17643</v>
      </c>
      <c r="B3500" s="44" t="s">
        <v>10895</v>
      </c>
      <c r="D3500" s="44" t="s">
        <v>17436</v>
      </c>
      <c r="E3500" s="45">
        <v>12</v>
      </c>
      <c r="F3500" s="44" t="s">
        <v>10199</v>
      </c>
      <c r="G3500" s="44" t="s">
        <v>10434</v>
      </c>
      <c r="H3500" s="44" t="s">
        <v>17691</v>
      </c>
      <c r="J3500" s="44">
        <v>1</v>
      </c>
      <c r="K3500" s="44" t="s">
        <v>15121</v>
      </c>
      <c r="L3500" s="46">
        <v>113630000</v>
      </c>
      <c r="M3500" s="44" t="s">
        <v>17692</v>
      </c>
      <c r="N3500" s="44" t="s">
        <v>17693</v>
      </c>
      <c r="O3500" s="44" t="s">
        <v>17694</v>
      </c>
    </row>
    <row r="3501" spans="1:15" s="44" customFormat="1" ht="12" x14ac:dyDescent="0.2">
      <c r="A3501" s="44" t="s">
        <v>17645</v>
      </c>
      <c r="B3501" s="44" t="s">
        <v>10895</v>
      </c>
      <c r="D3501" s="44" t="s">
        <v>17436</v>
      </c>
      <c r="E3501" s="45">
        <v>12</v>
      </c>
      <c r="F3501" s="44" t="s">
        <v>10199</v>
      </c>
      <c r="G3501" s="44" t="s">
        <v>10463</v>
      </c>
      <c r="H3501" s="44" t="s">
        <v>17695</v>
      </c>
      <c r="J3501" s="44">
        <v>1</v>
      </c>
      <c r="K3501" s="44" t="s">
        <v>15121</v>
      </c>
      <c r="L3501" s="46">
        <v>70000000</v>
      </c>
      <c r="M3501" s="44" t="s">
        <v>17687</v>
      </c>
      <c r="N3501" s="44" t="s">
        <v>17696</v>
      </c>
      <c r="O3501" s="44" t="s">
        <v>17697</v>
      </c>
    </row>
    <row r="3502" spans="1:15" s="44" customFormat="1" ht="12" x14ac:dyDescent="0.2">
      <c r="A3502" s="44" t="s">
        <v>17647</v>
      </c>
      <c r="B3502" s="44" t="s">
        <v>10895</v>
      </c>
      <c r="D3502" s="44" t="s">
        <v>17436</v>
      </c>
      <c r="E3502" s="45">
        <v>12</v>
      </c>
      <c r="F3502" s="44" t="s">
        <v>10199</v>
      </c>
      <c r="G3502" s="44" t="s">
        <v>10434</v>
      </c>
      <c r="H3502" s="44" t="s">
        <v>17699</v>
      </c>
      <c r="J3502" s="44">
        <v>1</v>
      </c>
      <c r="K3502" s="44" t="s">
        <v>15121</v>
      </c>
      <c r="L3502" s="46">
        <v>279000000</v>
      </c>
      <c r="M3502" s="44" t="s">
        <v>17700</v>
      </c>
      <c r="N3502" s="44" t="s">
        <v>17701</v>
      </c>
      <c r="O3502" s="44" t="s">
        <v>17702</v>
      </c>
    </row>
    <row r="3503" spans="1:15" s="44" customFormat="1" ht="12" x14ac:dyDescent="0.2">
      <c r="A3503" s="44" t="s">
        <v>17653</v>
      </c>
      <c r="B3503" s="44" t="s">
        <v>10895</v>
      </c>
      <c r="D3503" s="44" t="s">
        <v>17436</v>
      </c>
      <c r="E3503" s="45">
        <v>12</v>
      </c>
      <c r="F3503" s="44" t="s">
        <v>10199</v>
      </c>
      <c r="G3503" s="44" t="s">
        <v>10463</v>
      </c>
      <c r="H3503" s="44" t="s">
        <v>17704</v>
      </c>
      <c r="J3503" s="44">
        <v>1</v>
      </c>
      <c r="K3503" s="44" t="s">
        <v>15121</v>
      </c>
      <c r="L3503" s="46">
        <v>309000000</v>
      </c>
      <c r="M3503" s="44" t="s">
        <v>17692</v>
      </c>
      <c r="N3503" s="44" t="s">
        <v>17705</v>
      </c>
      <c r="O3503" s="44" t="s">
        <v>17706</v>
      </c>
    </row>
    <row r="3504" spans="1:15" s="44" customFormat="1" ht="12" x14ac:dyDescent="0.2">
      <c r="A3504" s="44" t="s">
        <v>17658</v>
      </c>
      <c r="B3504" s="44" t="s">
        <v>10895</v>
      </c>
      <c r="D3504" s="44" t="s">
        <v>17436</v>
      </c>
      <c r="E3504" s="45">
        <v>12</v>
      </c>
      <c r="F3504" s="44" t="s">
        <v>10199</v>
      </c>
      <c r="G3504" s="44" t="s">
        <v>10463</v>
      </c>
      <c r="H3504" s="44" t="s">
        <v>17708</v>
      </c>
      <c r="J3504" s="44">
        <v>1</v>
      </c>
      <c r="K3504" s="44" t="s">
        <v>15121</v>
      </c>
      <c r="L3504" s="46">
        <v>5446500000</v>
      </c>
      <c r="M3504" s="44" t="s">
        <v>17662</v>
      </c>
      <c r="N3504" s="44" t="s">
        <v>17709</v>
      </c>
      <c r="O3504" s="44" t="s">
        <v>17710</v>
      </c>
    </row>
    <row r="3505" spans="1:15" s="44" customFormat="1" ht="12" x14ac:dyDescent="0.2">
      <c r="A3505" s="44" t="s">
        <v>17660</v>
      </c>
      <c r="B3505" s="44" t="s">
        <v>10895</v>
      </c>
      <c r="D3505" s="44" t="s">
        <v>17436</v>
      </c>
      <c r="E3505" s="45">
        <v>12</v>
      </c>
      <c r="F3505" s="44" t="s">
        <v>10199</v>
      </c>
      <c r="G3505" s="44" t="s">
        <v>10434</v>
      </c>
      <c r="H3505" s="44" t="s">
        <v>17712</v>
      </c>
      <c r="J3505" s="44">
        <v>1</v>
      </c>
      <c r="K3505" s="44" t="s">
        <v>15121</v>
      </c>
      <c r="L3505" s="46">
        <v>50000000</v>
      </c>
      <c r="M3505" s="44" t="s">
        <v>17713</v>
      </c>
      <c r="N3505" s="44" t="s">
        <v>17714</v>
      </c>
      <c r="O3505" s="44" t="s">
        <v>17715</v>
      </c>
    </row>
    <row r="3506" spans="1:15" s="44" customFormat="1" ht="12" x14ac:dyDescent="0.2">
      <c r="A3506" s="44" t="s">
        <v>17665</v>
      </c>
      <c r="B3506" s="44" t="s">
        <v>10895</v>
      </c>
      <c r="D3506" s="44" t="s">
        <v>17436</v>
      </c>
      <c r="E3506" s="45">
        <v>12</v>
      </c>
      <c r="F3506" s="44" t="s">
        <v>10199</v>
      </c>
      <c r="G3506" s="44" t="s">
        <v>10434</v>
      </c>
      <c r="H3506" s="44" t="s">
        <v>17717</v>
      </c>
      <c r="J3506" s="44">
        <v>1</v>
      </c>
      <c r="K3506" s="44" t="s">
        <v>15121</v>
      </c>
      <c r="L3506" s="46">
        <v>2790000000</v>
      </c>
      <c r="M3506" s="44" t="s">
        <v>17718</v>
      </c>
      <c r="N3506" s="44" t="s">
        <v>17719</v>
      </c>
      <c r="O3506" s="44" t="s">
        <v>17720</v>
      </c>
    </row>
    <row r="3507" spans="1:15" s="44" customFormat="1" ht="12" x14ac:dyDescent="0.2">
      <c r="A3507" s="44" t="s">
        <v>17670</v>
      </c>
      <c r="B3507" s="44" t="s">
        <v>10895</v>
      </c>
      <c r="D3507" s="44" t="s">
        <v>17436</v>
      </c>
      <c r="E3507" s="45">
        <v>12</v>
      </c>
      <c r="F3507" s="44" t="s">
        <v>10199</v>
      </c>
      <c r="G3507" s="44" t="s">
        <v>10442</v>
      </c>
      <c r="H3507" s="44" t="s">
        <v>17722</v>
      </c>
      <c r="J3507" s="44">
        <v>1</v>
      </c>
      <c r="K3507" s="44" t="s">
        <v>15121</v>
      </c>
      <c r="L3507" s="46">
        <v>135000000</v>
      </c>
      <c r="M3507" s="44" t="s">
        <v>17718</v>
      </c>
      <c r="N3507" s="44" t="s">
        <v>17719</v>
      </c>
      <c r="O3507" s="44" t="s">
        <v>17720</v>
      </c>
    </row>
    <row r="3508" spans="1:15" s="44" customFormat="1" ht="12" x14ac:dyDescent="0.2">
      <c r="A3508" s="44" t="s">
        <v>17674</v>
      </c>
      <c r="B3508" s="44" t="s">
        <v>10895</v>
      </c>
      <c r="D3508" s="44" t="s">
        <v>17436</v>
      </c>
      <c r="E3508" s="45">
        <v>12</v>
      </c>
      <c r="F3508" s="44" t="s">
        <v>10199</v>
      </c>
      <c r="G3508" s="44" t="s">
        <v>10434</v>
      </c>
      <c r="H3508" s="44" t="s">
        <v>17724</v>
      </c>
      <c r="J3508" s="44">
        <v>1</v>
      </c>
      <c r="K3508" s="44" t="s">
        <v>15121</v>
      </c>
      <c r="L3508" s="46">
        <v>5520000000</v>
      </c>
      <c r="M3508" s="44" t="s">
        <v>17718</v>
      </c>
      <c r="N3508" s="44" t="s">
        <v>17719</v>
      </c>
      <c r="O3508" s="44" t="s">
        <v>17720</v>
      </c>
    </row>
    <row r="3509" spans="1:15" s="44" customFormat="1" ht="12" x14ac:dyDescent="0.2">
      <c r="A3509" s="44" t="s">
        <v>17676</v>
      </c>
      <c r="B3509" s="44" t="s">
        <v>10895</v>
      </c>
      <c r="D3509" s="44" t="s">
        <v>17436</v>
      </c>
      <c r="E3509" s="45">
        <v>12</v>
      </c>
      <c r="F3509" s="44" t="s">
        <v>10199</v>
      </c>
      <c r="G3509" s="44" t="s">
        <v>10463</v>
      </c>
      <c r="H3509" s="44" t="s">
        <v>17726</v>
      </c>
      <c r="J3509" s="44">
        <v>1</v>
      </c>
      <c r="K3509" s="44" t="s">
        <v>15121</v>
      </c>
      <c r="L3509" s="46">
        <v>2699000000</v>
      </c>
      <c r="M3509" s="44" t="s">
        <v>17718</v>
      </c>
      <c r="N3509" s="44" t="s">
        <v>17719</v>
      </c>
      <c r="O3509" s="44" t="s">
        <v>17720</v>
      </c>
    </row>
    <row r="3510" spans="1:15" s="44" customFormat="1" ht="12" x14ac:dyDescent="0.2">
      <c r="A3510" s="44" t="s">
        <v>17680</v>
      </c>
      <c r="B3510" s="44" t="s">
        <v>10895</v>
      </c>
      <c r="D3510" s="44" t="s">
        <v>17436</v>
      </c>
      <c r="E3510" s="45">
        <v>12</v>
      </c>
      <c r="F3510" s="44" t="s">
        <v>11109</v>
      </c>
      <c r="G3510" s="44" t="s">
        <v>10442</v>
      </c>
      <c r="H3510" s="44" t="s">
        <v>17728</v>
      </c>
      <c r="J3510" s="44">
        <v>1</v>
      </c>
      <c r="K3510" s="44" t="s">
        <v>15121</v>
      </c>
      <c r="L3510" s="46">
        <v>785000000</v>
      </c>
      <c r="M3510" s="44" t="s">
        <v>17662</v>
      </c>
      <c r="N3510" s="44" t="s">
        <v>17709</v>
      </c>
      <c r="O3510" s="44" t="s">
        <v>17710</v>
      </c>
    </row>
    <row r="3511" spans="1:15" s="44" customFormat="1" ht="12" x14ac:dyDescent="0.2">
      <c r="A3511" s="44" t="s">
        <v>17685</v>
      </c>
      <c r="B3511" s="44" t="s">
        <v>10895</v>
      </c>
      <c r="D3511" s="44" t="s">
        <v>17436</v>
      </c>
      <c r="E3511" s="45">
        <v>1</v>
      </c>
      <c r="F3511" s="44" t="s">
        <v>10199</v>
      </c>
      <c r="G3511" s="44" t="s">
        <v>10463</v>
      </c>
      <c r="H3511" s="44" t="s">
        <v>17730</v>
      </c>
      <c r="J3511" s="44">
        <v>1</v>
      </c>
      <c r="K3511" s="44" t="s">
        <v>15121</v>
      </c>
      <c r="L3511" s="46">
        <v>4703000000</v>
      </c>
      <c r="M3511" s="44" t="s">
        <v>17731</v>
      </c>
      <c r="N3511" s="44" t="s">
        <v>17732</v>
      </c>
      <c r="O3511" s="44" t="s">
        <v>17733</v>
      </c>
    </row>
    <row r="3512" spans="1:15" s="44" customFormat="1" ht="12" x14ac:dyDescent="0.2">
      <c r="A3512" s="44" t="s">
        <v>17690</v>
      </c>
      <c r="B3512" s="44" t="s">
        <v>10895</v>
      </c>
      <c r="D3512" s="44" t="s">
        <v>17436</v>
      </c>
      <c r="E3512" s="45">
        <v>1</v>
      </c>
      <c r="F3512" s="44" t="s">
        <v>10199</v>
      </c>
      <c r="G3512" s="44" t="s">
        <v>10463</v>
      </c>
      <c r="H3512" s="44" t="s">
        <v>17735</v>
      </c>
      <c r="J3512" s="44">
        <v>1</v>
      </c>
      <c r="K3512" s="44" t="s">
        <v>15121</v>
      </c>
      <c r="L3512" s="46">
        <v>833000000</v>
      </c>
      <c r="M3512" s="44" t="s">
        <v>17731</v>
      </c>
      <c r="N3512" s="44" t="s">
        <v>17732</v>
      </c>
      <c r="O3512" s="44" t="s">
        <v>17733</v>
      </c>
    </row>
    <row r="3513" spans="1:15" s="44" customFormat="1" ht="12" x14ac:dyDescent="0.2">
      <c r="A3513" s="44" t="s">
        <v>826</v>
      </c>
      <c r="B3513" s="44" t="s">
        <v>10895</v>
      </c>
      <c r="D3513" s="44" t="s">
        <v>17436</v>
      </c>
      <c r="E3513" s="45">
        <v>1</v>
      </c>
      <c r="F3513" s="44" t="s">
        <v>10199</v>
      </c>
      <c r="G3513" s="44" t="s">
        <v>10463</v>
      </c>
      <c r="H3513" s="44" t="s">
        <v>17737</v>
      </c>
      <c r="J3513" s="44">
        <v>1</v>
      </c>
      <c r="K3513" s="44" t="s">
        <v>15121</v>
      </c>
      <c r="L3513" s="46">
        <v>386000000</v>
      </c>
      <c r="M3513" s="44" t="s">
        <v>17731</v>
      </c>
      <c r="N3513" s="44" t="s">
        <v>17732</v>
      </c>
      <c r="O3513" s="44" t="s">
        <v>17733</v>
      </c>
    </row>
    <row r="3514" spans="1:15" s="44" customFormat="1" ht="12" x14ac:dyDescent="0.2">
      <c r="A3514" s="44" t="s">
        <v>17698</v>
      </c>
      <c r="B3514" s="44" t="s">
        <v>10895</v>
      </c>
      <c r="D3514" s="44" t="s">
        <v>17436</v>
      </c>
      <c r="E3514" s="45">
        <v>1</v>
      </c>
      <c r="F3514" s="44" t="s">
        <v>10199</v>
      </c>
      <c r="G3514" s="44" t="s">
        <v>10442</v>
      </c>
      <c r="H3514" s="44" t="s">
        <v>17739</v>
      </c>
      <c r="J3514" s="44">
        <v>1</v>
      </c>
      <c r="K3514" s="44" t="s">
        <v>15121</v>
      </c>
      <c r="L3514" s="46">
        <v>100000000</v>
      </c>
      <c r="M3514" s="44" t="s">
        <v>17740</v>
      </c>
      <c r="N3514" s="44" t="s">
        <v>17741</v>
      </c>
      <c r="O3514" s="44" t="s">
        <v>17742</v>
      </c>
    </row>
    <row r="3515" spans="1:15" s="44" customFormat="1" ht="12" x14ac:dyDescent="0.2">
      <c r="A3515" s="44" t="s">
        <v>17703</v>
      </c>
      <c r="B3515" s="44" t="s">
        <v>10895</v>
      </c>
      <c r="D3515" s="44" t="s">
        <v>17436</v>
      </c>
      <c r="E3515" s="45">
        <v>1</v>
      </c>
      <c r="F3515" s="44" t="s">
        <v>10199</v>
      </c>
      <c r="G3515" s="44" t="s">
        <v>10463</v>
      </c>
      <c r="H3515" s="44" t="s">
        <v>17744</v>
      </c>
      <c r="J3515" s="44">
        <v>1</v>
      </c>
      <c r="K3515" s="44" t="s">
        <v>15121</v>
      </c>
      <c r="L3515" s="46">
        <v>442000000</v>
      </c>
      <c r="M3515" s="44" t="s">
        <v>17731</v>
      </c>
      <c r="N3515" s="44" t="s">
        <v>17732</v>
      </c>
      <c r="O3515" s="44" t="s">
        <v>17733</v>
      </c>
    </row>
    <row r="3516" spans="1:15" s="44" customFormat="1" ht="12" x14ac:dyDescent="0.2">
      <c r="A3516" s="44" t="s">
        <v>17707</v>
      </c>
      <c r="B3516" s="44" t="s">
        <v>10895</v>
      </c>
      <c r="D3516" s="44" t="s">
        <v>17436</v>
      </c>
      <c r="E3516" s="45">
        <v>1</v>
      </c>
      <c r="F3516" s="44" t="s">
        <v>10199</v>
      </c>
      <c r="G3516" s="44" t="s">
        <v>10463</v>
      </c>
      <c r="H3516" s="44" t="s">
        <v>17746</v>
      </c>
      <c r="J3516" s="44">
        <v>1</v>
      </c>
      <c r="K3516" s="44" t="s">
        <v>15121</v>
      </c>
      <c r="L3516" s="46">
        <v>437000000</v>
      </c>
      <c r="M3516" s="44" t="s">
        <v>17731</v>
      </c>
      <c r="N3516" s="44" t="s">
        <v>17732</v>
      </c>
      <c r="O3516" s="44" t="s">
        <v>17733</v>
      </c>
    </row>
    <row r="3517" spans="1:15" s="44" customFormat="1" ht="12" x14ac:dyDescent="0.2">
      <c r="A3517" s="44" t="s">
        <v>17711</v>
      </c>
      <c r="B3517" s="44" t="s">
        <v>10895</v>
      </c>
      <c r="D3517" s="44" t="s">
        <v>17436</v>
      </c>
      <c r="E3517" s="45">
        <v>1</v>
      </c>
      <c r="F3517" s="44" t="s">
        <v>10199</v>
      </c>
      <c r="G3517" s="44" t="s">
        <v>10463</v>
      </c>
      <c r="H3517" s="44" t="s">
        <v>17748</v>
      </c>
      <c r="J3517" s="44">
        <v>1</v>
      </c>
      <c r="K3517" s="44" t="s">
        <v>15121</v>
      </c>
      <c r="L3517" s="46">
        <v>417000000</v>
      </c>
      <c r="M3517" s="44" t="s">
        <v>17731</v>
      </c>
      <c r="N3517" s="44" t="s">
        <v>17732</v>
      </c>
      <c r="O3517" s="44" t="s">
        <v>17733</v>
      </c>
    </row>
    <row r="3518" spans="1:15" s="44" customFormat="1" ht="12" x14ac:dyDescent="0.2">
      <c r="A3518" s="44" t="s">
        <v>17716</v>
      </c>
      <c r="B3518" s="44" t="s">
        <v>10895</v>
      </c>
      <c r="D3518" s="44" t="s">
        <v>17436</v>
      </c>
      <c r="E3518" s="45">
        <v>1</v>
      </c>
      <c r="F3518" s="44" t="s">
        <v>10199</v>
      </c>
      <c r="G3518" s="44" t="s">
        <v>10434</v>
      </c>
      <c r="H3518" s="44" t="s">
        <v>17750</v>
      </c>
      <c r="J3518" s="44">
        <v>1</v>
      </c>
      <c r="K3518" s="44" t="s">
        <v>15121</v>
      </c>
      <c r="L3518" s="46">
        <v>1180000000</v>
      </c>
      <c r="M3518" s="44" t="s">
        <v>17751</v>
      </c>
      <c r="N3518" s="44" t="s">
        <v>17752</v>
      </c>
      <c r="O3518" s="44" t="s">
        <v>17753</v>
      </c>
    </row>
    <row r="3519" spans="1:15" s="44" customFormat="1" ht="12" x14ac:dyDescent="0.2">
      <c r="A3519" s="44" t="s">
        <v>17721</v>
      </c>
      <c r="B3519" s="44" t="s">
        <v>10895</v>
      </c>
      <c r="D3519" s="44" t="s">
        <v>17436</v>
      </c>
      <c r="E3519" s="45">
        <v>1</v>
      </c>
      <c r="F3519" s="44" t="s">
        <v>10199</v>
      </c>
      <c r="G3519" s="44" t="s">
        <v>10434</v>
      </c>
      <c r="H3519" s="44" t="s">
        <v>17755</v>
      </c>
      <c r="J3519" s="44">
        <v>1</v>
      </c>
      <c r="K3519" s="44" t="s">
        <v>15121</v>
      </c>
      <c r="L3519" s="46">
        <v>315000000</v>
      </c>
      <c r="M3519" s="44" t="s">
        <v>17687</v>
      </c>
      <c r="N3519" s="44" t="s">
        <v>17756</v>
      </c>
      <c r="O3519" s="44" t="s">
        <v>17757</v>
      </c>
    </row>
    <row r="3520" spans="1:15" s="44" customFormat="1" ht="12" x14ac:dyDescent="0.2">
      <c r="A3520" s="44" t="s">
        <v>17723</v>
      </c>
      <c r="B3520" s="44" t="s">
        <v>10895</v>
      </c>
      <c r="D3520" s="44" t="s">
        <v>17436</v>
      </c>
      <c r="E3520" s="45">
        <v>1</v>
      </c>
      <c r="F3520" s="44" t="s">
        <v>10199</v>
      </c>
      <c r="G3520" s="44" t="s">
        <v>10434</v>
      </c>
      <c r="H3520" s="44" t="s">
        <v>17759</v>
      </c>
      <c r="J3520" s="44">
        <v>1</v>
      </c>
      <c r="K3520" s="44" t="s">
        <v>15121</v>
      </c>
      <c r="L3520" s="46">
        <v>1120000000</v>
      </c>
      <c r="M3520" s="44" t="s">
        <v>17740</v>
      </c>
      <c r="N3520" s="44" t="s">
        <v>17760</v>
      </c>
      <c r="O3520" s="44" t="s">
        <v>17761</v>
      </c>
    </row>
    <row r="3521" spans="1:15" s="44" customFormat="1" ht="12" x14ac:dyDescent="0.2">
      <c r="A3521" s="44" t="s">
        <v>17725</v>
      </c>
      <c r="B3521" s="44" t="s">
        <v>10895</v>
      </c>
      <c r="D3521" s="44" t="s">
        <v>17436</v>
      </c>
      <c r="E3521" s="45">
        <v>1</v>
      </c>
      <c r="F3521" s="44" t="s">
        <v>10199</v>
      </c>
      <c r="G3521" s="44" t="s">
        <v>10463</v>
      </c>
      <c r="H3521" s="44" t="s">
        <v>17763</v>
      </c>
      <c r="J3521" s="44">
        <v>1</v>
      </c>
      <c r="K3521" s="44" t="s">
        <v>15121</v>
      </c>
      <c r="L3521" s="46">
        <v>724000000</v>
      </c>
      <c r="M3521" s="44" t="s">
        <v>17751</v>
      </c>
      <c r="N3521" s="44" t="s">
        <v>17764</v>
      </c>
      <c r="O3521" s="44" t="s">
        <v>17765</v>
      </c>
    </row>
    <row r="3522" spans="1:15" s="44" customFormat="1" ht="12" x14ac:dyDescent="0.2">
      <c r="A3522" s="44" t="s">
        <v>17727</v>
      </c>
      <c r="B3522" s="44" t="s">
        <v>10895</v>
      </c>
      <c r="D3522" s="44" t="s">
        <v>17436</v>
      </c>
      <c r="E3522" s="45">
        <v>1</v>
      </c>
      <c r="F3522" s="44" t="s">
        <v>10199</v>
      </c>
      <c r="G3522" s="44" t="s">
        <v>10434</v>
      </c>
      <c r="H3522" s="44" t="s">
        <v>17767</v>
      </c>
      <c r="J3522" s="44">
        <v>1</v>
      </c>
      <c r="K3522" s="44" t="s">
        <v>15121</v>
      </c>
      <c r="L3522" s="46">
        <v>80000000</v>
      </c>
      <c r="M3522" s="44" t="s">
        <v>17731</v>
      </c>
      <c r="N3522" s="44" t="s">
        <v>17768</v>
      </c>
      <c r="O3522" s="44" t="s">
        <v>17769</v>
      </c>
    </row>
    <row r="3523" spans="1:15" s="44" customFormat="1" ht="12" x14ac:dyDescent="0.2">
      <c r="A3523" s="44" t="s">
        <v>17729</v>
      </c>
      <c r="B3523" s="44" t="s">
        <v>10895</v>
      </c>
      <c r="D3523" s="44" t="s">
        <v>17436</v>
      </c>
      <c r="E3523" s="45">
        <v>1</v>
      </c>
      <c r="F3523" s="44" t="s">
        <v>10199</v>
      </c>
      <c r="G3523" s="44" t="s">
        <v>10463</v>
      </c>
      <c r="H3523" s="44" t="s">
        <v>17771</v>
      </c>
      <c r="J3523" s="44">
        <v>1</v>
      </c>
      <c r="K3523" s="44" t="s">
        <v>15121</v>
      </c>
      <c r="L3523" s="46">
        <v>9044000000</v>
      </c>
      <c r="M3523" s="44" t="s">
        <v>17751</v>
      </c>
      <c r="N3523" s="44" t="s">
        <v>17752</v>
      </c>
      <c r="O3523" s="44" t="s">
        <v>17753</v>
      </c>
    </row>
    <row r="3524" spans="1:15" s="44" customFormat="1" ht="12" x14ac:dyDescent="0.2">
      <c r="A3524" s="44" t="s">
        <v>17734</v>
      </c>
      <c r="B3524" s="44" t="s">
        <v>10895</v>
      </c>
      <c r="D3524" s="44" t="s">
        <v>17436</v>
      </c>
      <c r="E3524" s="45">
        <v>1</v>
      </c>
      <c r="F3524" s="44" t="s">
        <v>10199</v>
      </c>
      <c r="G3524" s="44" t="s">
        <v>10463</v>
      </c>
      <c r="H3524" s="44" t="s">
        <v>17773</v>
      </c>
      <c r="J3524" s="44">
        <v>1</v>
      </c>
      <c r="K3524" s="44" t="s">
        <v>15121</v>
      </c>
      <c r="L3524" s="46">
        <v>1550000000</v>
      </c>
      <c r="M3524" s="44" t="s">
        <v>17751</v>
      </c>
      <c r="N3524" s="44" t="s">
        <v>17764</v>
      </c>
      <c r="O3524" s="44" t="s">
        <v>17765</v>
      </c>
    </row>
    <row r="3525" spans="1:15" s="44" customFormat="1" ht="12" x14ac:dyDescent="0.2">
      <c r="A3525" s="44" t="s">
        <v>17736</v>
      </c>
      <c r="B3525" s="44" t="s">
        <v>10895</v>
      </c>
      <c r="D3525" s="44" t="s">
        <v>17436</v>
      </c>
      <c r="E3525" s="45">
        <v>1</v>
      </c>
      <c r="F3525" s="44" t="s">
        <v>10199</v>
      </c>
      <c r="G3525" s="44" t="s">
        <v>10463</v>
      </c>
      <c r="H3525" s="44" t="s">
        <v>17775</v>
      </c>
      <c r="J3525" s="44">
        <v>1</v>
      </c>
      <c r="K3525" s="44" t="s">
        <v>15121</v>
      </c>
      <c r="L3525" s="46">
        <v>280000000</v>
      </c>
      <c r="M3525" s="44" t="s">
        <v>17776</v>
      </c>
      <c r="N3525" s="44" t="s">
        <v>17777</v>
      </c>
      <c r="O3525" s="44" t="s">
        <v>17778</v>
      </c>
    </row>
    <row r="3526" spans="1:15" s="44" customFormat="1" ht="12" x14ac:dyDescent="0.2">
      <c r="A3526" s="44" t="s">
        <v>17738</v>
      </c>
      <c r="B3526" s="44" t="s">
        <v>10895</v>
      </c>
      <c r="D3526" s="44" t="s">
        <v>17436</v>
      </c>
      <c r="E3526" s="45">
        <v>1</v>
      </c>
      <c r="F3526" s="44" t="s">
        <v>10199</v>
      </c>
      <c r="G3526" s="44" t="s">
        <v>10442</v>
      </c>
      <c r="H3526" s="44" t="s">
        <v>17780</v>
      </c>
      <c r="J3526" s="44">
        <v>1</v>
      </c>
      <c r="K3526" s="44" t="s">
        <v>15121</v>
      </c>
      <c r="L3526" s="46">
        <v>80000000</v>
      </c>
      <c r="M3526" s="44" t="s">
        <v>17700</v>
      </c>
      <c r="N3526" s="44" t="s">
        <v>17701</v>
      </c>
      <c r="O3526" s="44" t="s">
        <v>17781</v>
      </c>
    </row>
    <row r="3527" spans="1:15" s="44" customFormat="1" ht="12" x14ac:dyDescent="0.2">
      <c r="A3527" s="44" t="s">
        <v>17743</v>
      </c>
      <c r="B3527" s="44" t="s">
        <v>10895</v>
      </c>
      <c r="D3527" s="44" t="s">
        <v>17436</v>
      </c>
      <c r="E3527" s="45">
        <v>1</v>
      </c>
      <c r="F3527" s="44" t="s">
        <v>10199</v>
      </c>
      <c r="G3527" s="44" t="s">
        <v>10442</v>
      </c>
      <c r="H3527" s="44" t="s">
        <v>17783</v>
      </c>
      <c r="J3527" s="44">
        <v>1</v>
      </c>
      <c r="K3527" s="44" t="s">
        <v>15121</v>
      </c>
      <c r="L3527" s="46">
        <v>828000000</v>
      </c>
      <c r="M3527" s="44" t="s">
        <v>17784</v>
      </c>
      <c r="N3527" s="44" t="s">
        <v>17785</v>
      </c>
      <c r="O3527" s="44" t="s">
        <v>17786</v>
      </c>
    </row>
    <row r="3528" spans="1:15" s="44" customFormat="1" ht="12" x14ac:dyDescent="0.2">
      <c r="A3528" s="44" t="s">
        <v>17745</v>
      </c>
      <c r="B3528" s="44" t="s">
        <v>10895</v>
      </c>
      <c r="D3528" s="44" t="s">
        <v>17436</v>
      </c>
      <c r="E3528" s="45">
        <v>1</v>
      </c>
      <c r="F3528" s="44" t="s">
        <v>10199</v>
      </c>
      <c r="G3528" s="44" t="s">
        <v>10463</v>
      </c>
      <c r="H3528" s="44" t="s">
        <v>17788</v>
      </c>
      <c r="J3528" s="44">
        <v>1</v>
      </c>
      <c r="K3528" s="44" t="s">
        <v>15121</v>
      </c>
      <c r="L3528" s="46">
        <v>1133000000</v>
      </c>
      <c r="M3528" s="44" t="s">
        <v>17776</v>
      </c>
      <c r="N3528" s="44" t="s">
        <v>17789</v>
      </c>
      <c r="O3528" s="44" t="s">
        <v>17790</v>
      </c>
    </row>
    <row r="3529" spans="1:15" s="44" customFormat="1" ht="12" x14ac:dyDescent="0.2">
      <c r="A3529" s="44" t="s">
        <v>17747</v>
      </c>
      <c r="B3529" s="44" t="s">
        <v>10895</v>
      </c>
      <c r="D3529" s="44" t="s">
        <v>17436</v>
      </c>
      <c r="E3529" s="45">
        <v>1</v>
      </c>
      <c r="F3529" s="44" t="s">
        <v>10199</v>
      </c>
      <c r="G3529" s="44" t="s">
        <v>10463</v>
      </c>
      <c r="H3529" s="44" t="s">
        <v>17792</v>
      </c>
      <c r="J3529" s="44">
        <v>1</v>
      </c>
      <c r="K3529" s="44" t="s">
        <v>15121</v>
      </c>
      <c r="L3529" s="46">
        <v>2641000000</v>
      </c>
      <c r="M3529" s="44" t="s">
        <v>17793</v>
      </c>
      <c r="N3529" s="44" t="s">
        <v>17794</v>
      </c>
      <c r="O3529" s="44" t="s">
        <v>17795</v>
      </c>
    </row>
    <row r="3530" spans="1:15" s="44" customFormat="1" ht="12" x14ac:dyDescent="0.2">
      <c r="A3530" s="44" t="s">
        <v>17749</v>
      </c>
      <c r="B3530" s="44" t="s">
        <v>10895</v>
      </c>
      <c r="D3530" s="44" t="s">
        <v>17436</v>
      </c>
      <c r="E3530" s="45">
        <v>1</v>
      </c>
      <c r="F3530" s="44" t="s">
        <v>10199</v>
      </c>
      <c r="G3530" s="44" t="s">
        <v>10463</v>
      </c>
      <c r="H3530" s="44" t="s">
        <v>17797</v>
      </c>
      <c r="J3530" s="44">
        <v>1</v>
      </c>
      <c r="K3530" s="44" t="s">
        <v>15121</v>
      </c>
      <c r="L3530" s="46">
        <v>720000000</v>
      </c>
      <c r="M3530" s="44" t="s">
        <v>17776</v>
      </c>
      <c r="N3530" s="44" t="s">
        <v>17777</v>
      </c>
      <c r="O3530" s="44" t="s">
        <v>17778</v>
      </c>
    </row>
    <row r="3531" spans="1:15" s="44" customFormat="1" ht="12" x14ac:dyDescent="0.2">
      <c r="A3531" s="44" t="s">
        <v>17754</v>
      </c>
      <c r="B3531" s="44" t="s">
        <v>10895</v>
      </c>
      <c r="D3531" s="44" t="s">
        <v>17436</v>
      </c>
      <c r="E3531" s="45">
        <v>1</v>
      </c>
      <c r="F3531" s="44" t="s">
        <v>10199</v>
      </c>
      <c r="G3531" s="44" t="s">
        <v>10434</v>
      </c>
      <c r="H3531" s="44" t="s">
        <v>17798</v>
      </c>
      <c r="J3531" s="44">
        <v>1</v>
      </c>
      <c r="K3531" s="44" t="s">
        <v>15121</v>
      </c>
      <c r="L3531" s="46">
        <v>910000000</v>
      </c>
      <c r="M3531" s="44" t="s">
        <v>17751</v>
      </c>
      <c r="N3531" s="44" t="s">
        <v>17799</v>
      </c>
      <c r="O3531" s="44" t="s">
        <v>17800</v>
      </c>
    </row>
    <row r="3532" spans="1:15" s="44" customFormat="1" ht="12" x14ac:dyDescent="0.2">
      <c r="A3532" s="44" t="s">
        <v>17758</v>
      </c>
      <c r="B3532" s="44" t="s">
        <v>10895</v>
      </c>
      <c r="D3532" s="44" t="s">
        <v>17436</v>
      </c>
      <c r="E3532" s="45">
        <v>1</v>
      </c>
      <c r="F3532" s="44" t="s">
        <v>10199</v>
      </c>
      <c r="G3532" s="44" t="s">
        <v>10434</v>
      </c>
      <c r="H3532" s="44" t="s">
        <v>17802</v>
      </c>
      <c r="J3532" s="44">
        <v>1</v>
      </c>
      <c r="K3532" s="44" t="s">
        <v>15121</v>
      </c>
      <c r="L3532" s="46">
        <v>433000000</v>
      </c>
      <c r="M3532" s="44" t="s">
        <v>17803</v>
      </c>
      <c r="N3532" s="44" t="s">
        <v>17804</v>
      </c>
      <c r="O3532" s="44" t="s">
        <v>17805</v>
      </c>
    </row>
    <row r="3533" spans="1:15" s="44" customFormat="1" ht="12" x14ac:dyDescent="0.2">
      <c r="A3533" s="44" t="s">
        <v>17762</v>
      </c>
      <c r="B3533" s="44" t="s">
        <v>10895</v>
      </c>
      <c r="D3533" s="44" t="s">
        <v>17436</v>
      </c>
      <c r="E3533" s="45">
        <v>1</v>
      </c>
      <c r="F3533" s="44" t="s">
        <v>10199</v>
      </c>
      <c r="G3533" s="44" t="s">
        <v>10463</v>
      </c>
      <c r="H3533" s="44" t="s">
        <v>17807</v>
      </c>
      <c r="J3533" s="44">
        <v>1</v>
      </c>
      <c r="K3533" s="44" t="s">
        <v>15121</v>
      </c>
      <c r="L3533" s="46">
        <v>56508000000</v>
      </c>
      <c r="M3533" s="44" t="s">
        <v>17803</v>
      </c>
      <c r="N3533" s="44" t="s">
        <v>17808</v>
      </c>
      <c r="O3533" s="44" t="s">
        <v>17809</v>
      </c>
    </row>
    <row r="3534" spans="1:15" s="44" customFormat="1" ht="12" x14ac:dyDescent="0.2">
      <c r="A3534" s="44" t="s">
        <v>17766</v>
      </c>
      <c r="B3534" s="44" t="s">
        <v>10895</v>
      </c>
      <c r="D3534" s="44" t="s">
        <v>17436</v>
      </c>
      <c r="E3534" s="45">
        <v>1</v>
      </c>
      <c r="F3534" s="44" t="s">
        <v>10199</v>
      </c>
      <c r="G3534" s="44" t="s">
        <v>10434</v>
      </c>
      <c r="H3534" s="44" t="s">
        <v>17811</v>
      </c>
      <c r="J3534" s="44">
        <v>1</v>
      </c>
      <c r="K3534" s="44" t="s">
        <v>15121</v>
      </c>
      <c r="L3534" s="46">
        <v>1476000000</v>
      </c>
      <c r="M3534" s="44" t="s">
        <v>17692</v>
      </c>
      <c r="N3534" s="44" t="s">
        <v>17812</v>
      </c>
      <c r="O3534" s="44" t="s">
        <v>17813</v>
      </c>
    </row>
    <row r="3535" spans="1:15" s="44" customFormat="1" ht="12" x14ac:dyDescent="0.2">
      <c r="A3535" s="44" t="s">
        <v>17770</v>
      </c>
      <c r="B3535" s="44" t="s">
        <v>10895</v>
      </c>
      <c r="D3535" s="44" t="s">
        <v>17436</v>
      </c>
      <c r="E3535" s="45">
        <v>1</v>
      </c>
      <c r="F3535" s="44" t="s">
        <v>10199</v>
      </c>
      <c r="G3535" s="44" t="s">
        <v>10442</v>
      </c>
      <c r="H3535" s="44" t="s">
        <v>17815</v>
      </c>
      <c r="J3535" s="44">
        <v>1</v>
      </c>
      <c r="K3535" s="44" t="s">
        <v>15121</v>
      </c>
      <c r="L3535" s="46">
        <v>50000000</v>
      </c>
      <c r="M3535" s="44" t="s">
        <v>17700</v>
      </c>
      <c r="N3535" s="44" t="s">
        <v>17701</v>
      </c>
      <c r="O3535" s="44" t="s">
        <v>17816</v>
      </c>
    </row>
    <row r="3536" spans="1:15" s="44" customFormat="1" ht="12" x14ac:dyDescent="0.2">
      <c r="A3536" s="44" t="s">
        <v>17772</v>
      </c>
      <c r="B3536" s="44" t="s">
        <v>10895</v>
      </c>
      <c r="D3536" s="44" t="s">
        <v>17436</v>
      </c>
      <c r="E3536" s="45">
        <v>1</v>
      </c>
      <c r="F3536" s="44" t="s">
        <v>10199</v>
      </c>
      <c r="G3536" s="44" t="s">
        <v>10442</v>
      </c>
      <c r="H3536" s="44" t="s">
        <v>17818</v>
      </c>
      <c r="J3536" s="44">
        <v>1</v>
      </c>
      <c r="K3536" s="44" t="s">
        <v>15121</v>
      </c>
      <c r="L3536" s="46">
        <v>100000000</v>
      </c>
      <c r="M3536" s="44" t="s">
        <v>17740</v>
      </c>
      <c r="N3536" s="44" t="s">
        <v>17741</v>
      </c>
      <c r="O3536" s="44" t="s">
        <v>17742</v>
      </c>
    </row>
    <row r="3537" spans="1:15" s="44" customFormat="1" ht="12" x14ac:dyDescent="0.2">
      <c r="A3537" s="44" t="s">
        <v>17774</v>
      </c>
      <c r="B3537" s="44" t="s">
        <v>10895</v>
      </c>
      <c r="D3537" s="44" t="s">
        <v>17436</v>
      </c>
      <c r="E3537" s="45">
        <v>1</v>
      </c>
      <c r="F3537" s="44" t="s">
        <v>10199</v>
      </c>
      <c r="G3537" s="44" t="s">
        <v>10434</v>
      </c>
      <c r="H3537" s="44" t="s">
        <v>17820</v>
      </c>
      <c r="J3537" s="44">
        <v>1</v>
      </c>
      <c r="K3537" s="44" t="s">
        <v>15121</v>
      </c>
      <c r="L3537" s="46">
        <v>843000000</v>
      </c>
      <c r="M3537" s="44" t="s">
        <v>17713</v>
      </c>
      <c r="N3537" s="44" t="s">
        <v>17714</v>
      </c>
      <c r="O3537" s="44" t="s">
        <v>17715</v>
      </c>
    </row>
    <row r="3538" spans="1:15" s="44" customFormat="1" ht="12" x14ac:dyDescent="0.2">
      <c r="A3538" s="44" t="s">
        <v>17779</v>
      </c>
      <c r="B3538" s="44" t="s">
        <v>10895</v>
      </c>
      <c r="D3538" s="44" t="s">
        <v>17436</v>
      </c>
      <c r="E3538" s="45">
        <v>1</v>
      </c>
      <c r="F3538" s="44" t="s">
        <v>10199</v>
      </c>
      <c r="G3538" s="44" t="s">
        <v>10434</v>
      </c>
      <c r="H3538" s="44" t="s">
        <v>17822</v>
      </c>
      <c r="J3538" s="44">
        <v>1</v>
      </c>
      <c r="K3538" s="44" t="s">
        <v>15121</v>
      </c>
      <c r="L3538" s="46">
        <v>490000000</v>
      </c>
      <c r="M3538" s="44" t="s">
        <v>17823</v>
      </c>
      <c r="N3538" s="44" t="s">
        <v>17824</v>
      </c>
      <c r="O3538" s="44" t="s">
        <v>17825</v>
      </c>
    </row>
    <row r="3539" spans="1:15" s="44" customFormat="1" ht="12" x14ac:dyDescent="0.2">
      <c r="A3539" s="44" t="s">
        <v>17782</v>
      </c>
      <c r="B3539" s="44" t="s">
        <v>10895</v>
      </c>
      <c r="D3539" s="44" t="s">
        <v>17436</v>
      </c>
      <c r="E3539" s="45">
        <v>1</v>
      </c>
      <c r="F3539" s="44" t="s">
        <v>10199</v>
      </c>
      <c r="G3539" s="44" t="s">
        <v>10434</v>
      </c>
      <c r="H3539" s="44" t="s">
        <v>17827</v>
      </c>
      <c r="J3539" s="44">
        <v>1</v>
      </c>
      <c r="K3539" s="44" t="s">
        <v>15121</v>
      </c>
      <c r="L3539" s="46">
        <v>6056000000</v>
      </c>
      <c r="M3539" s="44" t="s">
        <v>17718</v>
      </c>
      <c r="N3539" s="44" t="s">
        <v>17828</v>
      </c>
      <c r="O3539" s="44" t="s">
        <v>17829</v>
      </c>
    </row>
    <row r="3540" spans="1:15" s="44" customFormat="1" ht="12" x14ac:dyDescent="0.2">
      <c r="A3540" s="44" t="s">
        <v>17787</v>
      </c>
      <c r="B3540" s="44" t="s">
        <v>10895</v>
      </c>
      <c r="D3540" s="44" t="s">
        <v>17436</v>
      </c>
      <c r="E3540" s="45">
        <v>1</v>
      </c>
      <c r="F3540" s="44" t="s">
        <v>10199</v>
      </c>
      <c r="G3540" s="44" t="s">
        <v>10434</v>
      </c>
      <c r="H3540" s="44" t="s">
        <v>17831</v>
      </c>
      <c r="J3540" s="44">
        <v>1</v>
      </c>
      <c r="K3540" s="44" t="s">
        <v>15121</v>
      </c>
      <c r="L3540" s="46">
        <v>1050000000</v>
      </c>
      <c r="M3540" s="44" t="s">
        <v>17832</v>
      </c>
      <c r="N3540" s="44" t="s">
        <v>17833</v>
      </c>
      <c r="O3540" s="44" t="s">
        <v>17834</v>
      </c>
    </row>
    <row r="3541" spans="1:15" s="44" customFormat="1" ht="12" x14ac:dyDescent="0.2">
      <c r="A3541" s="44" t="s">
        <v>17791</v>
      </c>
      <c r="B3541" s="44" t="s">
        <v>10895</v>
      </c>
      <c r="D3541" s="44" t="s">
        <v>17436</v>
      </c>
      <c r="E3541" s="45">
        <v>1</v>
      </c>
      <c r="F3541" s="44" t="s">
        <v>10199</v>
      </c>
      <c r="G3541" s="44" t="s">
        <v>10463</v>
      </c>
      <c r="H3541" s="44" t="s">
        <v>17836</v>
      </c>
      <c r="J3541" s="44">
        <v>1</v>
      </c>
      <c r="K3541" s="44" t="s">
        <v>15121</v>
      </c>
      <c r="L3541" s="46">
        <v>2082000000</v>
      </c>
      <c r="M3541" s="44" t="s">
        <v>17718</v>
      </c>
      <c r="N3541" s="44" t="s">
        <v>17719</v>
      </c>
      <c r="O3541" s="44" t="s">
        <v>17720</v>
      </c>
    </row>
    <row r="3542" spans="1:15" s="44" customFormat="1" ht="12" x14ac:dyDescent="0.2">
      <c r="A3542" s="44" t="s">
        <v>17796</v>
      </c>
      <c r="B3542" s="44" t="s">
        <v>10895</v>
      </c>
      <c r="D3542" s="44" t="s">
        <v>17436</v>
      </c>
      <c r="E3542" s="45">
        <v>1</v>
      </c>
      <c r="F3542" s="44" t="s">
        <v>10199</v>
      </c>
      <c r="G3542" s="44" t="s">
        <v>10463</v>
      </c>
      <c r="H3542" s="44" t="s">
        <v>17838</v>
      </c>
      <c r="J3542" s="44">
        <v>1</v>
      </c>
      <c r="K3542" s="44" t="s">
        <v>15121</v>
      </c>
      <c r="L3542" s="46">
        <v>2084000000</v>
      </c>
      <c r="M3542" s="44" t="s">
        <v>17718</v>
      </c>
      <c r="N3542" s="44" t="s">
        <v>17719</v>
      </c>
      <c r="O3542" s="44" t="s">
        <v>17720</v>
      </c>
    </row>
    <row r="3543" spans="1:15" s="44" customFormat="1" ht="12" x14ac:dyDescent="0.2">
      <c r="A3543" s="44" t="s">
        <v>1369</v>
      </c>
      <c r="B3543" s="44" t="s">
        <v>10895</v>
      </c>
      <c r="D3543" s="44" t="s">
        <v>17436</v>
      </c>
      <c r="E3543" s="45">
        <v>1</v>
      </c>
      <c r="F3543" s="44" t="s">
        <v>11109</v>
      </c>
      <c r="G3543" s="44" t="s">
        <v>10434</v>
      </c>
      <c r="H3543" s="44" t="s">
        <v>17840</v>
      </c>
      <c r="J3543" s="44">
        <v>1</v>
      </c>
      <c r="K3543" s="44" t="s">
        <v>15121</v>
      </c>
      <c r="L3543" s="46">
        <v>140000000</v>
      </c>
      <c r="M3543" s="44" t="s">
        <v>17841</v>
      </c>
      <c r="N3543" s="44" t="s">
        <v>17113</v>
      </c>
      <c r="O3543" s="44" t="s">
        <v>17842</v>
      </c>
    </row>
    <row r="3544" spans="1:15" s="44" customFormat="1" ht="12" x14ac:dyDescent="0.2">
      <c r="A3544" s="44" t="s">
        <v>17801</v>
      </c>
      <c r="B3544" s="44" t="s">
        <v>10895</v>
      </c>
      <c r="D3544" s="44" t="s">
        <v>17436</v>
      </c>
      <c r="E3544" s="45">
        <v>1</v>
      </c>
      <c r="F3544" s="44" t="s">
        <v>11109</v>
      </c>
      <c r="G3544" s="44" t="s">
        <v>10442</v>
      </c>
      <c r="H3544" s="44" t="s">
        <v>17844</v>
      </c>
      <c r="J3544" s="44">
        <v>1</v>
      </c>
      <c r="K3544" s="44" t="s">
        <v>15121</v>
      </c>
      <c r="L3544" s="46">
        <v>310000000</v>
      </c>
      <c r="M3544" s="44" t="s">
        <v>17667</v>
      </c>
      <c r="N3544" s="44" t="s">
        <v>17845</v>
      </c>
      <c r="O3544" s="44" t="s">
        <v>17846</v>
      </c>
    </row>
    <row r="3545" spans="1:15" s="44" customFormat="1" ht="12" x14ac:dyDescent="0.2">
      <c r="A3545" s="44" t="s">
        <v>17806</v>
      </c>
      <c r="B3545" s="44" t="s">
        <v>10895</v>
      </c>
      <c r="D3545" s="44" t="s">
        <v>17436</v>
      </c>
      <c r="E3545" s="45">
        <v>1</v>
      </c>
      <c r="F3545" s="44" t="s">
        <v>11109</v>
      </c>
      <c r="G3545" s="44" t="s">
        <v>10434</v>
      </c>
      <c r="H3545" s="44" t="s">
        <v>17848</v>
      </c>
      <c r="J3545" s="44">
        <v>1</v>
      </c>
      <c r="K3545" s="44" t="s">
        <v>15121</v>
      </c>
      <c r="L3545" s="46">
        <v>138000000</v>
      </c>
      <c r="M3545" s="44" t="s">
        <v>17849</v>
      </c>
      <c r="N3545" s="44" t="s">
        <v>17850</v>
      </c>
      <c r="O3545" s="44" t="s">
        <v>17851</v>
      </c>
    </row>
    <row r="3546" spans="1:15" s="44" customFormat="1" ht="12" x14ac:dyDescent="0.2">
      <c r="A3546" s="44" t="s">
        <v>17810</v>
      </c>
      <c r="B3546" s="44" t="s">
        <v>10895</v>
      </c>
      <c r="D3546" s="44" t="s">
        <v>17436</v>
      </c>
      <c r="E3546" s="45">
        <v>2</v>
      </c>
      <c r="F3546" s="44" t="s">
        <v>10199</v>
      </c>
      <c r="G3546" s="44" t="s">
        <v>10463</v>
      </c>
      <c r="H3546" s="44" t="s">
        <v>17853</v>
      </c>
      <c r="J3546" s="44">
        <v>1</v>
      </c>
      <c r="K3546" s="44" t="s">
        <v>15121</v>
      </c>
      <c r="L3546" s="46">
        <v>1378000000</v>
      </c>
      <c r="M3546" s="44" t="s">
        <v>17776</v>
      </c>
      <c r="N3546" s="44" t="s">
        <v>17854</v>
      </c>
      <c r="O3546" s="44" t="s">
        <v>17855</v>
      </c>
    </row>
    <row r="3547" spans="1:15" s="44" customFormat="1" ht="12" x14ac:dyDescent="0.2">
      <c r="A3547" s="44" t="s">
        <v>17814</v>
      </c>
      <c r="B3547" s="44" t="s">
        <v>10895</v>
      </c>
      <c r="D3547" s="44" t="s">
        <v>17436</v>
      </c>
      <c r="E3547" s="45">
        <v>2</v>
      </c>
      <c r="F3547" s="44" t="s">
        <v>10199</v>
      </c>
      <c r="G3547" s="44" t="s">
        <v>10434</v>
      </c>
      <c r="H3547" s="44" t="s">
        <v>17857</v>
      </c>
      <c r="J3547" s="44">
        <v>1</v>
      </c>
      <c r="K3547" s="44" t="s">
        <v>15121</v>
      </c>
      <c r="L3547" s="46">
        <v>897000000</v>
      </c>
      <c r="M3547" s="44" t="s">
        <v>17692</v>
      </c>
      <c r="N3547" s="44" t="s">
        <v>17705</v>
      </c>
      <c r="O3547" s="44" t="s">
        <v>17706</v>
      </c>
    </row>
    <row r="3548" spans="1:15" s="44" customFormat="1" ht="12" x14ac:dyDescent="0.2">
      <c r="A3548" s="44" t="s">
        <v>17817</v>
      </c>
      <c r="B3548" s="44" t="s">
        <v>10895</v>
      </c>
      <c r="D3548" s="44" t="s">
        <v>17436</v>
      </c>
      <c r="E3548" s="45">
        <v>2</v>
      </c>
      <c r="F3548" s="44" t="s">
        <v>10199</v>
      </c>
      <c r="G3548" s="44" t="s">
        <v>10442</v>
      </c>
      <c r="H3548" s="44" t="s">
        <v>17859</v>
      </c>
      <c r="J3548" s="44">
        <v>1</v>
      </c>
      <c r="K3548" s="44" t="s">
        <v>15121</v>
      </c>
      <c r="L3548" s="46">
        <v>460000000</v>
      </c>
      <c r="M3548" s="44" t="s">
        <v>17803</v>
      </c>
      <c r="N3548" s="44" t="s">
        <v>17860</v>
      </c>
      <c r="O3548" s="44" t="s">
        <v>17861</v>
      </c>
    </row>
    <row r="3549" spans="1:15" s="44" customFormat="1" ht="12" x14ac:dyDescent="0.2">
      <c r="A3549" s="44" t="s">
        <v>17819</v>
      </c>
      <c r="B3549" s="44" t="s">
        <v>10895</v>
      </c>
      <c r="D3549" s="44" t="s">
        <v>17436</v>
      </c>
      <c r="E3549" s="45">
        <v>2</v>
      </c>
      <c r="F3549" s="44" t="s">
        <v>10199</v>
      </c>
      <c r="G3549" s="44" t="s">
        <v>10442</v>
      </c>
      <c r="H3549" s="44" t="s">
        <v>17863</v>
      </c>
      <c r="J3549" s="44">
        <v>1</v>
      </c>
      <c r="K3549" s="44" t="s">
        <v>15121</v>
      </c>
      <c r="L3549" s="46">
        <v>48000000</v>
      </c>
      <c r="M3549" s="44" t="s">
        <v>17864</v>
      </c>
      <c r="N3549" s="44" t="s">
        <v>17865</v>
      </c>
      <c r="O3549" s="44" t="s">
        <v>17866</v>
      </c>
    </row>
    <row r="3550" spans="1:15" s="44" customFormat="1" ht="12" x14ac:dyDescent="0.2">
      <c r="A3550" s="44" t="s">
        <v>17821</v>
      </c>
      <c r="B3550" s="44" t="s">
        <v>10895</v>
      </c>
      <c r="D3550" s="44" t="s">
        <v>17436</v>
      </c>
      <c r="E3550" s="45">
        <v>2</v>
      </c>
      <c r="F3550" s="44" t="s">
        <v>10199</v>
      </c>
      <c r="G3550" s="44" t="s">
        <v>10442</v>
      </c>
      <c r="H3550" s="44" t="s">
        <v>17868</v>
      </c>
      <c r="J3550" s="44">
        <v>1</v>
      </c>
      <c r="K3550" s="44" t="s">
        <v>15121</v>
      </c>
      <c r="L3550" s="46">
        <v>150000000</v>
      </c>
      <c r="M3550" s="44" t="s">
        <v>17740</v>
      </c>
      <c r="N3550" s="44" t="s">
        <v>17869</v>
      </c>
      <c r="O3550" s="44" t="s">
        <v>17870</v>
      </c>
    </row>
    <row r="3551" spans="1:15" s="44" customFormat="1" ht="12" x14ac:dyDescent="0.2">
      <c r="A3551" s="44" t="s">
        <v>17826</v>
      </c>
      <c r="B3551" s="44" t="s">
        <v>10895</v>
      </c>
      <c r="D3551" s="44" t="s">
        <v>17436</v>
      </c>
      <c r="E3551" s="45">
        <v>2</v>
      </c>
      <c r="F3551" s="44" t="s">
        <v>10199</v>
      </c>
      <c r="G3551" s="44" t="s">
        <v>10463</v>
      </c>
      <c r="H3551" s="44" t="s">
        <v>17872</v>
      </c>
      <c r="J3551" s="44">
        <v>1</v>
      </c>
      <c r="K3551" s="44" t="s">
        <v>15121</v>
      </c>
      <c r="L3551" s="46">
        <v>24768000000</v>
      </c>
      <c r="M3551" s="44" t="s">
        <v>17718</v>
      </c>
      <c r="N3551" s="44" t="s">
        <v>17828</v>
      </c>
      <c r="O3551" s="44" t="s">
        <v>17829</v>
      </c>
    </row>
    <row r="3552" spans="1:15" s="44" customFormat="1" ht="12" x14ac:dyDescent="0.2">
      <c r="A3552" s="44" t="s">
        <v>17830</v>
      </c>
      <c r="B3552" s="44" t="s">
        <v>10895</v>
      </c>
      <c r="D3552" s="44" t="s">
        <v>17436</v>
      </c>
      <c r="E3552" s="45">
        <v>2</v>
      </c>
      <c r="F3552" s="44" t="s">
        <v>10199</v>
      </c>
      <c r="G3552" s="44" t="s">
        <v>10463</v>
      </c>
      <c r="H3552" s="44" t="s">
        <v>17874</v>
      </c>
      <c r="J3552" s="44">
        <v>1</v>
      </c>
      <c r="K3552" s="44" t="s">
        <v>15121</v>
      </c>
      <c r="L3552" s="46">
        <v>914000000</v>
      </c>
      <c r="M3552" s="44" t="s">
        <v>17832</v>
      </c>
      <c r="N3552" s="44" t="s">
        <v>17875</v>
      </c>
      <c r="O3552" s="44" t="s">
        <v>17876</v>
      </c>
    </row>
    <row r="3553" spans="1:15" s="44" customFormat="1" ht="12" x14ac:dyDescent="0.2">
      <c r="A3553" s="44" t="s">
        <v>17835</v>
      </c>
      <c r="B3553" s="44" t="s">
        <v>10895</v>
      </c>
      <c r="D3553" s="44" t="s">
        <v>17436</v>
      </c>
      <c r="E3553" s="45">
        <v>2</v>
      </c>
      <c r="F3553" s="44" t="s">
        <v>10199</v>
      </c>
      <c r="G3553" s="44" t="s">
        <v>10463</v>
      </c>
      <c r="H3553" s="44" t="s">
        <v>17878</v>
      </c>
      <c r="J3553" s="44">
        <v>1</v>
      </c>
      <c r="K3553" s="44" t="s">
        <v>15121</v>
      </c>
      <c r="L3553" s="46">
        <v>56000000</v>
      </c>
      <c r="M3553" s="44" t="s">
        <v>17832</v>
      </c>
      <c r="N3553" s="44" t="s">
        <v>17875</v>
      </c>
      <c r="O3553" s="44" t="s">
        <v>17876</v>
      </c>
    </row>
    <row r="3554" spans="1:15" s="44" customFormat="1" ht="12" x14ac:dyDescent="0.2">
      <c r="A3554" s="44" t="s">
        <v>17837</v>
      </c>
      <c r="B3554" s="44" t="s">
        <v>10895</v>
      </c>
      <c r="D3554" s="44" t="s">
        <v>17436</v>
      </c>
      <c r="E3554" s="45">
        <v>2</v>
      </c>
      <c r="F3554" s="44" t="s">
        <v>10199</v>
      </c>
      <c r="G3554" s="44" t="s">
        <v>10463</v>
      </c>
      <c r="H3554" s="44" t="s">
        <v>17880</v>
      </c>
      <c r="J3554" s="44">
        <v>1</v>
      </c>
      <c r="K3554" s="44" t="s">
        <v>15121</v>
      </c>
      <c r="L3554" s="46">
        <v>405000000</v>
      </c>
      <c r="M3554" s="44" t="s">
        <v>17832</v>
      </c>
      <c r="N3554" s="44" t="s">
        <v>17875</v>
      </c>
      <c r="O3554" s="44" t="s">
        <v>17876</v>
      </c>
    </row>
    <row r="3555" spans="1:15" s="44" customFormat="1" ht="12" x14ac:dyDescent="0.2">
      <c r="A3555" s="44" t="s">
        <v>17839</v>
      </c>
      <c r="B3555" s="44" t="s">
        <v>10895</v>
      </c>
      <c r="D3555" s="44" t="s">
        <v>17436</v>
      </c>
      <c r="E3555" s="45">
        <v>2</v>
      </c>
      <c r="F3555" s="44" t="s">
        <v>10199</v>
      </c>
      <c r="G3555" s="44" t="s">
        <v>10463</v>
      </c>
      <c r="H3555" s="44" t="s">
        <v>17882</v>
      </c>
      <c r="J3555" s="44">
        <v>1</v>
      </c>
      <c r="K3555" s="44" t="s">
        <v>15121</v>
      </c>
      <c r="L3555" s="46">
        <v>170000000</v>
      </c>
      <c r="M3555" s="44" t="s">
        <v>17832</v>
      </c>
      <c r="N3555" s="44" t="s">
        <v>17875</v>
      </c>
      <c r="O3555" s="44" t="s">
        <v>17876</v>
      </c>
    </row>
    <row r="3556" spans="1:15" s="44" customFormat="1" ht="12" x14ac:dyDescent="0.2">
      <c r="A3556" s="44" t="s">
        <v>17843</v>
      </c>
      <c r="B3556" s="44" t="s">
        <v>10895</v>
      </c>
      <c r="D3556" s="44" t="s">
        <v>17436</v>
      </c>
      <c r="E3556" s="45">
        <v>2</v>
      </c>
      <c r="F3556" s="44" t="s">
        <v>10199</v>
      </c>
      <c r="G3556" s="44" t="s">
        <v>10434</v>
      </c>
      <c r="H3556" s="44" t="s">
        <v>17884</v>
      </c>
      <c r="J3556" s="44">
        <v>1</v>
      </c>
      <c r="K3556" s="44" t="s">
        <v>15121</v>
      </c>
      <c r="L3556" s="46">
        <v>459000000</v>
      </c>
      <c r="M3556" s="44" t="s">
        <v>17832</v>
      </c>
      <c r="N3556" s="44" t="s">
        <v>17875</v>
      </c>
      <c r="O3556" s="44" t="s">
        <v>17876</v>
      </c>
    </row>
    <row r="3557" spans="1:15" s="44" customFormat="1" ht="12" x14ac:dyDescent="0.2">
      <c r="A3557" s="44" t="s">
        <v>17847</v>
      </c>
      <c r="B3557" s="44" t="s">
        <v>10895</v>
      </c>
      <c r="D3557" s="44" t="s">
        <v>17436</v>
      </c>
      <c r="E3557" s="45">
        <v>2</v>
      </c>
      <c r="F3557" s="44" t="s">
        <v>10199</v>
      </c>
      <c r="G3557" s="44" t="s">
        <v>10463</v>
      </c>
      <c r="H3557" s="44" t="s">
        <v>17886</v>
      </c>
      <c r="J3557" s="44">
        <v>1</v>
      </c>
      <c r="K3557" s="44" t="s">
        <v>15121</v>
      </c>
      <c r="L3557" s="46">
        <v>2753000000</v>
      </c>
      <c r="M3557" s="44" t="s">
        <v>17832</v>
      </c>
      <c r="N3557" s="44" t="s">
        <v>17875</v>
      </c>
      <c r="O3557" s="44" t="s">
        <v>17876</v>
      </c>
    </row>
    <row r="3558" spans="1:15" s="44" customFormat="1" ht="12" x14ac:dyDescent="0.2">
      <c r="A3558" s="44" t="s">
        <v>17852</v>
      </c>
      <c r="B3558" s="44" t="s">
        <v>10895</v>
      </c>
      <c r="D3558" s="44" t="s">
        <v>17436</v>
      </c>
      <c r="E3558" s="45">
        <v>2</v>
      </c>
      <c r="F3558" s="44" t="s">
        <v>11109</v>
      </c>
      <c r="G3558" s="44" t="s">
        <v>10434</v>
      </c>
      <c r="H3558" s="44" t="s">
        <v>17888</v>
      </c>
      <c r="J3558" s="44">
        <v>1</v>
      </c>
      <c r="K3558" s="44" t="s">
        <v>15121</v>
      </c>
      <c r="L3558" s="46">
        <v>5581000000</v>
      </c>
      <c r="M3558" s="44" t="s">
        <v>17667</v>
      </c>
      <c r="N3558" s="44" t="s">
        <v>17672</v>
      </c>
      <c r="O3558" s="44" t="s">
        <v>17673</v>
      </c>
    </row>
    <row r="3559" spans="1:15" s="44" customFormat="1" ht="12" x14ac:dyDescent="0.2">
      <c r="A3559" s="44" t="s">
        <v>17856</v>
      </c>
      <c r="B3559" s="44" t="s">
        <v>10895</v>
      </c>
      <c r="D3559" s="44" t="s">
        <v>17436</v>
      </c>
      <c r="E3559" s="45">
        <v>3</v>
      </c>
      <c r="F3559" s="44" t="s">
        <v>10199</v>
      </c>
      <c r="G3559" s="44" t="s">
        <v>10463</v>
      </c>
      <c r="H3559" s="44" t="s">
        <v>17890</v>
      </c>
      <c r="J3559" s="44">
        <v>1</v>
      </c>
      <c r="K3559" s="44" t="s">
        <v>15121</v>
      </c>
      <c r="L3559" s="46">
        <v>20000000</v>
      </c>
      <c r="M3559" s="44" t="s">
        <v>17713</v>
      </c>
      <c r="N3559" s="44" t="s">
        <v>17891</v>
      </c>
      <c r="O3559" s="44" t="s">
        <v>17892</v>
      </c>
    </row>
    <row r="3560" spans="1:15" s="44" customFormat="1" ht="12" x14ac:dyDescent="0.2">
      <c r="A3560" s="44" t="s">
        <v>17858</v>
      </c>
      <c r="B3560" s="44" t="s">
        <v>10895</v>
      </c>
      <c r="D3560" s="44" t="s">
        <v>17436</v>
      </c>
      <c r="E3560" s="45">
        <v>3</v>
      </c>
      <c r="F3560" s="44" t="s">
        <v>10199</v>
      </c>
      <c r="G3560" s="44" t="s">
        <v>10434</v>
      </c>
      <c r="H3560" s="44" t="s">
        <v>17894</v>
      </c>
      <c r="J3560" s="44">
        <v>1</v>
      </c>
      <c r="K3560" s="44" t="s">
        <v>15121</v>
      </c>
      <c r="L3560" s="46">
        <v>485000000</v>
      </c>
      <c r="M3560" s="44" t="s">
        <v>17803</v>
      </c>
      <c r="N3560" s="44" t="s">
        <v>17895</v>
      </c>
      <c r="O3560" s="44" t="s">
        <v>17896</v>
      </c>
    </row>
    <row r="3561" spans="1:15" s="44" customFormat="1" ht="12" x14ac:dyDescent="0.2">
      <c r="A3561" s="44" t="s">
        <v>17862</v>
      </c>
      <c r="B3561" s="44" t="s">
        <v>10895</v>
      </c>
      <c r="D3561" s="44" t="s">
        <v>17436</v>
      </c>
      <c r="E3561" s="45">
        <v>3</v>
      </c>
      <c r="F3561" s="44" t="s">
        <v>10199</v>
      </c>
      <c r="G3561" s="44" t="s">
        <v>10434</v>
      </c>
      <c r="H3561" s="44" t="s">
        <v>17898</v>
      </c>
      <c r="J3561" s="44">
        <v>1</v>
      </c>
      <c r="K3561" s="44" t="s">
        <v>15121</v>
      </c>
      <c r="L3561" s="46">
        <v>200000000</v>
      </c>
      <c r="M3561" s="44" t="s">
        <v>17740</v>
      </c>
      <c r="N3561" s="44" t="s">
        <v>17741</v>
      </c>
      <c r="O3561" s="44" t="s">
        <v>17742</v>
      </c>
    </row>
    <row r="3562" spans="1:15" s="44" customFormat="1" ht="12" x14ac:dyDescent="0.2">
      <c r="A3562" s="44" t="s">
        <v>17867</v>
      </c>
      <c r="B3562" s="44" t="s">
        <v>10895</v>
      </c>
      <c r="D3562" s="44" t="s">
        <v>17436</v>
      </c>
      <c r="E3562" s="45">
        <v>3</v>
      </c>
      <c r="F3562" s="44" t="s">
        <v>10199</v>
      </c>
      <c r="G3562" s="44" t="s">
        <v>10434</v>
      </c>
      <c r="H3562" s="44" t="s">
        <v>17900</v>
      </c>
      <c r="J3562" s="44">
        <v>1</v>
      </c>
      <c r="K3562" s="44" t="s">
        <v>15121</v>
      </c>
      <c r="L3562" s="46">
        <v>648000000</v>
      </c>
      <c r="M3562" s="44" t="s">
        <v>17740</v>
      </c>
      <c r="N3562" s="44" t="s">
        <v>17760</v>
      </c>
      <c r="O3562" s="44" t="s">
        <v>17761</v>
      </c>
    </row>
    <row r="3563" spans="1:15" s="44" customFormat="1" ht="12" x14ac:dyDescent="0.2">
      <c r="A3563" s="44" t="s">
        <v>17871</v>
      </c>
      <c r="B3563" s="44" t="s">
        <v>10895</v>
      </c>
      <c r="D3563" s="44" t="s">
        <v>17436</v>
      </c>
      <c r="E3563" s="45">
        <v>3</v>
      </c>
      <c r="F3563" s="44" t="s">
        <v>10199</v>
      </c>
      <c r="G3563" s="44" t="s">
        <v>10434</v>
      </c>
      <c r="H3563" s="44" t="s">
        <v>17902</v>
      </c>
      <c r="J3563" s="44">
        <v>1</v>
      </c>
      <c r="K3563" s="44" t="s">
        <v>15121</v>
      </c>
      <c r="L3563" s="46">
        <v>198000000</v>
      </c>
      <c r="M3563" s="44" t="s">
        <v>17803</v>
      </c>
      <c r="N3563" s="44" t="s">
        <v>17895</v>
      </c>
      <c r="O3563" s="44" t="s">
        <v>17896</v>
      </c>
    </row>
    <row r="3564" spans="1:15" s="44" customFormat="1" ht="12" x14ac:dyDescent="0.2">
      <c r="A3564" s="44" t="s">
        <v>17873</v>
      </c>
      <c r="B3564" s="44" t="s">
        <v>10895</v>
      </c>
      <c r="D3564" s="44" t="s">
        <v>17436</v>
      </c>
      <c r="E3564" s="45">
        <v>3</v>
      </c>
      <c r="F3564" s="44" t="s">
        <v>11109</v>
      </c>
      <c r="G3564" s="44" t="s">
        <v>10434</v>
      </c>
      <c r="H3564" s="44" t="s">
        <v>17904</v>
      </c>
      <c r="J3564" s="44">
        <v>1</v>
      </c>
      <c r="K3564" s="44" t="s">
        <v>15121</v>
      </c>
      <c r="L3564" s="46">
        <v>1608000000</v>
      </c>
      <c r="M3564" s="44" t="s">
        <v>17905</v>
      </c>
      <c r="N3564" s="44" t="s">
        <v>17906</v>
      </c>
      <c r="O3564" s="44" t="s">
        <v>17907</v>
      </c>
    </row>
    <row r="3565" spans="1:15" s="44" customFormat="1" ht="12" x14ac:dyDescent="0.2">
      <c r="A3565" s="44" t="s">
        <v>17877</v>
      </c>
      <c r="B3565" s="44" t="s">
        <v>10895</v>
      </c>
      <c r="D3565" s="44" t="s">
        <v>17436</v>
      </c>
      <c r="E3565" s="45">
        <v>3</v>
      </c>
      <c r="F3565" s="44" t="s">
        <v>11109</v>
      </c>
      <c r="G3565" s="44" t="s">
        <v>10434</v>
      </c>
      <c r="H3565" s="44" t="s">
        <v>17909</v>
      </c>
      <c r="J3565" s="44">
        <v>1</v>
      </c>
      <c r="K3565" s="44" t="s">
        <v>15121</v>
      </c>
      <c r="L3565" s="46">
        <v>5589000000</v>
      </c>
      <c r="M3565" s="44" t="s">
        <v>17667</v>
      </c>
      <c r="N3565" s="44" t="s">
        <v>17910</v>
      </c>
      <c r="O3565" s="44" t="s">
        <v>17911</v>
      </c>
    </row>
    <row r="3566" spans="1:15" s="44" customFormat="1" ht="12" x14ac:dyDescent="0.2">
      <c r="A3566" s="44" t="s">
        <v>17879</v>
      </c>
      <c r="B3566" s="44" t="s">
        <v>10895</v>
      </c>
      <c r="D3566" s="44" t="s">
        <v>17436</v>
      </c>
      <c r="E3566" s="45">
        <v>5</v>
      </c>
      <c r="F3566" s="44" t="s">
        <v>11109</v>
      </c>
      <c r="G3566" s="44" t="s">
        <v>10434</v>
      </c>
      <c r="H3566" s="44" t="s">
        <v>17913</v>
      </c>
      <c r="J3566" s="44">
        <v>1</v>
      </c>
      <c r="K3566" s="44" t="s">
        <v>15121</v>
      </c>
      <c r="L3566" s="46">
        <v>296000000</v>
      </c>
      <c r="M3566" s="44" t="s">
        <v>17667</v>
      </c>
      <c r="N3566" s="44" t="s">
        <v>17910</v>
      </c>
      <c r="O3566" s="44" t="s">
        <v>17911</v>
      </c>
    </row>
    <row r="3567" spans="1:15" s="44" customFormat="1" ht="12" x14ac:dyDescent="0.2">
      <c r="A3567" s="44" t="s">
        <v>17881</v>
      </c>
      <c r="B3567" s="44" t="s">
        <v>10895</v>
      </c>
      <c r="D3567" s="44" t="s">
        <v>17436</v>
      </c>
      <c r="E3567" s="45">
        <v>6</v>
      </c>
      <c r="F3567" s="44" t="s">
        <v>11109</v>
      </c>
      <c r="G3567" s="44" t="s">
        <v>10434</v>
      </c>
      <c r="H3567" s="44" t="s">
        <v>17915</v>
      </c>
      <c r="J3567" s="44">
        <v>1</v>
      </c>
      <c r="K3567" s="44" t="s">
        <v>15121</v>
      </c>
      <c r="L3567" s="46">
        <v>200000000</v>
      </c>
      <c r="M3567" s="44" t="s">
        <v>17916</v>
      </c>
      <c r="N3567" s="44" t="s">
        <v>17917</v>
      </c>
      <c r="O3567" s="44" t="s">
        <v>17918</v>
      </c>
    </row>
    <row r="3568" spans="1:15" s="44" customFormat="1" ht="12" x14ac:dyDescent="0.2">
      <c r="A3568" s="44" t="s">
        <v>17883</v>
      </c>
      <c r="B3568" s="44" t="s">
        <v>10895</v>
      </c>
      <c r="D3568" s="44" t="s">
        <v>17436</v>
      </c>
      <c r="E3568" s="45">
        <v>9</v>
      </c>
      <c r="F3568" s="44" t="s">
        <v>10199</v>
      </c>
      <c r="G3568" s="44" t="s">
        <v>10434</v>
      </c>
      <c r="H3568" s="44" t="s">
        <v>17920</v>
      </c>
      <c r="J3568" s="44">
        <v>1</v>
      </c>
      <c r="K3568" s="44" t="s">
        <v>15121</v>
      </c>
      <c r="L3568" s="46">
        <v>144000000</v>
      </c>
      <c r="M3568" s="44" t="s">
        <v>17692</v>
      </c>
      <c r="N3568" s="44" t="s">
        <v>17705</v>
      </c>
      <c r="O3568" s="44" t="s">
        <v>17706</v>
      </c>
    </row>
    <row r="3569" spans="1:15" s="44" customFormat="1" ht="12" x14ac:dyDescent="0.2">
      <c r="A3569" s="44" t="s">
        <v>17885</v>
      </c>
      <c r="B3569" s="44" t="s">
        <v>10895</v>
      </c>
      <c r="D3569" s="44" t="s">
        <v>17436</v>
      </c>
      <c r="E3569" s="45">
        <v>10</v>
      </c>
      <c r="F3569" s="44" t="s">
        <v>11109</v>
      </c>
      <c r="G3569" s="44" t="s">
        <v>10434</v>
      </c>
      <c r="H3569" s="44" t="s">
        <v>17922</v>
      </c>
      <c r="J3569" s="44">
        <v>1</v>
      </c>
      <c r="K3569" s="44" t="s">
        <v>15121</v>
      </c>
      <c r="L3569" s="46">
        <v>90000000</v>
      </c>
      <c r="M3569" s="44" t="s">
        <v>17916</v>
      </c>
      <c r="N3569" s="44" t="s">
        <v>17923</v>
      </c>
      <c r="O3569" s="44" t="s">
        <v>17924</v>
      </c>
    </row>
    <row r="3570" spans="1:15" s="44" customFormat="1" ht="12" x14ac:dyDescent="0.2">
      <c r="A3570" s="44" t="s">
        <v>17887</v>
      </c>
      <c r="B3570" s="44" t="s">
        <v>10895</v>
      </c>
      <c r="D3570" s="44" t="s">
        <v>17436</v>
      </c>
      <c r="E3570" s="45">
        <v>12</v>
      </c>
      <c r="F3570" s="44" t="s">
        <v>10199</v>
      </c>
      <c r="G3570" s="44" t="s">
        <v>10463</v>
      </c>
      <c r="H3570" s="44" t="s">
        <v>17926</v>
      </c>
      <c r="J3570" s="44">
        <v>1</v>
      </c>
      <c r="K3570" s="44" t="s">
        <v>15121</v>
      </c>
      <c r="L3570" s="46">
        <v>23260000000</v>
      </c>
      <c r="M3570" s="44" t="s">
        <v>17667</v>
      </c>
      <c r="N3570" s="44" t="s">
        <v>17927</v>
      </c>
      <c r="O3570" s="44" t="s">
        <v>17928</v>
      </c>
    </row>
    <row r="3571" spans="1:15" s="44" customFormat="1" ht="12" x14ac:dyDescent="0.2">
      <c r="A3571" s="44" t="s">
        <v>17889</v>
      </c>
      <c r="B3571" s="44" t="s">
        <v>15110</v>
      </c>
      <c r="D3571" s="44" t="s">
        <v>17930</v>
      </c>
      <c r="E3571" s="45">
        <v>1</v>
      </c>
      <c r="F3571" s="44" t="s">
        <v>11109</v>
      </c>
      <c r="G3571" s="44" t="s">
        <v>10442</v>
      </c>
      <c r="H3571" s="44" t="s">
        <v>17931</v>
      </c>
      <c r="I3571" s="44">
        <v>14111704</v>
      </c>
      <c r="L3571" s="46">
        <v>29000000</v>
      </c>
      <c r="M3571" s="44" t="s">
        <v>17932</v>
      </c>
      <c r="N3571" s="44" t="s">
        <v>17933</v>
      </c>
      <c r="O3571" s="44" t="s">
        <v>17934</v>
      </c>
    </row>
    <row r="3572" spans="1:15" s="44" customFormat="1" ht="12" x14ac:dyDescent="0.2">
      <c r="A3572" s="44" t="s">
        <v>17893</v>
      </c>
      <c r="B3572" s="44" t="s">
        <v>15110</v>
      </c>
      <c r="D3572" s="44" t="s">
        <v>17930</v>
      </c>
      <c r="E3572" s="45">
        <v>3</v>
      </c>
      <c r="F3572" s="44" t="s">
        <v>11109</v>
      </c>
      <c r="G3572" s="44" t="s">
        <v>10442</v>
      </c>
      <c r="H3572" s="44" t="s">
        <v>17936</v>
      </c>
      <c r="I3572" s="44">
        <v>31191501</v>
      </c>
      <c r="L3572" s="46">
        <v>29000000</v>
      </c>
      <c r="M3572" s="44" t="s">
        <v>17937</v>
      </c>
      <c r="N3572" s="44" t="s">
        <v>17938</v>
      </c>
      <c r="O3572" s="44" t="s">
        <v>17939</v>
      </c>
    </row>
    <row r="3573" spans="1:15" s="44" customFormat="1" ht="12" x14ac:dyDescent="0.2">
      <c r="A3573" s="44" t="s">
        <v>17897</v>
      </c>
      <c r="B3573" s="44" t="s">
        <v>15110</v>
      </c>
      <c r="D3573" s="44" t="s">
        <v>17930</v>
      </c>
      <c r="E3573" s="45">
        <v>3</v>
      </c>
      <c r="F3573" s="44" t="s">
        <v>11109</v>
      </c>
      <c r="G3573" s="44" t="s">
        <v>10442</v>
      </c>
      <c r="H3573" s="44" t="s">
        <v>17941</v>
      </c>
      <c r="I3573" s="44">
        <v>40101802</v>
      </c>
      <c r="L3573" s="46">
        <v>28000000</v>
      </c>
      <c r="M3573" s="44" t="s">
        <v>17937</v>
      </c>
      <c r="N3573" s="44" t="s">
        <v>17938</v>
      </c>
      <c r="O3573" s="44" t="s">
        <v>17939</v>
      </c>
    </row>
    <row r="3574" spans="1:15" s="44" customFormat="1" ht="12" x14ac:dyDescent="0.2">
      <c r="A3574" s="44" t="s">
        <v>17899</v>
      </c>
      <c r="B3574" s="44" t="s">
        <v>15110</v>
      </c>
      <c r="D3574" s="44" t="s">
        <v>17930</v>
      </c>
      <c r="E3574" s="45">
        <v>3</v>
      </c>
      <c r="F3574" s="44" t="s">
        <v>11109</v>
      </c>
      <c r="G3574" s="44" t="s">
        <v>10442</v>
      </c>
      <c r="H3574" s="44" t="s">
        <v>17943</v>
      </c>
      <c r="I3574" s="44">
        <v>39101605</v>
      </c>
      <c r="L3574" s="46">
        <v>33000000</v>
      </c>
      <c r="M3574" s="44" t="s">
        <v>17937</v>
      </c>
      <c r="N3574" s="44" t="s">
        <v>17944</v>
      </c>
      <c r="O3574" s="44" t="s">
        <v>17945</v>
      </c>
    </row>
    <row r="3575" spans="1:15" s="44" customFormat="1" ht="12" x14ac:dyDescent="0.2">
      <c r="A3575" s="44" t="s">
        <v>17901</v>
      </c>
      <c r="B3575" s="44" t="s">
        <v>15110</v>
      </c>
      <c r="D3575" s="44" t="s">
        <v>17930</v>
      </c>
      <c r="E3575" s="45">
        <v>3</v>
      </c>
      <c r="F3575" s="44" t="s">
        <v>11109</v>
      </c>
      <c r="G3575" s="44" t="s">
        <v>10442</v>
      </c>
      <c r="H3575" s="44" t="s">
        <v>17947</v>
      </c>
      <c r="I3575" s="44">
        <v>46191618</v>
      </c>
      <c r="L3575" s="46">
        <v>18000000</v>
      </c>
      <c r="M3575" s="44" t="s">
        <v>17937</v>
      </c>
      <c r="N3575" s="44" t="s">
        <v>17944</v>
      </c>
      <c r="O3575" s="44" t="s">
        <v>17945</v>
      </c>
    </row>
    <row r="3576" spans="1:15" s="44" customFormat="1" ht="12" x14ac:dyDescent="0.2">
      <c r="A3576" s="44" t="s">
        <v>17903</v>
      </c>
      <c r="B3576" s="44" t="s">
        <v>15110</v>
      </c>
      <c r="D3576" s="44" t="s">
        <v>17930</v>
      </c>
      <c r="E3576" s="45">
        <v>3</v>
      </c>
      <c r="F3576" s="44" t="s">
        <v>11109</v>
      </c>
      <c r="G3576" s="44" t="s">
        <v>10442</v>
      </c>
      <c r="H3576" s="44" t="s">
        <v>17949</v>
      </c>
      <c r="I3576" s="44">
        <v>43211708</v>
      </c>
      <c r="L3576" s="46">
        <v>21000000</v>
      </c>
      <c r="M3576" s="44" t="s">
        <v>17937</v>
      </c>
      <c r="N3576" s="44" t="s">
        <v>17944</v>
      </c>
      <c r="O3576" s="44" t="s">
        <v>17945</v>
      </c>
    </row>
    <row r="3577" spans="1:15" s="44" customFormat="1" ht="12" x14ac:dyDescent="0.2">
      <c r="A3577" s="44" t="s">
        <v>17908</v>
      </c>
      <c r="B3577" s="44" t="s">
        <v>15110</v>
      </c>
      <c r="D3577" s="44" t="s">
        <v>17930</v>
      </c>
      <c r="E3577" s="45">
        <v>5</v>
      </c>
      <c r="F3577" s="44" t="s">
        <v>10199</v>
      </c>
      <c r="G3577" s="44" t="s">
        <v>10463</v>
      </c>
      <c r="H3577" s="44" t="s">
        <v>17951</v>
      </c>
      <c r="I3577" s="44" t="s">
        <v>17952</v>
      </c>
      <c r="L3577" s="46">
        <v>48000000</v>
      </c>
      <c r="M3577" s="44" t="s">
        <v>17953</v>
      </c>
      <c r="N3577" s="44" t="s">
        <v>11640</v>
      </c>
      <c r="O3577" s="44" t="s">
        <v>17954</v>
      </c>
    </row>
    <row r="3578" spans="1:15" s="44" customFormat="1" ht="12" x14ac:dyDescent="0.2">
      <c r="A3578" s="44" t="s">
        <v>17912</v>
      </c>
      <c r="B3578" s="44" t="s">
        <v>10895</v>
      </c>
      <c r="D3578" s="44" t="s">
        <v>17930</v>
      </c>
      <c r="E3578" s="45">
        <v>1</v>
      </c>
      <c r="G3578" s="44" t="s">
        <v>10434</v>
      </c>
      <c r="H3578" s="44" t="s">
        <v>17956</v>
      </c>
      <c r="L3578" s="46">
        <v>50000000</v>
      </c>
      <c r="M3578" s="44" t="s">
        <v>17937</v>
      </c>
      <c r="N3578" s="44" t="s">
        <v>17938</v>
      </c>
      <c r="O3578" s="44" t="s">
        <v>17939</v>
      </c>
    </row>
    <row r="3579" spans="1:15" s="44" customFormat="1" ht="12" x14ac:dyDescent="0.2">
      <c r="A3579" s="44" t="s">
        <v>17914</v>
      </c>
      <c r="B3579" s="44" t="s">
        <v>10895</v>
      </c>
      <c r="D3579" s="44" t="s">
        <v>17930</v>
      </c>
      <c r="E3579" s="45">
        <v>1</v>
      </c>
      <c r="G3579" s="44" t="s">
        <v>10434</v>
      </c>
      <c r="H3579" s="44" t="s">
        <v>17958</v>
      </c>
      <c r="L3579" s="46">
        <v>50400000</v>
      </c>
      <c r="M3579" s="44" t="s">
        <v>17932</v>
      </c>
      <c r="N3579" s="44" t="s">
        <v>17933</v>
      </c>
      <c r="O3579" s="44" t="s">
        <v>17934</v>
      </c>
    </row>
    <row r="3580" spans="1:15" s="44" customFormat="1" ht="12" x14ac:dyDescent="0.2">
      <c r="A3580" s="44" t="s">
        <v>17919</v>
      </c>
      <c r="B3580" s="44" t="s">
        <v>10895</v>
      </c>
      <c r="D3580" s="44" t="s">
        <v>17930</v>
      </c>
      <c r="E3580" s="45">
        <v>2</v>
      </c>
      <c r="G3580" s="44" t="s">
        <v>10442</v>
      </c>
      <c r="H3580" s="44" t="s">
        <v>17960</v>
      </c>
      <c r="L3580" s="46">
        <v>410000000</v>
      </c>
      <c r="M3580" s="44" t="s">
        <v>17953</v>
      </c>
      <c r="N3580" s="44" t="s">
        <v>17961</v>
      </c>
      <c r="O3580" s="44" t="s">
        <v>17962</v>
      </c>
    </row>
    <row r="3581" spans="1:15" s="44" customFormat="1" ht="12" x14ac:dyDescent="0.2">
      <c r="A3581" s="44" t="s">
        <v>17921</v>
      </c>
      <c r="B3581" s="44" t="s">
        <v>10895</v>
      </c>
      <c r="D3581" s="44" t="s">
        <v>17930</v>
      </c>
      <c r="E3581" s="45">
        <v>2</v>
      </c>
      <c r="G3581" s="44" t="s">
        <v>10442</v>
      </c>
      <c r="H3581" s="44" t="s">
        <v>17963</v>
      </c>
      <c r="L3581" s="46">
        <v>200000000</v>
      </c>
      <c r="M3581" s="44" t="s">
        <v>17953</v>
      </c>
      <c r="N3581" s="44" t="s">
        <v>17961</v>
      </c>
      <c r="O3581" s="44" t="s">
        <v>17962</v>
      </c>
    </row>
    <row r="3582" spans="1:15" s="44" customFormat="1" ht="12" x14ac:dyDescent="0.2">
      <c r="A3582" s="44" t="s">
        <v>17925</v>
      </c>
      <c r="B3582" s="44" t="s">
        <v>10895</v>
      </c>
      <c r="D3582" s="44" t="s">
        <v>17930</v>
      </c>
      <c r="E3582" s="45">
        <v>2</v>
      </c>
      <c r="G3582" s="44" t="s">
        <v>10442</v>
      </c>
      <c r="H3582" s="44" t="s">
        <v>17965</v>
      </c>
      <c r="L3582" s="46">
        <v>120000000</v>
      </c>
      <c r="M3582" s="44" t="s">
        <v>17966</v>
      </c>
      <c r="N3582" s="44" t="s">
        <v>17967</v>
      </c>
      <c r="O3582" s="44" t="s">
        <v>17968</v>
      </c>
    </row>
    <row r="3583" spans="1:15" s="44" customFormat="1" ht="12" x14ac:dyDescent="0.2">
      <c r="A3583" s="44" t="s">
        <v>17929</v>
      </c>
      <c r="B3583" s="44" t="s">
        <v>10895</v>
      </c>
      <c r="D3583" s="44" t="s">
        <v>17930</v>
      </c>
      <c r="E3583" s="45">
        <v>3</v>
      </c>
      <c r="G3583" s="44" t="s">
        <v>10442</v>
      </c>
      <c r="H3583" s="44" t="s">
        <v>17970</v>
      </c>
      <c r="L3583" s="46">
        <v>80000000</v>
      </c>
      <c r="M3583" s="44" t="s">
        <v>17953</v>
      </c>
      <c r="N3583" s="44" t="s">
        <v>11640</v>
      </c>
      <c r="O3583" s="44" t="s">
        <v>17954</v>
      </c>
    </row>
    <row r="3584" spans="1:15" s="44" customFormat="1" ht="12" x14ac:dyDescent="0.2">
      <c r="A3584" s="44" t="s">
        <v>17935</v>
      </c>
      <c r="B3584" s="44" t="s">
        <v>10895</v>
      </c>
      <c r="D3584" s="44" t="s">
        <v>17930</v>
      </c>
      <c r="E3584" s="45">
        <v>4</v>
      </c>
      <c r="G3584" s="44" t="s">
        <v>10442</v>
      </c>
      <c r="H3584" s="44" t="s">
        <v>17972</v>
      </c>
      <c r="L3584" s="46">
        <v>50000000</v>
      </c>
      <c r="M3584" s="44" t="s">
        <v>17966</v>
      </c>
      <c r="N3584" s="44" t="s">
        <v>17973</v>
      </c>
      <c r="O3584" s="44" t="s">
        <v>17974</v>
      </c>
    </row>
    <row r="3585" spans="1:15" s="44" customFormat="1" ht="12" x14ac:dyDescent="0.2">
      <c r="A3585" s="44" t="s">
        <v>17940</v>
      </c>
      <c r="B3585" s="44" t="s">
        <v>10895</v>
      </c>
      <c r="D3585" s="44" t="s">
        <v>17930</v>
      </c>
      <c r="E3585" s="45">
        <v>4</v>
      </c>
      <c r="G3585" s="44" t="s">
        <v>10442</v>
      </c>
      <c r="H3585" s="44" t="s">
        <v>17976</v>
      </c>
      <c r="L3585" s="46">
        <v>50000000</v>
      </c>
      <c r="M3585" s="44" t="s">
        <v>17966</v>
      </c>
      <c r="N3585" s="44" t="s">
        <v>17977</v>
      </c>
      <c r="O3585" s="44" t="s">
        <v>17978</v>
      </c>
    </row>
    <row r="3586" spans="1:15" s="44" customFormat="1" ht="16.5" x14ac:dyDescent="0.2">
      <c r="A3586" s="44" t="s">
        <v>17942</v>
      </c>
      <c r="B3586" s="44" t="s">
        <v>10895</v>
      </c>
      <c r="D3586" s="44" t="s">
        <v>17930</v>
      </c>
      <c r="E3586" s="45">
        <v>4</v>
      </c>
      <c r="G3586" s="44" t="s">
        <v>10442</v>
      </c>
      <c r="H3586" s="44" t="s">
        <v>17980</v>
      </c>
      <c r="L3586" s="46">
        <v>190000000</v>
      </c>
      <c r="M3586" s="44" t="s">
        <v>17966</v>
      </c>
      <c r="N3586" s="44" t="s">
        <v>17981</v>
      </c>
      <c r="O3586" s="44" t="s">
        <v>17982</v>
      </c>
    </row>
    <row r="3587" spans="1:15" s="44" customFormat="1" ht="12" x14ac:dyDescent="0.2">
      <c r="A3587" s="44" t="s">
        <v>17946</v>
      </c>
      <c r="B3587" s="44" t="s">
        <v>10895</v>
      </c>
      <c r="D3587" s="44" t="s">
        <v>17930</v>
      </c>
      <c r="E3587" s="45">
        <v>5</v>
      </c>
      <c r="G3587" s="44" t="s">
        <v>10442</v>
      </c>
      <c r="H3587" s="44" t="s">
        <v>17984</v>
      </c>
      <c r="L3587" s="46">
        <v>45830000</v>
      </c>
      <c r="M3587" s="44" t="s">
        <v>17953</v>
      </c>
      <c r="N3587" s="44" t="s">
        <v>17961</v>
      </c>
      <c r="O3587" s="44" t="s">
        <v>17962</v>
      </c>
    </row>
    <row r="3588" spans="1:15" s="44" customFormat="1" ht="12" x14ac:dyDescent="0.2">
      <c r="A3588" s="44" t="s">
        <v>17948</v>
      </c>
      <c r="B3588" s="44" t="s">
        <v>10895</v>
      </c>
      <c r="D3588" s="44" t="s">
        <v>17930</v>
      </c>
      <c r="E3588" s="45">
        <v>5</v>
      </c>
      <c r="G3588" s="44" t="s">
        <v>10442</v>
      </c>
      <c r="H3588" s="44" t="s">
        <v>17986</v>
      </c>
      <c r="L3588" s="46">
        <v>130000000</v>
      </c>
      <c r="M3588" s="44" t="s">
        <v>17953</v>
      </c>
      <c r="N3588" s="44" t="s">
        <v>11640</v>
      </c>
      <c r="O3588" s="44" t="s">
        <v>17954</v>
      </c>
    </row>
    <row r="3589" spans="1:15" s="44" customFormat="1" ht="12" x14ac:dyDescent="0.2">
      <c r="A3589" s="44" t="s">
        <v>17950</v>
      </c>
      <c r="B3589" s="44" t="s">
        <v>10895</v>
      </c>
      <c r="D3589" s="44" t="s">
        <v>17930</v>
      </c>
      <c r="E3589" s="45">
        <v>6</v>
      </c>
      <c r="G3589" s="44" t="s">
        <v>10434</v>
      </c>
      <c r="H3589" s="44" t="s">
        <v>17988</v>
      </c>
      <c r="L3589" s="46">
        <v>79200000</v>
      </c>
      <c r="M3589" s="44" t="s">
        <v>17937</v>
      </c>
      <c r="N3589" s="44" t="s">
        <v>17989</v>
      </c>
      <c r="O3589" s="44" t="s">
        <v>17990</v>
      </c>
    </row>
    <row r="3590" spans="1:15" s="44" customFormat="1" ht="12" x14ac:dyDescent="0.2">
      <c r="A3590" s="44" t="s">
        <v>17955</v>
      </c>
      <c r="B3590" s="44" t="s">
        <v>10895</v>
      </c>
      <c r="D3590" s="44" t="s">
        <v>17930</v>
      </c>
      <c r="E3590" s="45">
        <v>7</v>
      </c>
      <c r="G3590" s="44" t="s">
        <v>10442</v>
      </c>
      <c r="H3590" s="44" t="s">
        <v>17992</v>
      </c>
      <c r="L3590" s="46">
        <v>80000000</v>
      </c>
      <c r="M3590" s="44" t="s">
        <v>17993</v>
      </c>
      <c r="N3590" s="44" t="s">
        <v>17994</v>
      </c>
      <c r="O3590" s="44" t="s">
        <v>17995</v>
      </c>
    </row>
    <row r="3591" spans="1:15" s="44" customFormat="1" ht="12" x14ac:dyDescent="0.2">
      <c r="A3591" s="44" t="s">
        <v>17957</v>
      </c>
      <c r="B3591" s="44" t="s">
        <v>10895</v>
      </c>
      <c r="D3591" s="44" t="s">
        <v>17930</v>
      </c>
      <c r="E3591" s="45">
        <v>7</v>
      </c>
      <c r="G3591" s="44" t="s">
        <v>10442</v>
      </c>
      <c r="H3591" s="44" t="s">
        <v>17997</v>
      </c>
      <c r="L3591" s="46">
        <v>120000000</v>
      </c>
      <c r="M3591" s="44" t="s">
        <v>17993</v>
      </c>
      <c r="N3591" s="44" t="s">
        <v>17998</v>
      </c>
      <c r="O3591" s="44" t="s">
        <v>17999</v>
      </c>
    </row>
    <row r="3592" spans="1:15" s="44" customFormat="1" ht="12" x14ac:dyDescent="0.2">
      <c r="A3592" s="44" t="s">
        <v>17959</v>
      </c>
      <c r="B3592" s="44" t="s">
        <v>10895</v>
      </c>
      <c r="D3592" s="44" t="s">
        <v>17930</v>
      </c>
      <c r="E3592" s="45">
        <v>7</v>
      </c>
      <c r="G3592" s="44" t="s">
        <v>10442</v>
      </c>
      <c r="H3592" s="44" t="s">
        <v>18001</v>
      </c>
      <c r="L3592" s="46">
        <v>60000000</v>
      </c>
      <c r="M3592" s="44" t="s">
        <v>17993</v>
      </c>
      <c r="N3592" s="44" t="s">
        <v>17994</v>
      </c>
      <c r="O3592" s="44" t="s">
        <v>17995</v>
      </c>
    </row>
    <row r="3593" spans="1:15" s="44" customFormat="1" ht="12" x14ac:dyDescent="0.2">
      <c r="A3593" s="44" t="s">
        <v>1219</v>
      </c>
      <c r="B3593" s="44" t="s">
        <v>10895</v>
      </c>
      <c r="D3593" s="44" t="s">
        <v>17930</v>
      </c>
      <c r="E3593" s="45">
        <v>7</v>
      </c>
      <c r="G3593" s="44" t="s">
        <v>10442</v>
      </c>
      <c r="H3593" s="44" t="s">
        <v>18003</v>
      </c>
      <c r="L3593" s="46">
        <v>95000000</v>
      </c>
      <c r="M3593" s="44" t="s">
        <v>17966</v>
      </c>
      <c r="N3593" s="44" t="s">
        <v>18004</v>
      </c>
      <c r="O3593" s="44" t="s">
        <v>18005</v>
      </c>
    </row>
    <row r="3594" spans="1:15" s="44" customFormat="1" ht="12" x14ac:dyDescent="0.2">
      <c r="A3594" s="44" t="s">
        <v>17964</v>
      </c>
      <c r="B3594" s="44" t="s">
        <v>10895</v>
      </c>
      <c r="D3594" s="44" t="s">
        <v>17930</v>
      </c>
      <c r="E3594" s="45">
        <v>8</v>
      </c>
      <c r="G3594" s="44" t="s">
        <v>10442</v>
      </c>
      <c r="H3594" s="44" t="s">
        <v>18007</v>
      </c>
      <c r="L3594" s="46">
        <v>56000000</v>
      </c>
      <c r="M3594" s="44" t="s">
        <v>17953</v>
      </c>
      <c r="N3594" s="44" t="s">
        <v>17961</v>
      </c>
      <c r="O3594" s="44" t="s">
        <v>17962</v>
      </c>
    </row>
    <row r="3595" spans="1:15" s="44" customFormat="1" ht="12" x14ac:dyDescent="0.2">
      <c r="A3595" s="44" t="s">
        <v>17969</v>
      </c>
      <c r="B3595" s="44" t="s">
        <v>10895</v>
      </c>
      <c r="D3595" s="44" t="s">
        <v>17930</v>
      </c>
      <c r="E3595" s="45">
        <v>8</v>
      </c>
      <c r="G3595" s="44" t="s">
        <v>10442</v>
      </c>
      <c r="H3595" s="44" t="s">
        <v>18009</v>
      </c>
      <c r="L3595" s="46">
        <v>35000000</v>
      </c>
      <c r="M3595" s="44" t="s">
        <v>17953</v>
      </c>
      <c r="N3595" s="44" t="s">
        <v>18010</v>
      </c>
      <c r="O3595" s="44" t="s">
        <v>18011</v>
      </c>
    </row>
    <row r="3596" spans="1:15" s="44" customFormat="1" ht="12" x14ac:dyDescent="0.2">
      <c r="A3596" s="44" t="s">
        <v>17971</v>
      </c>
      <c r="B3596" s="44" t="s">
        <v>10895</v>
      </c>
      <c r="D3596" s="44" t="s">
        <v>17930</v>
      </c>
      <c r="E3596" s="45">
        <v>8</v>
      </c>
      <c r="G3596" s="44" t="s">
        <v>10442</v>
      </c>
      <c r="H3596" s="44" t="s">
        <v>18013</v>
      </c>
      <c r="L3596" s="46">
        <v>91000000</v>
      </c>
      <c r="M3596" s="44" t="s">
        <v>17966</v>
      </c>
      <c r="N3596" s="44" t="s">
        <v>18014</v>
      </c>
      <c r="O3596" s="44" t="s">
        <v>18015</v>
      </c>
    </row>
    <row r="3597" spans="1:15" s="44" customFormat="1" ht="12" x14ac:dyDescent="0.2">
      <c r="A3597" s="44" t="s">
        <v>17975</v>
      </c>
      <c r="B3597" s="44" t="s">
        <v>10895</v>
      </c>
      <c r="D3597" s="44" t="s">
        <v>17930</v>
      </c>
      <c r="E3597" s="45">
        <v>8</v>
      </c>
      <c r="G3597" s="44" t="s">
        <v>10442</v>
      </c>
      <c r="H3597" s="44" t="s">
        <v>18017</v>
      </c>
      <c r="L3597" s="46">
        <v>93300000</v>
      </c>
      <c r="M3597" s="44" t="s">
        <v>17966</v>
      </c>
      <c r="N3597" s="44" t="s">
        <v>18018</v>
      </c>
      <c r="O3597" s="44" t="s">
        <v>18019</v>
      </c>
    </row>
    <row r="3598" spans="1:15" s="44" customFormat="1" ht="12" x14ac:dyDescent="0.2">
      <c r="A3598" s="44" t="s">
        <v>17979</v>
      </c>
      <c r="B3598" s="44" t="s">
        <v>10895</v>
      </c>
      <c r="D3598" s="44" t="s">
        <v>17930</v>
      </c>
      <c r="E3598" s="45">
        <v>9</v>
      </c>
      <c r="G3598" s="44" t="s">
        <v>10442</v>
      </c>
      <c r="H3598" s="44" t="s">
        <v>18021</v>
      </c>
      <c r="L3598" s="46">
        <v>93300000</v>
      </c>
      <c r="M3598" s="44" t="s">
        <v>17966</v>
      </c>
      <c r="N3598" s="44" t="s">
        <v>17977</v>
      </c>
      <c r="O3598" s="44" t="s">
        <v>17978</v>
      </c>
    </row>
    <row r="3599" spans="1:15" s="44" customFormat="1" ht="12" x14ac:dyDescent="0.2">
      <c r="A3599" s="44" t="s">
        <v>17983</v>
      </c>
      <c r="B3599" s="44" t="s">
        <v>10895</v>
      </c>
      <c r="D3599" s="44" t="s">
        <v>17930</v>
      </c>
      <c r="E3599" s="45">
        <v>12</v>
      </c>
      <c r="G3599" s="44" t="s">
        <v>10442</v>
      </c>
      <c r="H3599" s="44" t="s">
        <v>18023</v>
      </c>
      <c r="L3599" s="46">
        <v>205000000</v>
      </c>
      <c r="M3599" s="44" t="s">
        <v>18024</v>
      </c>
      <c r="N3599" s="44" t="s">
        <v>18025</v>
      </c>
      <c r="O3599" s="44" t="s">
        <v>18026</v>
      </c>
    </row>
    <row r="3600" spans="1:15" s="44" customFormat="1" ht="12" x14ac:dyDescent="0.2">
      <c r="A3600" s="44" t="s">
        <v>17985</v>
      </c>
      <c r="B3600" s="44" t="s">
        <v>15110</v>
      </c>
      <c r="D3600" s="44" t="s">
        <v>18028</v>
      </c>
      <c r="E3600" s="45">
        <v>3</v>
      </c>
      <c r="F3600" s="44" t="s">
        <v>11109</v>
      </c>
      <c r="G3600" s="44" t="s">
        <v>10442</v>
      </c>
      <c r="H3600" s="44" t="s">
        <v>18029</v>
      </c>
      <c r="I3600" s="44">
        <v>4322261201</v>
      </c>
      <c r="J3600" s="44">
        <v>1</v>
      </c>
      <c r="K3600" s="44" t="s">
        <v>15121</v>
      </c>
      <c r="L3600" s="46">
        <v>300000000</v>
      </c>
      <c r="M3600" s="44" t="s">
        <v>18030</v>
      </c>
      <c r="N3600" s="44" t="s">
        <v>18031</v>
      </c>
      <c r="O3600" s="44" t="s">
        <v>18032</v>
      </c>
    </row>
    <row r="3601" spans="1:15" s="44" customFormat="1" ht="12" x14ac:dyDescent="0.2">
      <c r="A3601" s="44" t="s">
        <v>17987</v>
      </c>
      <c r="B3601" s="44" t="s">
        <v>15110</v>
      </c>
      <c r="D3601" s="44" t="s">
        <v>18028</v>
      </c>
      <c r="E3601" s="45">
        <v>6</v>
      </c>
      <c r="F3601" s="44" t="s">
        <v>10199</v>
      </c>
      <c r="G3601" s="44" t="s">
        <v>10442</v>
      </c>
      <c r="H3601" s="44" t="s">
        <v>18033</v>
      </c>
      <c r="I3601" s="44">
        <v>4322261201</v>
      </c>
      <c r="J3601" s="44">
        <v>612</v>
      </c>
      <c r="K3601" s="44" t="s">
        <v>11327</v>
      </c>
      <c r="L3601" s="46">
        <v>612000000</v>
      </c>
      <c r="M3601" s="44" t="s">
        <v>18030</v>
      </c>
      <c r="N3601" s="44" t="s">
        <v>18034</v>
      </c>
      <c r="O3601" s="44" t="s">
        <v>18035</v>
      </c>
    </row>
    <row r="3602" spans="1:15" s="44" customFormat="1" ht="12" x14ac:dyDescent="0.2">
      <c r="A3602" s="44" t="s">
        <v>17991</v>
      </c>
      <c r="B3602" s="44" t="s">
        <v>15110</v>
      </c>
      <c r="D3602" s="44" t="s">
        <v>18028</v>
      </c>
      <c r="E3602" s="45">
        <v>2</v>
      </c>
      <c r="F3602" s="44" t="s">
        <v>11109</v>
      </c>
      <c r="G3602" s="44" t="s">
        <v>10442</v>
      </c>
      <c r="H3602" s="44" t="s">
        <v>18037</v>
      </c>
      <c r="I3602" s="44">
        <v>4322152701</v>
      </c>
      <c r="J3602" s="44">
        <v>4</v>
      </c>
      <c r="K3602" s="44" t="s">
        <v>11327</v>
      </c>
      <c r="L3602" s="46">
        <v>63264000</v>
      </c>
      <c r="M3602" s="44" t="s">
        <v>18030</v>
      </c>
      <c r="N3602" s="44" t="s">
        <v>18031</v>
      </c>
      <c r="O3602" s="44" t="s">
        <v>18032</v>
      </c>
    </row>
    <row r="3603" spans="1:15" s="44" customFormat="1" ht="12" x14ac:dyDescent="0.2">
      <c r="A3603" s="44" t="s">
        <v>17996</v>
      </c>
      <c r="B3603" s="44" t="s">
        <v>15110</v>
      </c>
      <c r="D3603" s="44" t="s">
        <v>18028</v>
      </c>
      <c r="E3603" s="45">
        <v>2</v>
      </c>
      <c r="F3603" s="44" t="s">
        <v>11109</v>
      </c>
      <c r="G3603" s="44" t="s">
        <v>10442</v>
      </c>
      <c r="H3603" s="44" t="s">
        <v>18037</v>
      </c>
      <c r="I3603" s="44">
        <v>4323290201</v>
      </c>
      <c r="J3603" s="44">
        <v>1</v>
      </c>
      <c r="K3603" s="44" t="s">
        <v>11327</v>
      </c>
      <c r="L3603" s="46">
        <v>30584000</v>
      </c>
      <c r="M3603" s="44" t="s">
        <v>18030</v>
      </c>
      <c r="N3603" s="44" t="s">
        <v>18031</v>
      </c>
      <c r="O3603" s="44" t="s">
        <v>18032</v>
      </c>
    </row>
    <row r="3604" spans="1:15" s="44" customFormat="1" ht="12" x14ac:dyDescent="0.2">
      <c r="A3604" s="44" t="s">
        <v>18000</v>
      </c>
      <c r="B3604" s="44" t="s">
        <v>15110</v>
      </c>
      <c r="D3604" s="44" t="s">
        <v>18028</v>
      </c>
      <c r="E3604" s="45">
        <v>2</v>
      </c>
      <c r="F3604" s="44" t="s">
        <v>11109</v>
      </c>
      <c r="G3604" s="44" t="s">
        <v>10442</v>
      </c>
      <c r="H3604" s="44" t="s">
        <v>18037</v>
      </c>
      <c r="I3604" s="44">
        <v>4321150102</v>
      </c>
      <c r="J3604" s="44">
        <v>1</v>
      </c>
      <c r="K3604" s="44" t="s">
        <v>11327</v>
      </c>
      <c r="L3604" s="46">
        <v>11175000</v>
      </c>
      <c r="M3604" s="44" t="s">
        <v>18030</v>
      </c>
      <c r="N3604" s="44" t="s">
        <v>18031</v>
      </c>
      <c r="O3604" s="44" t="s">
        <v>18032</v>
      </c>
    </row>
    <row r="3605" spans="1:15" s="44" customFormat="1" ht="12" x14ac:dyDescent="0.2">
      <c r="A3605" s="44" t="s">
        <v>18002</v>
      </c>
      <c r="B3605" s="44" t="s">
        <v>15110</v>
      </c>
      <c r="D3605" s="44" t="s">
        <v>18028</v>
      </c>
      <c r="E3605" s="45">
        <v>1</v>
      </c>
      <c r="F3605" s="44" t="s">
        <v>10199</v>
      </c>
      <c r="G3605" s="44" t="s">
        <v>10434</v>
      </c>
      <c r="H3605" s="44" t="s">
        <v>18041</v>
      </c>
      <c r="I3605" s="44">
        <v>4321150700</v>
      </c>
      <c r="J3605" s="44">
        <v>5830</v>
      </c>
      <c r="K3605" s="44" t="s">
        <v>11327</v>
      </c>
      <c r="L3605" s="46">
        <v>4955500000</v>
      </c>
      <c r="M3605" s="44" t="s">
        <v>18030</v>
      </c>
      <c r="N3605" s="44" t="s">
        <v>11365</v>
      </c>
      <c r="O3605" s="44" t="s">
        <v>18042</v>
      </c>
    </row>
    <row r="3606" spans="1:15" s="44" customFormat="1" ht="12" x14ac:dyDescent="0.2">
      <c r="A3606" s="44" t="s">
        <v>18006</v>
      </c>
      <c r="B3606" s="44" t="s">
        <v>15110</v>
      </c>
      <c r="D3606" s="44" t="s">
        <v>18028</v>
      </c>
      <c r="E3606" s="45">
        <v>1</v>
      </c>
      <c r="F3606" s="44" t="s">
        <v>10199</v>
      </c>
      <c r="G3606" s="44" t="s">
        <v>10434</v>
      </c>
      <c r="H3606" s="44" t="s">
        <v>18041</v>
      </c>
      <c r="I3606" s="44">
        <v>4321190200</v>
      </c>
      <c r="J3606" s="44">
        <v>5830</v>
      </c>
      <c r="K3606" s="44" t="s">
        <v>11327</v>
      </c>
      <c r="L3606" s="46">
        <v>1457500000</v>
      </c>
      <c r="M3606" s="44" t="s">
        <v>18030</v>
      </c>
      <c r="N3606" s="44" t="s">
        <v>11365</v>
      </c>
      <c r="O3606" s="44" t="s">
        <v>18042</v>
      </c>
    </row>
    <row r="3607" spans="1:15" s="44" customFormat="1" ht="12" x14ac:dyDescent="0.2">
      <c r="A3607" s="44" t="s">
        <v>18008</v>
      </c>
      <c r="B3607" s="44" t="s">
        <v>15110</v>
      </c>
      <c r="D3607" s="44" t="s">
        <v>18028</v>
      </c>
      <c r="E3607" s="45">
        <v>1</v>
      </c>
      <c r="F3607" s="44" t="s">
        <v>10199</v>
      </c>
      <c r="G3607" s="44" t="s">
        <v>10434</v>
      </c>
      <c r="H3607" s="44" t="s">
        <v>18041</v>
      </c>
      <c r="I3607" s="44">
        <v>4321150300</v>
      </c>
      <c r="J3607" s="44">
        <v>618</v>
      </c>
      <c r="K3607" s="44" t="s">
        <v>11327</v>
      </c>
      <c r="L3607" s="46">
        <v>679800000</v>
      </c>
      <c r="M3607" s="44" t="s">
        <v>18030</v>
      </c>
      <c r="N3607" s="44" t="s">
        <v>11365</v>
      </c>
      <c r="O3607" s="44" t="s">
        <v>18042</v>
      </c>
    </row>
    <row r="3608" spans="1:15" s="44" customFormat="1" ht="12" x14ac:dyDescent="0.2">
      <c r="A3608" s="44" t="s">
        <v>18012</v>
      </c>
      <c r="B3608" s="44" t="s">
        <v>15110</v>
      </c>
      <c r="D3608" s="44" t="s">
        <v>18028</v>
      </c>
      <c r="E3608" s="45">
        <v>1</v>
      </c>
      <c r="F3608" s="44" t="s">
        <v>10199</v>
      </c>
      <c r="G3608" s="44" t="s">
        <v>10434</v>
      </c>
      <c r="H3608" s="44" t="s">
        <v>18041</v>
      </c>
      <c r="I3608" s="44">
        <v>5216150500</v>
      </c>
      <c r="J3608" s="44">
        <v>1121</v>
      </c>
      <c r="K3608" s="44" t="s">
        <v>11327</v>
      </c>
      <c r="L3608" s="46">
        <v>3049120000</v>
      </c>
      <c r="M3608" s="44" t="s">
        <v>18030</v>
      </c>
      <c r="N3608" s="44" t="s">
        <v>11365</v>
      </c>
      <c r="O3608" s="44" t="s">
        <v>18042</v>
      </c>
    </row>
    <row r="3609" spans="1:15" s="44" customFormat="1" ht="12" x14ac:dyDescent="0.2">
      <c r="A3609" s="44" t="s">
        <v>18016</v>
      </c>
      <c r="B3609" s="44" t="s">
        <v>15110</v>
      </c>
      <c r="D3609" s="44" t="s">
        <v>18028</v>
      </c>
      <c r="E3609" s="45">
        <v>1</v>
      </c>
      <c r="F3609" s="44" t="s">
        <v>10199</v>
      </c>
      <c r="G3609" s="44" t="s">
        <v>10434</v>
      </c>
      <c r="H3609" s="44" t="s">
        <v>18041</v>
      </c>
      <c r="I3609" s="44">
        <v>4511161600</v>
      </c>
      <c r="J3609" s="44">
        <v>57</v>
      </c>
      <c r="K3609" s="44" t="s">
        <v>11327</v>
      </c>
      <c r="L3609" s="46">
        <v>142500000</v>
      </c>
      <c r="M3609" s="44" t="s">
        <v>18030</v>
      </c>
      <c r="N3609" s="44" t="s">
        <v>11365</v>
      </c>
      <c r="O3609" s="44" t="s">
        <v>18042</v>
      </c>
    </row>
    <row r="3610" spans="1:15" s="44" customFormat="1" ht="12" x14ac:dyDescent="0.2">
      <c r="A3610" s="44" t="s">
        <v>18020</v>
      </c>
      <c r="B3610" s="44" t="s">
        <v>15110</v>
      </c>
      <c r="D3610" s="44" t="s">
        <v>18028</v>
      </c>
      <c r="E3610" s="45">
        <v>4</v>
      </c>
      <c r="F3610" s="44" t="s">
        <v>10199</v>
      </c>
      <c r="G3610" s="44" t="s">
        <v>10434</v>
      </c>
      <c r="H3610" s="44" t="s">
        <v>18041</v>
      </c>
      <c r="I3610" s="44">
        <v>43211509</v>
      </c>
      <c r="J3610" s="44">
        <v>5629</v>
      </c>
      <c r="K3610" s="44" t="s">
        <v>11327</v>
      </c>
      <c r="L3610" s="46">
        <v>3940300000</v>
      </c>
      <c r="M3610" s="44" t="s">
        <v>18030</v>
      </c>
      <c r="N3610" s="44" t="s">
        <v>11365</v>
      </c>
      <c r="O3610" s="44" t="s">
        <v>18042</v>
      </c>
    </row>
    <row r="3611" spans="1:15" s="44" customFormat="1" ht="12" x14ac:dyDescent="0.2">
      <c r="A3611" s="44" t="s">
        <v>18022</v>
      </c>
      <c r="B3611" s="44" t="s">
        <v>15110</v>
      </c>
      <c r="D3611" s="44" t="s">
        <v>18028</v>
      </c>
      <c r="E3611" s="45">
        <v>4</v>
      </c>
      <c r="F3611" s="44" t="s">
        <v>10199</v>
      </c>
      <c r="G3611" s="44" t="s">
        <v>10434</v>
      </c>
      <c r="H3611" s="44" t="s">
        <v>18041</v>
      </c>
      <c r="I3611" s="44">
        <v>26111704</v>
      </c>
      <c r="J3611" s="44">
        <v>187</v>
      </c>
      <c r="K3611" s="44" t="s">
        <v>11327</v>
      </c>
      <c r="L3611" s="46">
        <v>484330000</v>
      </c>
      <c r="M3611" s="44" t="s">
        <v>18030</v>
      </c>
      <c r="N3611" s="44" t="s">
        <v>11365</v>
      </c>
      <c r="O3611" s="44" t="s">
        <v>18042</v>
      </c>
    </row>
    <row r="3612" spans="1:15" s="44" customFormat="1" ht="12" x14ac:dyDescent="0.2">
      <c r="A3612" s="44" t="s">
        <v>18027</v>
      </c>
      <c r="B3612" s="44" t="s">
        <v>15110</v>
      </c>
      <c r="D3612" s="44" t="s">
        <v>18028</v>
      </c>
      <c r="E3612" s="45">
        <v>2</v>
      </c>
      <c r="F3612" s="44" t="s">
        <v>10199</v>
      </c>
      <c r="G3612" s="44" t="s">
        <v>10463</v>
      </c>
      <c r="H3612" s="44" t="s">
        <v>18050</v>
      </c>
      <c r="I3612" s="44">
        <v>4410280501</v>
      </c>
      <c r="J3612" s="44">
        <v>1</v>
      </c>
      <c r="K3612" s="44" t="s">
        <v>11327</v>
      </c>
      <c r="L3612" s="46">
        <v>3000000</v>
      </c>
      <c r="M3612" s="44" t="s">
        <v>18051</v>
      </c>
      <c r="N3612" s="44" t="s">
        <v>18052</v>
      </c>
      <c r="O3612" s="44" t="s">
        <v>18053</v>
      </c>
    </row>
    <row r="3613" spans="1:15" s="44" customFormat="1" ht="12" x14ac:dyDescent="0.2">
      <c r="A3613" s="44" t="s">
        <v>1225</v>
      </c>
      <c r="B3613" s="44" t="s">
        <v>15110</v>
      </c>
      <c r="D3613" s="44" t="s">
        <v>18028</v>
      </c>
      <c r="E3613" s="45">
        <v>2</v>
      </c>
      <c r="F3613" s="44" t="s">
        <v>10199</v>
      </c>
      <c r="G3613" s="44" t="s">
        <v>10463</v>
      </c>
      <c r="H3613" s="44" t="s">
        <v>18050</v>
      </c>
      <c r="I3613" s="44">
        <v>4410160201</v>
      </c>
      <c r="J3613" s="44">
        <v>1</v>
      </c>
      <c r="K3613" s="44" t="s">
        <v>11327</v>
      </c>
      <c r="L3613" s="46">
        <v>1000000</v>
      </c>
      <c r="M3613" s="44" t="s">
        <v>18051</v>
      </c>
      <c r="N3613" s="44" t="s">
        <v>18052</v>
      </c>
      <c r="O3613" s="44" t="s">
        <v>18053</v>
      </c>
    </row>
    <row r="3614" spans="1:15" s="44" customFormat="1" ht="12" x14ac:dyDescent="0.2">
      <c r="A3614" s="44" t="s">
        <v>18036</v>
      </c>
      <c r="B3614" s="44" t="s">
        <v>15110</v>
      </c>
      <c r="D3614" s="44" t="s">
        <v>18028</v>
      </c>
      <c r="E3614" s="45">
        <v>6</v>
      </c>
      <c r="F3614" s="44" t="s">
        <v>10199</v>
      </c>
      <c r="G3614" s="44" t="s">
        <v>10463</v>
      </c>
      <c r="H3614" s="44" t="s">
        <v>18056</v>
      </c>
      <c r="I3614" s="44">
        <v>4321190201</v>
      </c>
      <c r="J3614" s="44">
        <v>23</v>
      </c>
      <c r="K3614" s="44" t="s">
        <v>11327</v>
      </c>
      <c r="L3614" s="46">
        <v>6900000</v>
      </c>
      <c r="M3614" s="44" t="s">
        <v>18051</v>
      </c>
      <c r="N3614" s="44" t="s">
        <v>18052</v>
      </c>
      <c r="O3614" s="44" t="s">
        <v>18053</v>
      </c>
    </row>
    <row r="3615" spans="1:15" s="44" customFormat="1" ht="12" x14ac:dyDescent="0.2">
      <c r="A3615" s="44" t="s">
        <v>18038</v>
      </c>
      <c r="B3615" s="44" t="s">
        <v>15110</v>
      </c>
      <c r="D3615" s="44" t="s">
        <v>18028</v>
      </c>
      <c r="E3615" s="45">
        <v>6</v>
      </c>
      <c r="F3615" s="44" t="s">
        <v>10199</v>
      </c>
      <c r="G3615" s="44" t="s">
        <v>10463</v>
      </c>
      <c r="H3615" s="44" t="s">
        <v>18056</v>
      </c>
      <c r="I3615" s="44">
        <v>4319150401</v>
      </c>
      <c r="J3615" s="44">
        <v>20</v>
      </c>
      <c r="K3615" s="44" t="s">
        <v>11327</v>
      </c>
      <c r="L3615" s="46">
        <v>4000000</v>
      </c>
      <c r="M3615" s="44" t="s">
        <v>18051</v>
      </c>
      <c r="N3615" s="44" t="s">
        <v>18052</v>
      </c>
      <c r="O3615" s="44" t="s">
        <v>18053</v>
      </c>
    </row>
    <row r="3616" spans="1:15" s="44" customFormat="1" ht="12" x14ac:dyDescent="0.2">
      <c r="A3616" s="44" t="s">
        <v>18039</v>
      </c>
      <c r="B3616" s="44" t="s">
        <v>15110</v>
      </c>
      <c r="D3616" s="44" t="s">
        <v>18028</v>
      </c>
      <c r="E3616" s="45">
        <v>3</v>
      </c>
      <c r="F3616" s="44" t="s">
        <v>10199</v>
      </c>
      <c r="G3616" s="44" t="s">
        <v>10442</v>
      </c>
      <c r="H3616" s="44" t="s">
        <v>18059</v>
      </c>
      <c r="I3616" s="44">
        <v>23087152</v>
      </c>
      <c r="J3616" s="44">
        <v>1</v>
      </c>
      <c r="K3616" s="44" t="s">
        <v>15134</v>
      </c>
      <c r="L3616" s="46">
        <v>3167010</v>
      </c>
      <c r="M3616" s="44" t="s">
        <v>18060</v>
      </c>
      <c r="N3616" s="44" t="s">
        <v>18061</v>
      </c>
      <c r="O3616" s="44" t="s">
        <v>18062</v>
      </c>
    </row>
    <row r="3617" spans="1:15" s="44" customFormat="1" ht="12" x14ac:dyDescent="0.2">
      <c r="A3617" s="44" t="s">
        <v>18040</v>
      </c>
      <c r="B3617" s="44" t="s">
        <v>15110</v>
      </c>
      <c r="D3617" s="44" t="s">
        <v>18028</v>
      </c>
      <c r="E3617" s="45">
        <v>3</v>
      </c>
      <c r="F3617" s="44" t="s">
        <v>10199</v>
      </c>
      <c r="G3617" s="44" t="s">
        <v>10442</v>
      </c>
      <c r="H3617" s="44" t="s">
        <v>18059</v>
      </c>
      <c r="I3617" s="44">
        <v>22854525</v>
      </c>
      <c r="J3617" s="44">
        <v>1</v>
      </c>
      <c r="K3617" s="44" t="s">
        <v>15134</v>
      </c>
      <c r="L3617" s="46">
        <v>3036308</v>
      </c>
      <c r="M3617" s="44" t="s">
        <v>18060</v>
      </c>
      <c r="N3617" s="44" t="s">
        <v>18061</v>
      </c>
      <c r="O3617" s="44" t="s">
        <v>18062</v>
      </c>
    </row>
    <row r="3618" spans="1:15" s="44" customFormat="1" ht="12" x14ac:dyDescent="0.2">
      <c r="A3618" s="44" t="s">
        <v>18043</v>
      </c>
      <c r="B3618" s="44" t="s">
        <v>15110</v>
      </c>
      <c r="D3618" s="44" t="s">
        <v>18028</v>
      </c>
      <c r="E3618" s="45">
        <v>3</v>
      </c>
      <c r="F3618" s="44" t="s">
        <v>10199</v>
      </c>
      <c r="G3618" s="44" t="s">
        <v>10442</v>
      </c>
      <c r="H3618" s="44" t="s">
        <v>18059</v>
      </c>
      <c r="I3618" s="44">
        <v>22419560</v>
      </c>
      <c r="J3618" s="44">
        <v>1</v>
      </c>
      <c r="K3618" s="44" t="s">
        <v>15134</v>
      </c>
      <c r="L3618" s="46">
        <v>1849936</v>
      </c>
      <c r="M3618" s="44" t="s">
        <v>18060</v>
      </c>
      <c r="N3618" s="44" t="s">
        <v>18061</v>
      </c>
      <c r="O3618" s="44" t="s">
        <v>18062</v>
      </c>
    </row>
    <row r="3619" spans="1:15" s="44" customFormat="1" ht="12" x14ac:dyDescent="0.2">
      <c r="A3619" s="44" t="s">
        <v>18044</v>
      </c>
      <c r="B3619" s="44" t="s">
        <v>15110</v>
      </c>
      <c r="D3619" s="44" t="s">
        <v>18028</v>
      </c>
      <c r="E3619" s="45">
        <v>3</v>
      </c>
      <c r="F3619" s="44" t="s">
        <v>10199</v>
      </c>
      <c r="G3619" s="44" t="s">
        <v>10442</v>
      </c>
      <c r="H3619" s="44" t="s">
        <v>18059</v>
      </c>
      <c r="I3619" s="44">
        <v>23178880</v>
      </c>
      <c r="J3619" s="44">
        <v>1</v>
      </c>
      <c r="K3619" s="44" t="s">
        <v>15134</v>
      </c>
      <c r="L3619" s="46">
        <v>3110456.25</v>
      </c>
      <c r="M3619" s="44" t="s">
        <v>18060</v>
      </c>
      <c r="N3619" s="44" t="s">
        <v>18061</v>
      </c>
      <c r="O3619" s="44" t="s">
        <v>18062</v>
      </c>
    </row>
    <row r="3620" spans="1:15" s="44" customFormat="1" ht="12" x14ac:dyDescent="0.2">
      <c r="A3620" s="44" t="s">
        <v>18045</v>
      </c>
      <c r="B3620" s="44" t="s">
        <v>15110</v>
      </c>
      <c r="D3620" s="44" t="s">
        <v>18028</v>
      </c>
      <c r="E3620" s="45">
        <v>3</v>
      </c>
      <c r="F3620" s="44" t="s">
        <v>10199</v>
      </c>
      <c r="G3620" s="44" t="s">
        <v>10442</v>
      </c>
      <c r="H3620" s="44" t="s">
        <v>18059</v>
      </c>
      <c r="I3620" s="44">
        <v>23320343</v>
      </c>
      <c r="J3620" s="44">
        <v>2</v>
      </c>
      <c r="K3620" s="44" t="s">
        <v>15134</v>
      </c>
      <c r="L3620" s="46">
        <v>5167756</v>
      </c>
      <c r="M3620" s="44" t="s">
        <v>18060</v>
      </c>
      <c r="N3620" s="44" t="s">
        <v>18061</v>
      </c>
      <c r="O3620" s="44" t="s">
        <v>18062</v>
      </c>
    </row>
    <row r="3621" spans="1:15" s="44" customFormat="1" ht="12" x14ac:dyDescent="0.2">
      <c r="A3621" s="44" t="s">
        <v>18046</v>
      </c>
      <c r="B3621" s="44" t="s">
        <v>15110</v>
      </c>
      <c r="D3621" s="44" t="s">
        <v>18028</v>
      </c>
      <c r="E3621" s="45">
        <v>3</v>
      </c>
      <c r="F3621" s="44" t="s">
        <v>10199</v>
      </c>
      <c r="G3621" s="44" t="s">
        <v>10442</v>
      </c>
      <c r="H3621" s="44" t="s">
        <v>18059</v>
      </c>
      <c r="I3621" s="44">
        <v>22853843</v>
      </c>
      <c r="J3621" s="44">
        <v>2</v>
      </c>
      <c r="K3621" s="44" t="s">
        <v>15134</v>
      </c>
      <c r="L3621" s="46">
        <v>5831320</v>
      </c>
      <c r="M3621" s="44" t="s">
        <v>18060</v>
      </c>
      <c r="N3621" s="44" t="s">
        <v>18061</v>
      </c>
      <c r="O3621" s="44" t="s">
        <v>18062</v>
      </c>
    </row>
    <row r="3622" spans="1:15" s="44" customFormat="1" ht="12" x14ac:dyDescent="0.2">
      <c r="A3622" s="44" t="s">
        <v>18047</v>
      </c>
      <c r="B3622" s="44" t="s">
        <v>15110</v>
      </c>
      <c r="D3622" s="44" t="s">
        <v>18028</v>
      </c>
      <c r="E3622" s="45">
        <v>3</v>
      </c>
      <c r="F3622" s="44" t="s">
        <v>10199</v>
      </c>
      <c r="G3622" s="44" t="s">
        <v>10442</v>
      </c>
      <c r="H3622" s="44" t="s">
        <v>18059</v>
      </c>
      <c r="I3622" s="44">
        <v>23607672</v>
      </c>
      <c r="J3622" s="44">
        <v>6</v>
      </c>
      <c r="K3622" s="44" t="s">
        <v>15134</v>
      </c>
      <c r="L3622" s="46">
        <v>19575138</v>
      </c>
      <c r="M3622" s="44" t="s">
        <v>18060</v>
      </c>
      <c r="N3622" s="44" t="s">
        <v>18061</v>
      </c>
      <c r="O3622" s="44" t="s">
        <v>18062</v>
      </c>
    </row>
    <row r="3623" spans="1:15" s="44" customFormat="1" ht="12" x14ac:dyDescent="0.2">
      <c r="A3623" s="44" t="s">
        <v>18048</v>
      </c>
      <c r="B3623" s="44" t="s">
        <v>15110</v>
      </c>
      <c r="D3623" s="44" t="s">
        <v>18028</v>
      </c>
      <c r="E3623" s="45">
        <v>3</v>
      </c>
      <c r="F3623" s="44" t="s">
        <v>10199</v>
      </c>
      <c r="G3623" s="44" t="s">
        <v>10442</v>
      </c>
      <c r="H3623" s="44" t="s">
        <v>18059</v>
      </c>
      <c r="I3623" s="44">
        <v>23607672</v>
      </c>
      <c r="J3623" s="44">
        <v>1</v>
      </c>
      <c r="K3623" s="44" t="s">
        <v>15134</v>
      </c>
      <c r="L3623" s="46">
        <v>3041335</v>
      </c>
      <c r="M3623" s="44" t="s">
        <v>18060</v>
      </c>
      <c r="N3623" s="44" t="s">
        <v>18061</v>
      </c>
      <c r="O3623" s="44" t="s">
        <v>18062</v>
      </c>
    </row>
    <row r="3624" spans="1:15" s="44" customFormat="1" ht="12" x14ac:dyDescent="0.2">
      <c r="A3624" s="44" t="s">
        <v>18049</v>
      </c>
      <c r="B3624" s="44" t="s">
        <v>15110</v>
      </c>
      <c r="D3624" s="44" t="s">
        <v>18028</v>
      </c>
      <c r="E3624" s="45">
        <v>3</v>
      </c>
      <c r="F3624" s="44" t="s">
        <v>10199</v>
      </c>
      <c r="G3624" s="44" t="s">
        <v>10442</v>
      </c>
      <c r="H3624" s="44" t="s">
        <v>18059</v>
      </c>
      <c r="I3624" s="44">
        <v>23008916</v>
      </c>
      <c r="J3624" s="44">
        <v>3</v>
      </c>
      <c r="K3624" s="44" t="s">
        <v>15134</v>
      </c>
      <c r="L3624" s="46">
        <v>4524300</v>
      </c>
      <c r="M3624" s="44" t="s">
        <v>18060</v>
      </c>
      <c r="N3624" s="44" t="s">
        <v>18061</v>
      </c>
      <c r="O3624" s="44" t="s">
        <v>18062</v>
      </c>
    </row>
    <row r="3625" spans="1:15" s="44" customFormat="1" ht="12" x14ac:dyDescent="0.2">
      <c r="A3625" s="44" t="s">
        <v>18054</v>
      </c>
      <c r="B3625" s="44" t="s">
        <v>15110</v>
      </c>
      <c r="D3625" s="44" t="s">
        <v>18028</v>
      </c>
      <c r="E3625" s="45">
        <v>3</v>
      </c>
      <c r="F3625" s="44" t="s">
        <v>10199</v>
      </c>
      <c r="G3625" s="44" t="s">
        <v>10442</v>
      </c>
      <c r="H3625" s="44" t="s">
        <v>18059</v>
      </c>
      <c r="I3625" s="44">
        <v>23008919</v>
      </c>
      <c r="J3625" s="44">
        <v>3</v>
      </c>
      <c r="K3625" s="44" t="s">
        <v>15134</v>
      </c>
      <c r="L3625" s="46">
        <v>6032400</v>
      </c>
      <c r="M3625" s="44" t="s">
        <v>18060</v>
      </c>
      <c r="N3625" s="44" t="s">
        <v>18061</v>
      </c>
      <c r="O3625" s="44" t="s">
        <v>18062</v>
      </c>
    </row>
    <row r="3626" spans="1:15" s="44" customFormat="1" ht="12" x14ac:dyDescent="0.2">
      <c r="A3626" s="44" t="s">
        <v>18055</v>
      </c>
      <c r="B3626" s="44" t="s">
        <v>15110</v>
      </c>
      <c r="D3626" s="44" t="s">
        <v>18028</v>
      </c>
      <c r="E3626" s="45">
        <v>3</v>
      </c>
      <c r="F3626" s="44" t="s">
        <v>10199</v>
      </c>
      <c r="G3626" s="44" t="s">
        <v>10442</v>
      </c>
      <c r="H3626" s="44" t="s">
        <v>18059</v>
      </c>
      <c r="I3626" s="44">
        <v>23237044</v>
      </c>
      <c r="J3626" s="44">
        <v>1</v>
      </c>
      <c r="K3626" s="44" t="s">
        <v>15134</v>
      </c>
      <c r="L3626" s="46">
        <v>3870790</v>
      </c>
      <c r="M3626" s="44" t="s">
        <v>18060</v>
      </c>
      <c r="N3626" s="44" t="s">
        <v>18061</v>
      </c>
      <c r="O3626" s="44" t="s">
        <v>18062</v>
      </c>
    </row>
    <row r="3627" spans="1:15" s="44" customFormat="1" ht="12" x14ac:dyDescent="0.2">
      <c r="A3627" s="44" t="s">
        <v>18057</v>
      </c>
      <c r="B3627" s="44" t="s">
        <v>15110</v>
      </c>
      <c r="D3627" s="44" t="s">
        <v>18028</v>
      </c>
      <c r="E3627" s="45">
        <v>3</v>
      </c>
      <c r="F3627" s="44" t="s">
        <v>10199</v>
      </c>
      <c r="G3627" s="44" t="s">
        <v>10442</v>
      </c>
      <c r="H3627" s="44" t="s">
        <v>18059</v>
      </c>
      <c r="I3627" s="44">
        <v>23443743</v>
      </c>
      <c r="J3627" s="44">
        <v>1</v>
      </c>
      <c r="K3627" s="44" t="s">
        <v>15134</v>
      </c>
      <c r="L3627" s="46">
        <v>9511084</v>
      </c>
      <c r="M3627" s="44" t="s">
        <v>18060</v>
      </c>
      <c r="N3627" s="44" t="s">
        <v>18061</v>
      </c>
      <c r="O3627" s="44" t="s">
        <v>18062</v>
      </c>
    </row>
    <row r="3628" spans="1:15" s="44" customFormat="1" ht="12" x14ac:dyDescent="0.2">
      <c r="A3628" s="44" t="s">
        <v>18058</v>
      </c>
      <c r="B3628" s="44" t="s">
        <v>15110</v>
      </c>
      <c r="D3628" s="44" t="s">
        <v>18028</v>
      </c>
      <c r="E3628" s="45">
        <v>3</v>
      </c>
      <c r="F3628" s="44" t="s">
        <v>10199</v>
      </c>
      <c r="G3628" s="44" t="s">
        <v>10442</v>
      </c>
      <c r="H3628" s="44" t="s">
        <v>18059</v>
      </c>
      <c r="I3628" s="44">
        <v>23600859</v>
      </c>
      <c r="J3628" s="44">
        <v>25</v>
      </c>
      <c r="K3628" s="44" t="s">
        <v>15134</v>
      </c>
      <c r="L3628" s="46">
        <v>49988488</v>
      </c>
      <c r="M3628" s="44" t="s">
        <v>18060</v>
      </c>
      <c r="N3628" s="44" t="s">
        <v>18061</v>
      </c>
      <c r="O3628" s="44" t="s">
        <v>18062</v>
      </c>
    </row>
    <row r="3629" spans="1:15" s="44" customFormat="1" ht="12" x14ac:dyDescent="0.2">
      <c r="A3629" s="44" t="s">
        <v>18063</v>
      </c>
      <c r="B3629" s="44" t="s">
        <v>15110</v>
      </c>
      <c r="D3629" s="44" t="s">
        <v>18028</v>
      </c>
      <c r="E3629" s="45">
        <v>3</v>
      </c>
      <c r="F3629" s="44" t="s">
        <v>10199</v>
      </c>
      <c r="G3629" s="44" t="s">
        <v>10442</v>
      </c>
      <c r="H3629" s="44" t="s">
        <v>18059</v>
      </c>
      <c r="I3629" s="44">
        <v>23201384</v>
      </c>
      <c r="J3629" s="44">
        <v>4</v>
      </c>
      <c r="K3629" s="44" t="s">
        <v>15134</v>
      </c>
      <c r="L3629" s="46">
        <v>23445928</v>
      </c>
      <c r="M3629" s="44" t="s">
        <v>18060</v>
      </c>
      <c r="N3629" s="44" t="s">
        <v>18061</v>
      </c>
      <c r="O3629" s="44" t="s">
        <v>18062</v>
      </c>
    </row>
    <row r="3630" spans="1:15" s="44" customFormat="1" ht="12" x14ac:dyDescent="0.2">
      <c r="A3630" s="44" t="s">
        <v>18064</v>
      </c>
      <c r="B3630" s="44" t="s">
        <v>15110</v>
      </c>
      <c r="D3630" s="44" t="s">
        <v>18028</v>
      </c>
      <c r="E3630" s="45">
        <v>3</v>
      </c>
      <c r="F3630" s="44" t="s">
        <v>10199</v>
      </c>
      <c r="G3630" s="44" t="s">
        <v>10442</v>
      </c>
      <c r="H3630" s="44" t="s">
        <v>18059</v>
      </c>
      <c r="I3630" s="44">
        <v>22724231</v>
      </c>
      <c r="J3630" s="44">
        <v>49</v>
      </c>
      <c r="K3630" s="44" t="s">
        <v>15134</v>
      </c>
      <c r="L3630" s="46">
        <v>13276809.699999999</v>
      </c>
      <c r="M3630" s="44" t="s">
        <v>18060</v>
      </c>
      <c r="N3630" s="44" t="s">
        <v>18061</v>
      </c>
      <c r="O3630" s="44" t="s">
        <v>18062</v>
      </c>
    </row>
    <row r="3631" spans="1:15" s="44" customFormat="1" ht="12" x14ac:dyDescent="0.2">
      <c r="A3631" s="44" t="s">
        <v>18065</v>
      </c>
      <c r="B3631" s="44" t="s">
        <v>15110</v>
      </c>
      <c r="D3631" s="44" t="s">
        <v>18028</v>
      </c>
      <c r="E3631" s="45">
        <v>3</v>
      </c>
      <c r="F3631" s="44" t="s">
        <v>10199</v>
      </c>
      <c r="G3631" s="44" t="s">
        <v>10442</v>
      </c>
      <c r="H3631" s="44" t="s">
        <v>18059</v>
      </c>
      <c r="I3631" s="44">
        <v>23246268</v>
      </c>
      <c r="J3631" s="44">
        <v>113</v>
      </c>
      <c r="K3631" s="44" t="s">
        <v>15134</v>
      </c>
      <c r="L3631" s="46">
        <v>12474399.959999999</v>
      </c>
      <c r="M3631" s="44" t="s">
        <v>18060</v>
      </c>
      <c r="N3631" s="44" t="s">
        <v>18061</v>
      </c>
      <c r="O3631" s="44" t="s">
        <v>18062</v>
      </c>
    </row>
    <row r="3632" spans="1:15" s="44" customFormat="1" ht="12" x14ac:dyDescent="0.2">
      <c r="A3632" s="44" t="s">
        <v>18066</v>
      </c>
      <c r="B3632" s="44" t="s">
        <v>15110</v>
      </c>
      <c r="D3632" s="44" t="s">
        <v>18028</v>
      </c>
      <c r="E3632" s="45">
        <v>3</v>
      </c>
      <c r="F3632" s="44" t="s">
        <v>10199</v>
      </c>
      <c r="G3632" s="44" t="s">
        <v>10442</v>
      </c>
      <c r="H3632" s="44" t="s">
        <v>18059</v>
      </c>
      <c r="I3632" s="44">
        <v>21990033</v>
      </c>
      <c r="J3632" s="44">
        <v>32</v>
      </c>
      <c r="K3632" s="44" t="s">
        <v>15134</v>
      </c>
      <c r="L3632" s="46">
        <v>2670342.4</v>
      </c>
      <c r="M3632" s="44" t="s">
        <v>18060</v>
      </c>
      <c r="N3632" s="44" t="s">
        <v>18061</v>
      </c>
      <c r="O3632" s="44" t="s">
        <v>18062</v>
      </c>
    </row>
    <row r="3633" spans="1:15" s="44" customFormat="1" ht="12" x14ac:dyDescent="0.2">
      <c r="A3633" s="44" t="s">
        <v>18067</v>
      </c>
      <c r="B3633" s="44" t="s">
        <v>15110</v>
      </c>
      <c r="D3633" s="44" t="s">
        <v>18028</v>
      </c>
      <c r="E3633" s="45">
        <v>3</v>
      </c>
      <c r="F3633" s="44" t="s">
        <v>10199</v>
      </c>
      <c r="G3633" s="44" t="s">
        <v>10442</v>
      </c>
      <c r="H3633" s="44" t="s">
        <v>18059</v>
      </c>
      <c r="I3633" s="44">
        <v>23130605</v>
      </c>
      <c r="J3633" s="44">
        <v>6</v>
      </c>
      <c r="K3633" s="44" t="s">
        <v>15134</v>
      </c>
      <c r="L3633" s="46">
        <v>1357290</v>
      </c>
      <c r="M3633" s="44" t="s">
        <v>18060</v>
      </c>
      <c r="N3633" s="44" t="s">
        <v>18061</v>
      </c>
      <c r="O3633" s="44" t="s">
        <v>18062</v>
      </c>
    </row>
    <row r="3634" spans="1:15" s="44" customFormat="1" ht="12" x14ac:dyDescent="0.2">
      <c r="A3634" s="44" t="s">
        <v>18068</v>
      </c>
      <c r="B3634" s="44" t="s">
        <v>15110</v>
      </c>
      <c r="D3634" s="44" t="s">
        <v>18028</v>
      </c>
      <c r="E3634" s="45">
        <v>3</v>
      </c>
      <c r="F3634" s="44" t="s">
        <v>10199</v>
      </c>
      <c r="G3634" s="44" t="s">
        <v>10442</v>
      </c>
      <c r="H3634" s="44" t="s">
        <v>18059</v>
      </c>
      <c r="I3634" s="44">
        <v>21559776</v>
      </c>
      <c r="J3634" s="44">
        <v>8</v>
      </c>
      <c r="K3634" s="44" t="s">
        <v>15134</v>
      </c>
      <c r="L3634" s="46">
        <v>1294955.2</v>
      </c>
      <c r="M3634" s="44" t="s">
        <v>18060</v>
      </c>
      <c r="N3634" s="44" t="s">
        <v>18061</v>
      </c>
      <c r="O3634" s="44" t="s">
        <v>18062</v>
      </c>
    </row>
    <row r="3635" spans="1:15" s="44" customFormat="1" ht="12" x14ac:dyDescent="0.2">
      <c r="A3635" s="44" t="s">
        <v>18069</v>
      </c>
      <c r="B3635" s="44" t="s">
        <v>15110</v>
      </c>
      <c r="D3635" s="44" t="s">
        <v>18028</v>
      </c>
      <c r="E3635" s="45">
        <v>3</v>
      </c>
      <c r="F3635" s="44" t="s">
        <v>10199</v>
      </c>
      <c r="G3635" s="44" t="s">
        <v>10442</v>
      </c>
      <c r="H3635" s="44" t="s">
        <v>18059</v>
      </c>
      <c r="I3635" s="44">
        <v>21559803</v>
      </c>
      <c r="J3635" s="44">
        <v>20</v>
      </c>
      <c r="K3635" s="44" t="s">
        <v>15134</v>
      </c>
      <c r="L3635" s="46">
        <v>6514992</v>
      </c>
      <c r="M3635" s="44" t="s">
        <v>18060</v>
      </c>
      <c r="N3635" s="44" t="s">
        <v>18061</v>
      </c>
      <c r="O3635" s="44" t="s">
        <v>18062</v>
      </c>
    </row>
    <row r="3636" spans="1:15" s="44" customFormat="1" ht="12" x14ac:dyDescent="0.2">
      <c r="A3636" s="44" t="s">
        <v>18070</v>
      </c>
      <c r="B3636" s="44" t="s">
        <v>15110</v>
      </c>
      <c r="D3636" s="44" t="s">
        <v>18028</v>
      </c>
      <c r="E3636" s="45">
        <v>3</v>
      </c>
      <c r="F3636" s="44" t="s">
        <v>10199</v>
      </c>
      <c r="G3636" s="44" t="s">
        <v>10442</v>
      </c>
      <c r="H3636" s="44" t="s">
        <v>18059</v>
      </c>
      <c r="I3636" s="44">
        <v>22569951</v>
      </c>
      <c r="J3636" s="44">
        <v>14</v>
      </c>
      <c r="K3636" s="44" t="s">
        <v>15134</v>
      </c>
      <c r="L3636" s="46">
        <v>2491381.1999999997</v>
      </c>
      <c r="M3636" s="44" t="s">
        <v>18060</v>
      </c>
      <c r="N3636" s="44" t="s">
        <v>18061</v>
      </c>
      <c r="O3636" s="44" t="s">
        <v>18062</v>
      </c>
    </row>
    <row r="3637" spans="1:15" s="44" customFormat="1" ht="12" x14ac:dyDescent="0.2">
      <c r="A3637" s="44" t="s">
        <v>18071</v>
      </c>
      <c r="B3637" s="44" t="s">
        <v>15110</v>
      </c>
      <c r="D3637" s="44" t="s">
        <v>18028</v>
      </c>
      <c r="E3637" s="45">
        <v>3</v>
      </c>
      <c r="F3637" s="44" t="s">
        <v>10199</v>
      </c>
      <c r="G3637" s="44" t="s">
        <v>10442</v>
      </c>
      <c r="H3637" s="44" t="s">
        <v>18059</v>
      </c>
      <c r="I3637" s="44">
        <v>22929809</v>
      </c>
      <c r="J3637" s="44">
        <v>8</v>
      </c>
      <c r="K3637" s="44" t="s">
        <v>15134</v>
      </c>
      <c r="L3637" s="46">
        <v>2030184.112</v>
      </c>
      <c r="M3637" s="44" t="s">
        <v>18060</v>
      </c>
      <c r="N3637" s="44" t="s">
        <v>18061</v>
      </c>
      <c r="O3637" s="44" t="s">
        <v>18062</v>
      </c>
    </row>
    <row r="3638" spans="1:15" s="44" customFormat="1" ht="12" x14ac:dyDescent="0.2">
      <c r="A3638" s="44" t="s">
        <v>18072</v>
      </c>
      <c r="B3638" s="44" t="s">
        <v>15110</v>
      </c>
      <c r="D3638" s="44" t="s">
        <v>18028</v>
      </c>
      <c r="E3638" s="45">
        <v>3</v>
      </c>
      <c r="F3638" s="44" t="s">
        <v>10199</v>
      </c>
      <c r="G3638" s="44" t="s">
        <v>10442</v>
      </c>
      <c r="H3638" s="44" t="s">
        <v>18059</v>
      </c>
      <c r="I3638" s="44">
        <v>23427538</v>
      </c>
      <c r="J3638" s="44">
        <v>3</v>
      </c>
      <c r="K3638" s="44" t="s">
        <v>15134</v>
      </c>
      <c r="L3638" s="46">
        <v>4916406</v>
      </c>
      <c r="M3638" s="44" t="s">
        <v>18060</v>
      </c>
      <c r="N3638" s="44" t="s">
        <v>18061</v>
      </c>
      <c r="O3638" s="44" t="s">
        <v>18062</v>
      </c>
    </row>
    <row r="3639" spans="1:15" s="44" customFormat="1" ht="12" x14ac:dyDescent="0.2">
      <c r="A3639" s="44" t="s">
        <v>18073</v>
      </c>
      <c r="B3639" s="44" t="s">
        <v>15110</v>
      </c>
      <c r="D3639" s="44" t="s">
        <v>18028</v>
      </c>
      <c r="E3639" s="45">
        <v>3</v>
      </c>
      <c r="F3639" s="44" t="s">
        <v>10199</v>
      </c>
      <c r="G3639" s="44" t="s">
        <v>10442</v>
      </c>
      <c r="H3639" s="44" t="s">
        <v>18059</v>
      </c>
      <c r="I3639" s="44">
        <v>23680204</v>
      </c>
      <c r="J3639" s="44">
        <v>62</v>
      </c>
      <c r="K3639" s="44" t="s">
        <v>15134</v>
      </c>
      <c r="L3639" s="46">
        <v>42979844.600000001</v>
      </c>
      <c r="M3639" s="44" t="s">
        <v>18060</v>
      </c>
      <c r="N3639" s="44" t="s">
        <v>18061</v>
      </c>
      <c r="O3639" s="44" t="s">
        <v>18062</v>
      </c>
    </row>
    <row r="3640" spans="1:15" s="44" customFormat="1" ht="12" x14ac:dyDescent="0.2">
      <c r="A3640" s="44" t="s">
        <v>18074</v>
      </c>
      <c r="B3640" s="44" t="s">
        <v>15110</v>
      </c>
      <c r="D3640" s="44" t="s">
        <v>18028</v>
      </c>
      <c r="E3640" s="45">
        <v>3</v>
      </c>
      <c r="F3640" s="44" t="s">
        <v>10199</v>
      </c>
      <c r="G3640" s="44" t="s">
        <v>10442</v>
      </c>
      <c r="H3640" s="44" t="s">
        <v>18059</v>
      </c>
      <c r="I3640" s="44">
        <v>23578437</v>
      </c>
      <c r="J3640" s="44">
        <v>1</v>
      </c>
      <c r="K3640" s="44" t="s">
        <v>15134</v>
      </c>
      <c r="L3640" s="46">
        <v>1357290</v>
      </c>
      <c r="M3640" s="44" t="s">
        <v>18060</v>
      </c>
      <c r="N3640" s="44" t="s">
        <v>18061</v>
      </c>
      <c r="O3640" s="44" t="s">
        <v>18062</v>
      </c>
    </row>
    <row r="3641" spans="1:15" s="44" customFormat="1" ht="12" x14ac:dyDescent="0.2">
      <c r="A3641" s="44" t="s">
        <v>18075</v>
      </c>
      <c r="B3641" s="44" t="s">
        <v>15110</v>
      </c>
      <c r="D3641" s="44" t="s">
        <v>18028</v>
      </c>
      <c r="E3641" s="45">
        <v>3</v>
      </c>
      <c r="F3641" s="44" t="s">
        <v>10199</v>
      </c>
      <c r="G3641" s="44" t="s">
        <v>10442</v>
      </c>
      <c r="H3641" s="44" t="s">
        <v>18059</v>
      </c>
      <c r="I3641" s="44">
        <v>23722368</v>
      </c>
      <c r="J3641" s="44">
        <v>6</v>
      </c>
      <c r="K3641" s="44" t="s">
        <v>15134</v>
      </c>
      <c r="L3641" s="46">
        <v>9350220</v>
      </c>
      <c r="M3641" s="44" t="s">
        <v>18060</v>
      </c>
      <c r="N3641" s="44" t="s">
        <v>18061</v>
      </c>
      <c r="O3641" s="44" t="s">
        <v>18062</v>
      </c>
    </row>
    <row r="3642" spans="1:15" s="44" customFormat="1" ht="12" x14ac:dyDescent="0.2">
      <c r="A3642" s="44" t="s">
        <v>18076</v>
      </c>
      <c r="B3642" s="44" t="s">
        <v>15110</v>
      </c>
      <c r="D3642" s="44" t="s">
        <v>18028</v>
      </c>
      <c r="E3642" s="45">
        <v>3</v>
      </c>
      <c r="F3642" s="44" t="s">
        <v>10199</v>
      </c>
      <c r="G3642" s="44" t="s">
        <v>10442</v>
      </c>
      <c r="H3642" s="44" t="s">
        <v>18059</v>
      </c>
      <c r="I3642" s="44">
        <v>23517001</v>
      </c>
      <c r="J3642" s="44">
        <v>29</v>
      </c>
      <c r="K3642" s="44" t="s">
        <v>15134</v>
      </c>
      <c r="L3642" s="46">
        <v>48691522</v>
      </c>
      <c r="M3642" s="44" t="s">
        <v>18060</v>
      </c>
      <c r="N3642" s="44" t="s">
        <v>18061</v>
      </c>
      <c r="O3642" s="44" t="s">
        <v>18062</v>
      </c>
    </row>
    <row r="3643" spans="1:15" s="44" customFormat="1" ht="12" x14ac:dyDescent="0.2">
      <c r="A3643" s="44" t="s">
        <v>18077</v>
      </c>
      <c r="B3643" s="44" t="s">
        <v>10895</v>
      </c>
      <c r="D3643" s="44" t="s">
        <v>18028</v>
      </c>
      <c r="E3643" s="45">
        <v>1</v>
      </c>
      <c r="F3643" s="44" t="s">
        <v>10199</v>
      </c>
      <c r="G3643" s="44" t="s">
        <v>10442</v>
      </c>
      <c r="H3643" s="44" t="s">
        <v>18090</v>
      </c>
      <c r="L3643" s="46">
        <v>111060000</v>
      </c>
      <c r="M3643" s="44" t="s">
        <v>18030</v>
      </c>
      <c r="N3643" s="44" t="s">
        <v>18091</v>
      </c>
      <c r="O3643" s="44" t="s">
        <v>18092</v>
      </c>
    </row>
    <row r="3644" spans="1:15" s="44" customFormat="1" ht="12" x14ac:dyDescent="0.2">
      <c r="A3644" s="44" t="s">
        <v>18078</v>
      </c>
      <c r="B3644" s="44" t="s">
        <v>10895</v>
      </c>
      <c r="D3644" s="44" t="s">
        <v>18028</v>
      </c>
      <c r="E3644" s="45">
        <v>2</v>
      </c>
      <c r="F3644" s="44" t="s">
        <v>10199</v>
      </c>
      <c r="G3644" s="44" t="s">
        <v>10442</v>
      </c>
      <c r="H3644" s="44" t="s">
        <v>18094</v>
      </c>
      <c r="L3644" s="46">
        <v>293850000</v>
      </c>
      <c r="M3644" s="44" t="s">
        <v>18095</v>
      </c>
      <c r="N3644" s="44" t="s">
        <v>18096</v>
      </c>
      <c r="O3644" s="44" t="s">
        <v>18097</v>
      </c>
    </row>
    <row r="3645" spans="1:15" s="44" customFormat="1" ht="12" x14ac:dyDescent="0.2">
      <c r="A3645" s="44" t="s">
        <v>18079</v>
      </c>
      <c r="B3645" s="44" t="s">
        <v>10895</v>
      </c>
      <c r="D3645" s="44" t="s">
        <v>18028</v>
      </c>
      <c r="E3645" s="45">
        <v>2</v>
      </c>
      <c r="F3645" s="44" t="s">
        <v>11109</v>
      </c>
      <c r="G3645" s="44" t="s">
        <v>10442</v>
      </c>
      <c r="H3645" s="44" t="s">
        <v>18099</v>
      </c>
      <c r="L3645" s="46">
        <v>110000000</v>
      </c>
      <c r="M3645" s="44" t="s">
        <v>18100</v>
      </c>
      <c r="N3645" s="44" t="s">
        <v>18101</v>
      </c>
      <c r="O3645" s="44" t="s">
        <v>18102</v>
      </c>
    </row>
    <row r="3646" spans="1:15" s="44" customFormat="1" ht="12" x14ac:dyDescent="0.2">
      <c r="A3646" s="44" t="s">
        <v>18080</v>
      </c>
      <c r="B3646" s="44" t="s">
        <v>10895</v>
      </c>
      <c r="D3646" s="44" t="s">
        <v>18028</v>
      </c>
      <c r="E3646" s="45">
        <v>10</v>
      </c>
      <c r="F3646" s="44" t="s">
        <v>10199</v>
      </c>
      <c r="G3646" s="44" t="s">
        <v>10442</v>
      </c>
      <c r="H3646" s="44" t="s">
        <v>18104</v>
      </c>
      <c r="L3646" s="46">
        <v>431463688</v>
      </c>
      <c r="M3646" s="44" t="s">
        <v>18030</v>
      </c>
      <c r="N3646" s="44" t="s">
        <v>18031</v>
      </c>
      <c r="O3646" s="44" t="s">
        <v>18032</v>
      </c>
    </row>
    <row r="3647" spans="1:15" s="44" customFormat="1" ht="12" x14ac:dyDescent="0.2">
      <c r="A3647" s="44" t="s">
        <v>18081</v>
      </c>
      <c r="B3647" s="44" t="s">
        <v>10895</v>
      </c>
      <c r="D3647" s="44" t="s">
        <v>18028</v>
      </c>
      <c r="E3647" s="45">
        <v>10</v>
      </c>
      <c r="F3647" s="44" t="s">
        <v>10199</v>
      </c>
      <c r="G3647" s="44" t="s">
        <v>10442</v>
      </c>
      <c r="H3647" s="44" t="s">
        <v>18106</v>
      </c>
      <c r="L3647" s="46">
        <v>168300000</v>
      </c>
      <c r="M3647" s="44" t="s">
        <v>18030</v>
      </c>
      <c r="N3647" s="44" t="s">
        <v>18031</v>
      </c>
      <c r="O3647" s="44" t="s">
        <v>18032</v>
      </c>
    </row>
    <row r="3648" spans="1:15" s="44" customFormat="1" ht="12" x14ac:dyDescent="0.2">
      <c r="A3648" s="44" t="s">
        <v>18082</v>
      </c>
      <c r="B3648" s="44" t="s">
        <v>10895</v>
      </c>
      <c r="D3648" s="44" t="s">
        <v>18028</v>
      </c>
      <c r="E3648" s="45">
        <v>12</v>
      </c>
      <c r="F3648" s="44" t="s">
        <v>10199</v>
      </c>
      <c r="G3648" s="44" t="s">
        <v>10442</v>
      </c>
      <c r="H3648" s="44" t="s">
        <v>18108</v>
      </c>
      <c r="L3648" s="46">
        <v>125500000</v>
      </c>
      <c r="M3648" s="44" t="s">
        <v>15931</v>
      </c>
      <c r="N3648" s="44" t="s">
        <v>18109</v>
      </c>
      <c r="O3648" s="44" t="s">
        <v>18110</v>
      </c>
    </row>
    <row r="3649" spans="1:15" s="44" customFormat="1" ht="12" x14ac:dyDescent="0.2">
      <c r="A3649" s="44" t="s">
        <v>18083</v>
      </c>
      <c r="B3649" s="44" t="s">
        <v>10895</v>
      </c>
      <c r="D3649" s="44" t="s">
        <v>18028</v>
      </c>
      <c r="E3649" s="45">
        <v>12</v>
      </c>
      <c r="F3649" s="44" t="s">
        <v>10199</v>
      </c>
      <c r="G3649" s="44" t="s">
        <v>10442</v>
      </c>
      <c r="H3649" s="44" t="s">
        <v>18112</v>
      </c>
      <c r="L3649" s="46">
        <v>625087000</v>
      </c>
      <c r="M3649" s="44" t="s">
        <v>15931</v>
      </c>
      <c r="N3649" s="44" t="s">
        <v>18113</v>
      </c>
      <c r="O3649" s="44" t="s">
        <v>18114</v>
      </c>
    </row>
    <row r="3650" spans="1:15" s="44" customFormat="1" ht="12" x14ac:dyDescent="0.2">
      <c r="A3650" s="44" t="s">
        <v>18084</v>
      </c>
      <c r="B3650" s="44" t="s">
        <v>10895</v>
      </c>
      <c r="D3650" s="44" t="s">
        <v>18028</v>
      </c>
      <c r="E3650" s="45">
        <v>12</v>
      </c>
      <c r="F3650" s="44" t="s">
        <v>10199</v>
      </c>
      <c r="G3650" s="44" t="s">
        <v>10442</v>
      </c>
      <c r="H3650" s="44" t="s">
        <v>18116</v>
      </c>
      <c r="L3650" s="46">
        <v>1626831000</v>
      </c>
      <c r="M3650" s="44" t="s">
        <v>18117</v>
      </c>
      <c r="N3650" s="44" t="s">
        <v>18118</v>
      </c>
      <c r="O3650" s="44" t="s">
        <v>18119</v>
      </c>
    </row>
    <row r="3651" spans="1:15" s="44" customFormat="1" ht="12" x14ac:dyDescent="0.2">
      <c r="A3651" s="44" t="s">
        <v>18085</v>
      </c>
      <c r="B3651" s="44" t="s">
        <v>10895</v>
      </c>
      <c r="D3651" s="44" t="s">
        <v>18121</v>
      </c>
      <c r="E3651" s="45">
        <v>3</v>
      </c>
      <c r="F3651" s="44" t="s">
        <v>11109</v>
      </c>
      <c r="G3651" s="44" t="s">
        <v>10442</v>
      </c>
      <c r="H3651" s="44" t="s">
        <v>18122</v>
      </c>
      <c r="I3651" s="44">
        <v>8111159901</v>
      </c>
      <c r="L3651" s="46">
        <v>84000000</v>
      </c>
      <c r="M3651" s="44" t="s">
        <v>18123</v>
      </c>
      <c r="N3651" s="44" t="s">
        <v>18124</v>
      </c>
      <c r="O3651" s="44" t="s">
        <v>18125</v>
      </c>
    </row>
    <row r="3652" spans="1:15" s="44" customFormat="1" ht="12" x14ac:dyDescent="0.2">
      <c r="A3652" s="44" t="s">
        <v>18086</v>
      </c>
      <c r="B3652" s="44" t="s">
        <v>10895</v>
      </c>
      <c r="D3652" s="44" t="s">
        <v>18121</v>
      </c>
      <c r="E3652" s="45">
        <v>3</v>
      </c>
      <c r="F3652" s="44" t="s">
        <v>11109</v>
      </c>
      <c r="G3652" s="44" t="s">
        <v>10442</v>
      </c>
      <c r="H3652" s="44" t="s">
        <v>18127</v>
      </c>
      <c r="I3652" s="44">
        <v>8111200202</v>
      </c>
      <c r="L3652" s="46">
        <v>600000000</v>
      </c>
      <c r="M3652" s="44" t="s">
        <v>18123</v>
      </c>
      <c r="N3652" s="44" t="s">
        <v>18128</v>
      </c>
      <c r="O3652" s="44" t="s">
        <v>18129</v>
      </c>
    </row>
    <row r="3653" spans="1:15" s="44" customFormat="1" ht="12" x14ac:dyDescent="0.2">
      <c r="A3653" s="44" t="s">
        <v>18087</v>
      </c>
      <c r="B3653" s="44" t="s">
        <v>10895</v>
      </c>
      <c r="D3653" s="44" t="s">
        <v>18121</v>
      </c>
      <c r="E3653" s="45">
        <v>3</v>
      </c>
      <c r="F3653" s="44" t="s">
        <v>11109</v>
      </c>
      <c r="G3653" s="44" t="s">
        <v>10442</v>
      </c>
      <c r="H3653" s="44" t="s">
        <v>18131</v>
      </c>
      <c r="I3653" s="44">
        <v>8111200202</v>
      </c>
      <c r="L3653" s="46">
        <v>350000000</v>
      </c>
      <c r="M3653" s="44" t="s">
        <v>18123</v>
      </c>
      <c r="N3653" s="44" t="s">
        <v>18132</v>
      </c>
      <c r="O3653" s="44" t="s">
        <v>18133</v>
      </c>
    </row>
    <row r="3654" spans="1:15" s="44" customFormat="1" ht="12" x14ac:dyDescent="0.2">
      <c r="A3654" s="44" t="s">
        <v>18088</v>
      </c>
      <c r="B3654" s="44" t="s">
        <v>15110</v>
      </c>
      <c r="D3654" s="44" t="s">
        <v>18135</v>
      </c>
      <c r="E3654" s="45">
        <v>1</v>
      </c>
      <c r="F3654" s="44" t="s">
        <v>10199</v>
      </c>
      <c r="G3654" s="44" t="s">
        <v>10442</v>
      </c>
      <c r="H3654" s="44" t="s">
        <v>18136</v>
      </c>
      <c r="L3654" s="46">
        <v>285000000</v>
      </c>
      <c r="M3654" s="44" t="s">
        <v>18137</v>
      </c>
      <c r="N3654" s="44" t="s">
        <v>18138</v>
      </c>
      <c r="O3654" s="44" t="s">
        <v>18139</v>
      </c>
    </row>
    <row r="3655" spans="1:15" s="44" customFormat="1" ht="12" x14ac:dyDescent="0.2">
      <c r="A3655" s="44" t="s">
        <v>18089</v>
      </c>
      <c r="B3655" s="44" t="s">
        <v>15110</v>
      </c>
      <c r="D3655" s="44" t="s">
        <v>18135</v>
      </c>
      <c r="E3655" s="45">
        <v>1</v>
      </c>
      <c r="F3655" s="44" t="s">
        <v>10199</v>
      </c>
      <c r="G3655" s="44" t="s">
        <v>10463</v>
      </c>
      <c r="H3655" s="44" t="s">
        <v>18141</v>
      </c>
      <c r="L3655" s="46">
        <v>13860000</v>
      </c>
      <c r="M3655" s="44" t="s">
        <v>18142</v>
      </c>
      <c r="N3655" s="44" t="s">
        <v>18143</v>
      </c>
      <c r="O3655" s="44" t="s">
        <v>18144</v>
      </c>
    </row>
    <row r="3656" spans="1:15" s="44" customFormat="1" ht="12" x14ac:dyDescent="0.2">
      <c r="A3656" s="44" t="s">
        <v>18093</v>
      </c>
      <c r="B3656" s="44" t="s">
        <v>15110</v>
      </c>
      <c r="D3656" s="44" t="s">
        <v>18135</v>
      </c>
      <c r="E3656" s="45">
        <v>1</v>
      </c>
      <c r="F3656" s="44" t="s">
        <v>10199</v>
      </c>
      <c r="G3656" s="44" t="s">
        <v>10442</v>
      </c>
      <c r="H3656" s="44" t="s">
        <v>18146</v>
      </c>
      <c r="L3656" s="46">
        <v>27000000</v>
      </c>
      <c r="M3656" s="44" t="s">
        <v>18142</v>
      </c>
      <c r="N3656" s="44" t="s">
        <v>18143</v>
      </c>
      <c r="O3656" s="44" t="s">
        <v>18144</v>
      </c>
    </row>
    <row r="3657" spans="1:15" s="44" customFormat="1" ht="12" x14ac:dyDescent="0.2">
      <c r="A3657" s="44" t="s">
        <v>18098</v>
      </c>
      <c r="B3657" s="44" t="s">
        <v>15110</v>
      </c>
      <c r="D3657" s="44" t="s">
        <v>18135</v>
      </c>
      <c r="E3657" s="45">
        <v>1</v>
      </c>
      <c r="F3657" s="44" t="s">
        <v>10199</v>
      </c>
      <c r="G3657" s="44" t="s">
        <v>10442</v>
      </c>
      <c r="H3657" s="44" t="s">
        <v>18148</v>
      </c>
      <c r="L3657" s="46">
        <v>20000000</v>
      </c>
      <c r="M3657" s="44" t="s">
        <v>18149</v>
      </c>
      <c r="N3657" s="44" t="s">
        <v>18150</v>
      </c>
      <c r="O3657" s="44" t="s">
        <v>18151</v>
      </c>
    </row>
    <row r="3658" spans="1:15" s="44" customFormat="1" ht="12" x14ac:dyDescent="0.2">
      <c r="A3658" s="44" t="s">
        <v>18103</v>
      </c>
      <c r="B3658" s="44" t="s">
        <v>15110</v>
      </c>
      <c r="D3658" s="44" t="s">
        <v>18135</v>
      </c>
      <c r="E3658" s="45">
        <v>1</v>
      </c>
      <c r="F3658" s="44" t="s">
        <v>10199</v>
      </c>
      <c r="G3658" s="44" t="s">
        <v>10442</v>
      </c>
      <c r="H3658" s="44" t="s">
        <v>18153</v>
      </c>
      <c r="L3658" s="46">
        <v>500000000</v>
      </c>
      <c r="M3658" s="44" t="s">
        <v>18154</v>
      </c>
      <c r="N3658" s="44" t="s">
        <v>18155</v>
      </c>
      <c r="O3658" s="44" t="s">
        <v>18156</v>
      </c>
    </row>
    <row r="3659" spans="1:15" s="44" customFormat="1" ht="12" x14ac:dyDescent="0.2">
      <c r="A3659" s="44" t="s">
        <v>18105</v>
      </c>
      <c r="B3659" s="44" t="s">
        <v>15110</v>
      </c>
      <c r="D3659" s="44" t="s">
        <v>18135</v>
      </c>
      <c r="E3659" s="45">
        <v>2</v>
      </c>
      <c r="F3659" s="44" t="s">
        <v>10199</v>
      </c>
      <c r="G3659" s="44" t="s">
        <v>10442</v>
      </c>
      <c r="H3659" s="44" t="s">
        <v>18158</v>
      </c>
      <c r="L3659" s="46">
        <v>400000000</v>
      </c>
      <c r="M3659" s="44" t="s">
        <v>18149</v>
      </c>
      <c r="N3659" s="44" t="s">
        <v>18159</v>
      </c>
      <c r="O3659" s="44" t="s">
        <v>18151</v>
      </c>
    </row>
    <row r="3660" spans="1:15" s="44" customFormat="1" ht="12" x14ac:dyDescent="0.2">
      <c r="A3660" s="44" t="s">
        <v>18107</v>
      </c>
      <c r="B3660" s="44" t="s">
        <v>15110</v>
      </c>
      <c r="D3660" s="44" t="s">
        <v>18135</v>
      </c>
      <c r="E3660" s="45">
        <v>2</v>
      </c>
      <c r="F3660" s="44" t="s">
        <v>10199</v>
      </c>
      <c r="G3660" s="44" t="s">
        <v>10442</v>
      </c>
      <c r="H3660" s="44" t="s">
        <v>18161</v>
      </c>
      <c r="L3660" s="46">
        <v>25000000</v>
      </c>
      <c r="M3660" s="44" t="s">
        <v>18162</v>
      </c>
      <c r="N3660" s="44" t="s">
        <v>18163</v>
      </c>
      <c r="O3660" s="44" t="s">
        <v>18164</v>
      </c>
    </row>
    <row r="3661" spans="1:15" s="44" customFormat="1" ht="12" x14ac:dyDescent="0.2">
      <c r="A3661" s="44" t="s">
        <v>18111</v>
      </c>
      <c r="B3661" s="44" t="s">
        <v>15110</v>
      </c>
      <c r="D3661" s="44" t="s">
        <v>18135</v>
      </c>
      <c r="E3661" s="45">
        <v>2</v>
      </c>
      <c r="F3661" s="44" t="s">
        <v>10199</v>
      </c>
      <c r="G3661" s="44" t="s">
        <v>10442</v>
      </c>
      <c r="H3661" s="44" t="s">
        <v>18166</v>
      </c>
      <c r="L3661" s="46">
        <v>55000000</v>
      </c>
      <c r="M3661" s="44" t="s">
        <v>18167</v>
      </c>
      <c r="N3661" s="44" t="s">
        <v>18168</v>
      </c>
      <c r="O3661" s="44" t="s">
        <v>18169</v>
      </c>
    </row>
    <row r="3662" spans="1:15" s="44" customFormat="1" ht="12" x14ac:dyDescent="0.2">
      <c r="A3662" s="44" t="s">
        <v>18115</v>
      </c>
      <c r="B3662" s="44" t="s">
        <v>15110</v>
      </c>
      <c r="D3662" s="44" t="s">
        <v>18135</v>
      </c>
      <c r="E3662" s="45">
        <v>2</v>
      </c>
      <c r="F3662" s="44" t="s">
        <v>10199</v>
      </c>
      <c r="G3662" s="44" t="s">
        <v>10442</v>
      </c>
      <c r="H3662" s="44" t="s">
        <v>18171</v>
      </c>
      <c r="L3662" s="46">
        <v>130000000</v>
      </c>
      <c r="M3662" s="44" t="s">
        <v>18172</v>
      </c>
      <c r="N3662" s="44" t="s">
        <v>18173</v>
      </c>
      <c r="O3662" s="44" t="s">
        <v>18174</v>
      </c>
    </row>
    <row r="3663" spans="1:15" s="44" customFormat="1" ht="12" x14ac:dyDescent="0.2">
      <c r="A3663" s="44" t="s">
        <v>18120</v>
      </c>
      <c r="B3663" s="44" t="s">
        <v>15110</v>
      </c>
      <c r="D3663" s="44" t="s">
        <v>18135</v>
      </c>
      <c r="E3663" s="45">
        <v>2</v>
      </c>
      <c r="F3663" s="44" t="s">
        <v>10199</v>
      </c>
      <c r="G3663" s="44" t="s">
        <v>10442</v>
      </c>
      <c r="H3663" s="44" t="s">
        <v>18176</v>
      </c>
      <c r="L3663" s="46">
        <v>95000000</v>
      </c>
      <c r="M3663" s="44" t="s">
        <v>18177</v>
      </c>
      <c r="N3663" s="44" t="s">
        <v>18178</v>
      </c>
      <c r="O3663" s="44" t="s">
        <v>18179</v>
      </c>
    </row>
    <row r="3664" spans="1:15" s="44" customFormat="1" ht="12" x14ac:dyDescent="0.2">
      <c r="A3664" s="44" t="s">
        <v>18126</v>
      </c>
      <c r="B3664" s="44" t="s">
        <v>15110</v>
      </c>
      <c r="D3664" s="44" t="s">
        <v>18135</v>
      </c>
      <c r="E3664" s="45">
        <v>2</v>
      </c>
      <c r="F3664" s="44" t="s">
        <v>10199</v>
      </c>
      <c r="G3664" s="44" t="s">
        <v>10442</v>
      </c>
      <c r="H3664" s="44" t="s">
        <v>18181</v>
      </c>
      <c r="L3664" s="46">
        <v>90000000</v>
      </c>
      <c r="M3664" s="44" t="s">
        <v>18177</v>
      </c>
      <c r="N3664" s="44" t="s">
        <v>18182</v>
      </c>
      <c r="O3664" s="44" t="s">
        <v>18183</v>
      </c>
    </row>
    <row r="3665" spans="1:15" s="44" customFormat="1" ht="12" x14ac:dyDescent="0.2">
      <c r="A3665" s="44" t="s">
        <v>18130</v>
      </c>
      <c r="B3665" s="44" t="s">
        <v>15110</v>
      </c>
      <c r="D3665" s="44" t="s">
        <v>18135</v>
      </c>
      <c r="E3665" s="45">
        <v>2</v>
      </c>
      <c r="F3665" s="44" t="s">
        <v>10199</v>
      </c>
      <c r="G3665" s="44" t="s">
        <v>10442</v>
      </c>
      <c r="H3665" s="44" t="s">
        <v>18185</v>
      </c>
      <c r="L3665" s="46">
        <v>240000000</v>
      </c>
      <c r="M3665" s="44" t="s">
        <v>18177</v>
      </c>
      <c r="N3665" s="44" t="s">
        <v>18186</v>
      </c>
      <c r="O3665" s="44" t="s">
        <v>18183</v>
      </c>
    </row>
    <row r="3666" spans="1:15" s="44" customFormat="1" ht="12" x14ac:dyDescent="0.2">
      <c r="A3666" s="44" t="s">
        <v>18134</v>
      </c>
      <c r="B3666" s="44" t="s">
        <v>15110</v>
      </c>
      <c r="D3666" s="44" t="s">
        <v>18135</v>
      </c>
      <c r="E3666" s="45">
        <v>2</v>
      </c>
      <c r="F3666" s="44" t="s">
        <v>10199</v>
      </c>
      <c r="G3666" s="44" t="s">
        <v>10442</v>
      </c>
      <c r="H3666" s="44" t="s">
        <v>18188</v>
      </c>
      <c r="L3666" s="46">
        <v>92000000</v>
      </c>
      <c r="M3666" s="44" t="s">
        <v>18177</v>
      </c>
      <c r="N3666" s="44" t="s">
        <v>18186</v>
      </c>
      <c r="O3666" s="44" t="s">
        <v>18183</v>
      </c>
    </row>
    <row r="3667" spans="1:15" s="44" customFormat="1" ht="12" x14ac:dyDescent="0.2">
      <c r="A3667" s="44" t="s">
        <v>18140</v>
      </c>
      <c r="B3667" s="44" t="s">
        <v>15110</v>
      </c>
      <c r="D3667" s="44" t="s">
        <v>18135</v>
      </c>
      <c r="E3667" s="45">
        <v>2</v>
      </c>
      <c r="F3667" s="44" t="s">
        <v>10199</v>
      </c>
      <c r="G3667" s="44" t="s">
        <v>10442</v>
      </c>
      <c r="H3667" s="44" t="s">
        <v>18190</v>
      </c>
      <c r="L3667" s="46">
        <v>31990000</v>
      </c>
      <c r="M3667" s="44" t="s">
        <v>18191</v>
      </c>
      <c r="N3667" s="44" t="s">
        <v>18192</v>
      </c>
      <c r="O3667" s="44" t="s">
        <v>18193</v>
      </c>
    </row>
    <row r="3668" spans="1:15" s="44" customFormat="1" ht="12" x14ac:dyDescent="0.2">
      <c r="A3668" s="44" t="s">
        <v>18145</v>
      </c>
      <c r="B3668" s="44" t="s">
        <v>15110</v>
      </c>
      <c r="D3668" s="44" t="s">
        <v>18135</v>
      </c>
      <c r="E3668" s="45">
        <v>2</v>
      </c>
      <c r="F3668" s="44" t="s">
        <v>10199</v>
      </c>
      <c r="G3668" s="44" t="s">
        <v>10463</v>
      </c>
      <c r="H3668" s="44" t="s">
        <v>18195</v>
      </c>
      <c r="L3668" s="46">
        <v>19000000</v>
      </c>
      <c r="M3668" s="44" t="s">
        <v>18191</v>
      </c>
      <c r="N3668" s="44" t="s">
        <v>18196</v>
      </c>
      <c r="O3668" s="44" t="s">
        <v>18197</v>
      </c>
    </row>
    <row r="3669" spans="1:15" s="44" customFormat="1" ht="12" x14ac:dyDescent="0.2">
      <c r="A3669" s="44" t="s">
        <v>18147</v>
      </c>
      <c r="B3669" s="44" t="s">
        <v>15110</v>
      </c>
      <c r="D3669" s="44" t="s">
        <v>18135</v>
      </c>
      <c r="E3669" s="45">
        <v>2</v>
      </c>
      <c r="F3669" s="44" t="s">
        <v>10199</v>
      </c>
      <c r="G3669" s="44" t="s">
        <v>10442</v>
      </c>
      <c r="H3669" s="44" t="s">
        <v>18199</v>
      </c>
      <c r="L3669" s="46">
        <v>160000000</v>
      </c>
      <c r="M3669" s="44" t="s">
        <v>18191</v>
      </c>
      <c r="N3669" s="44" t="s">
        <v>18200</v>
      </c>
      <c r="O3669" s="44" t="s">
        <v>18201</v>
      </c>
    </row>
    <row r="3670" spans="1:15" s="44" customFormat="1" ht="12" x14ac:dyDescent="0.2">
      <c r="A3670" s="44" t="s">
        <v>18152</v>
      </c>
      <c r="B3670" s="44" t="s">
        <v>15110</v>
      </c>
      <c r="D3670" s="44" t="s">
        <v>18135</v>
      </c>
      <c r="E3670" s="45">
        <v>2</v>
      </c>
      <c r="F3670" s="44" t="s">
        <v>10199</v>
      </c>
      <c r="G3670" s="44" t="s">
        <v>10463</v>
      </c>
      <c r="H3670" s="44" t="s">
        <v>18203</v>
      </c>
      <c r="L3670" s="46">
        <v>18500000</v>
      </c>
      <c r="M3670" s="44" t="s">
        <v>18204</v>
      </c>
      <c r="N3670" s="44" t="s">
        <v>18205</v>
      </c>
      <c r="O3670" s="44" t="s">
        <v>18206</v>
      </c>
    </row>
    <row r="3671" spans="1:15" s="44" customFormat="1" ht="12" x14ac:dyDescent="0.2">
      <c r="A3671" s="44" t="s">
        <v>18157</v>
      </c>
      <c r="B3671" s="44" t="s">
        <v>15110</v>
      </c>
      <c r="D3671" s="44" t="s">
        <v>18135</v>
      </c>
      <c r="E3671" s="45">
        <v>2</v>
      </c>
      <c r="F3671" s="44" t="s">
        <v>10199</v>
      </c>
      <c r="G3671" s="44" t="s">
        <v>10463</v>
      </c>
      <c r="H3671" s="44" t="s">
        <v>18208</v>
      </c>
      <c r="L3671" s="46">
        <v>15400000</v>
      </c>
      <c r="M3671" s="44" t="s">
        <v>18204</v>
      </c>
      <c r="N3671" s="44" t="s">
        <v>18209</v>
      </c>
      <c r="O3671" s="44" t="s">
        <v>18210</v>
      </c>
    </row>
    <row r="3672" spans="1:15" s="44" customFormat="1" ht="12" x14ac:dyDescent="0.2">
      <c r="A3672" s="44" t="s">
        <v>18160</v>
      </c>
      <c r="B3672" s="44" t="s">
        <v>15110</v>
      </c>
      <c r="D3672" s="44" t="s">
        <v>18135</v>
      </c>
      <c r="E3672" s="45">
        <v>2</v>
      </c>
      <c r="F3672" s="44" t="s">
        <v>10199</v>
      </c>
      <c r="G3672" s="44" t="s">
        <v>10442</v>
      </c>
      <c r="H3672" s="44" t="s">
        <v>18212</v>
      </c>
      <c r="L3672" s="46">
        <v>20000000</v>
      </c>
      <c r="M3672" s="44" t="s">
        <v>18213</v>
      </c>
      <c r="N3672" s="44" t="s">
        <v>18214</v>
      </c>
      <c r="O3672" s="44" t="s">
        <v>18215</v>
      </c>
    </row>
    <row r="3673" spans="1:15" s="44" customFormat="1" ht="12" x14ac:dyDescent="0.2">
      <c r="A3673" s="44" t="s">
        <v>18165</v>
      </c>
      <c r="B3673" s="44" t="s">
        <v>15110</v>
      </c>
      <c r="D3673" s="44" t="s">
        <v>18135</v>
      </c>
      <c r="E3673" s="45">
        <v>2</v>
      </c>
      <c r="F3673" s="44" t="s">
        <v>10199</v>
      </c>
      <c r="G3673" s="44" t="s">
        <v>10463</v>
      </c>
      <c r="H3673" s="44" t="s">
        <v>18217</v>
      </c>
      <c r="L3673" s="46">
        <v>15500000</v>
      </c>
      <c r="M3673" s="44" t="s">
        <v>18218</v>
      </c>
      <c r="N3673" s="44" t="s">
        <v>18219</v>
      </c>
      <c r="O3673" s="44" t="s">
        <v>18220</v>
      </c>
    </row>
    <row r="3674" spans="1:15" s="44" customFormat="1" ht="12" x14ac:dyDescent="0.2">
      <c r="A3674" s="44" t="s">
        <v>18170</v>
      </c>
      <c r="B3674" s="44" t="s">
        <v>15110</v>
      </c>
      <c r="D3674" s="44" t="s">
        <v>18135</v>
      </c>
      <c r="E3674" s="45">
        <v>2</v>
      </c>
      <c r="F3674" s="44" t="s">
        <v>10199</v>
      </c>
      <c r="G3674" s="44" t="s">
        <v>10442</v>
      </c>
      <c r="H3674" s="44" t="s">
        <v>18222</v>
      </c>
      <c r="L3674" s="46">
        <v>166638000</v>
      </c>
      <c r="M3674" s="44" t="s">
        <v>18223</v>
      </c>
      <c r="N3674" s="44" t="s">
        <v>18224</v>
      </c>
    </row>
    <row r="3675" spans="1:15" s="44" customFormat="1" ht="12" x14ac:dyDescent="0.2">
      <c r="A3675" s="44" t="s">
        <v>18175</v>
      </c>
      <c r="B3675" s="44" t="s">
        <v>15110</v>
      </c>
      <c r="D3675" s="44" t="s">
        <v>18135</v>
      </c>
      <c r="E3675" s="45">
        <v>2</v>
      </c>
      <c r="F3675" s="44" t="s">
        <v>10199</v>
      </c>
      <c r="G3675" s="44" t="s">
        <v>10442</v>
      </c>
      <c r="H3675" s="44" t="s">
        <v>18226</v>
      </c>
      <c r="L3675" s="46">
        <v>114000000</v>
      </c>
      <c r="M3675" s="44" t="s">
        <v>18227</v>
      </c>
      <c r="N3675" s="44" t="s">
        <v>18224</v>
      </c>
    </row>
    <row r="3676" spans="1:15" s="44" customFormat="1" ht="12" x14ac:dyDescent="0.2">
      <c r="A3676" s="44" t="s">
        <v>18180</v>
      </c>
      <c r="B3676" s="44" t="s">
        <v>15110</v>
      </c>
      <c r="D3676" s="44" t="s">
        <v>18135</v>
      </c>
      <c r="E3676" s="45">
        <v>2</v>
      </c>
      <c r="F3676" s="44" t="s">
        <v>10199</v>
      </c>
      <c r="G3676" s="44" t="s">
        <v>10442</v>
      </c>
      <c r="H3676" s="44" t="s">
        <v>18229</v>
      </c>
      <c r="L3676" s="46">
        <v>25235000</v>
      </c>
      <c r="M3676" s="44" t="s">
        <v>18230</v>
      </c>
      <c r="N3676" s="44" t="s">
        <v>18224</v>
      </c>
    </row>
    <row r="3677" spans="1:15" s="44" customFormat="1" ht="12" x14ac:dyDescent="0.2">
      <c r="A3677" s="44" t="s">
        <v>18184</v>
      </c>
      <c r="B3677" s="44" t="s">
        <v>15110</v>
      </c>
      <c r="D3677" s="44" t="s">
        <v>18135</v>
      </c>
      <c r="E3677" s="45">
        <v>2</v>
      </c>
      <c r="F3677" s="44" t="s">
        <v>10199</v>
      </c>
      <c r="G3677" s="44" t="s">
        <v>10442</v>
      </c>
      <c r="H3677" s="44" t="s">
        <v>18232</v>
      </c>
      <c r="L3677" s="46">
        <v>47970000</v>
      </c>
      <c r="M3677" s="44" t="s">
        <v>18233</v>
      </c>
      <c r="N3677" s="44" t="s">
        <v>18224</v>
      </c>
    </row>
    <row r="3678" spans="1:15" s="44" customFormat="1" ht="12" x14ac:dyDescent="0.2">
      <c r="A3678" s="44" t="s">
        <v>18187</v>
      </c>
      <c r="B3678" s="44" t="s">
        <v>15110</v>
      </c>
      <c r="D3678" s="44" t="s">
        <v>18135</v>
      </c>
      <c r="E3678" s="45">
        <v>2</v>
      </c>
      <c r="F3678" s="44" t="s">
        <v>10199</v>
      </c>
      <c r="G3678" s="44" t="s">
        <v>10442</v>
      </c>
      <c r="H3678" s="44" t="s">
        <v>18235</v>
      </c>
      <c r="L3678" s="46">
        <v>105116450</v>
      </c>
      <c r="M3678" s="44" t="s">
        <v>18230</v>
      </c>
      <c r="N3678" s="44" t="s">
        <v>18224</v>
      </c>
    </row>
    <row r="3679" spans="1:15" s="44" customFormat="1" ht="12" x14ac:dyDescent="0.2">
      <c r="A3679" s="44" t="s">
        <v>18189</v>
      </c>
      <c r="B3679" s="44" t="s">
        <v>15110</v>
      </c>
      <c r="D3679" s="44" t="s">
        <v>18135</v>
      </c>
      <c r="E3679" s="45">
        <v>2</v>
      </c>
      <c r="F3679" s="44" t="s">
        <v>10199</v>
      </c>
      <c r="G3679" s="44" t="s">
        <v>10442</v>
      </c>
      <c r="H3679" s="44" t="s">
        <v>18237</v>
      </c>
      <c r="L3679" s="46">
        <v>22160000</v>
      </c>
      <c r="M3679" s="44" t="s">
        <v>18227</v>
      </c>
      <c r="N3679" s="44" t="s">
        <v>18224</v>
      </c>
    </row>
    <row r="3680" spans="1:15" s="44" customFormat="1" ht="12" x14ac:dyDescent="0.2">
      <c r="A3680" s="44" t="s">
        <v>18194</v>
      </c>
      <c r="B3680" s="44" t="s">
        <v>15110</v>
      </c>
      <c r="D3680" s="44" t="s">
        <v>18135</v>
      </c>
      <c r="E3680" s="45">
        <v>2</v>
      </c>
      <c r="F3680" s="44" t="s">
        <v>10199</v>
      </c>
      <c r="G3680" s="44" t="s">
        <v>10442</v>
      </c>
      <c r="H3680" s="44" t="s">
        <v>18239</v>
      </c>
      <c r="L3680" s="46">
        <v>31890000</v>
      </c>
      <c r="M3680" s="44" t="s">
        <v>18223</v>
      </c>
      <c r="N3680" s="44" t="s">
        <v>18224</v>
      </c>
    </row>
    <row r="3681" spans="1:15" s="44" customFormat="1" ht="12" x14ac:dyDescent="0.2">
      <c r="A3681" s="44" t="s">
        <v>18198</v>
      </c>
      <c r="B3681" s="44" t="s">
        <v>15110</v>
      </c>
      <c r="D3681" s="44" t="s">
        <v>18135</v>
      </c>
      <c r="E3681" s="45">
        <v>2</v>
      </c>
      <c r="F3681" s="44" t="s">
        <v>10199</v>
      </c>
      <c r="G3681" s="44" t="s">
        <v>10442</v>
      </c>
      <c r="H3681" s="44" t="s">
        <v>18241</v>
      </c>
      <c r="L3681" s="46">
        <v>28535000</v>
      </c>
      <c r="M3681" s="44" t="s">
        <v>18233</v>
      </c>
      <c r="N3681" s="44" t="s">
        <v>18224</v>
      </c>
    </row>
    <row r="3682" spans="1:15" s="44" customFormat="1" ht="12" x14ac:dyDescent="0.2">
      <c r="A3682" s="44" t="s">
        <v>18202</v>
      </c>
      <c r="B3682" s="44" t="s">
        <v>15110</v>
      </c>
      <c r="D3682" s="44" t="s">
        <v>18135</v>
      </c>
      <c r="E3682" s="45">
        <v>3</v>
      </c>
      <c r="F3682" s="44" t="s">
        <v>10199</v>
      </c>
      <c r="G3682" s="44" t="s">
        <v>10463</v>
      </c>
      <c r="H3682" s="44" t="s">
        <v>18243</v>
      </c>
      <c r="L3682" s="46">
        <v>17305000</v>
      </c>
      <c r="M3682" s="44" t="s">
        <v>18244</v>
      </c>
      <c r="N3682" s="44" t="s">
        <v>18224</v>
      </c>
    </row>
    <row r="3683" spans="1:15" s="44" customFormat="1" ht="12" x14ac:dyDescent="0.2">
      <c r="A3683" s="44" t="s">
        <v>18207</v>
      </c>
      <c r="B3683" s="44" t="s">
        <v>15110</v>
      </c>
      <c r="D3683" s="44" t="s">
        <v>18135</v>
      </c>
      <c r="E3683" s="45">
        <v>3</v>
      </c>
      <c r="F3683" s="44" t="s">
        <v>10199</v>
      </c>
      <c r="G3683" s="44" t="s">
        <v>10442</v>
      </c>
      <c r="H3683" s="44" t="s">
        <v>18246</v>
      </c>
      <c r="L3683" s="46">
        <v>39070000</v>
      </c>
      <c r="M3683" s="44" t="s">
        <v>18244</v>
      </c>
      <c r="N3683" s="44" t="s">
        <v>18224</v>
      </c>
    </row>
    <row r="3684" spans="1:15" s="44" customFormat="1" ht="12" x14ac:dyDescent="0.2">
      <c r="A3684" s="44" t="s">
        <v>18211</v>
      </c>
      <c r="B3684" s="44" t="s">
        <v>15110</v>
      </c>
      <c r="D3684" s="44" t="s">
        <v>18135</v>
      </c>
      <c r="E3684" s="45">
        <v>3</v>
      </c>
      <c r="F3684" s="44" t="s">
        <v>10199</v>
      </c>
      <c r="G3684" s="44" t="s">
        <v>10463</v>
      </c>
      <c r="H3684" s="44" t="s">
        <v>18248</v>
      </c>
      <c r="L3684" s="46">
        <v>15100000</v>
      </c>
      <c r="M3684" s="44" t="s">
        <v>18213</v>
      </c>
      <c r="N3684" s="44" t="s">
        <v>18224</v>
      </c>
    </row>
    <row r="3685" spans="1:15" s="44" customFormat="1" ht="12" x14ac:dyDescent="0.2">
      <c r="A3685" s="44" t="s">
        <v>18216</v>
      </c>
      <c r="B3685" s="44" t="s">
        <v>15110</v>
      </c>
      <c r="D3685" s="44" t="s">
        <v>18135</v>
      </c>
      <c r="E3685" s="45">
        <v>3</v>
      </c>
      <c r="F3685" s="44" t="s">
        <v>10199</v>
      </c>
      <c r="G3685" s="44" t="s">
        <v>10463</v>
      </c>
      <c r="H3685" s="44" t="s">
        <v>18250</v>
      </c>
      <c r="L3685" s="46">
        <v>11000000</v>
      </c>
      <c r="M3685" s="44" t="s">
        <v>18251</v>
      </c>
      <c r="N3685" s="44" t="s">
        <v>18224</v>
      </c>
    </row>
    <row r="3686" spans="1:15" s="44" customFormat="1" ht="12" x14ac:dyDescent="0.2">
      <c r="A3686" s="44" t="s">
        <v>18221</v>
      </c>
      <c r="B3686" s="44" t="s">
        <v>15110</v>
      </c>
      <c r="D3686" s="44" t="s">
        <v>18135</v>
      </c>
      <c r="E3686" s="45">
        <v>3</v>
      </c>
      <c r="F3686" s="44" t="s">
        <v>10199</v>
      </c>
      <c r="G3686" s="44" t="s">
        <v>10442</v>
      </c>
      <c r="H3686" s="44" t="s">
        <v>18252</v>
      </c>
      <c r="L3686" s="46">
        <v>46980000</v>
      </c>
      <c r="M3686" s="44" t="s">
        <v>18244</v>
      </c>
      <c r="N3686" s="44" t="s">
        <v>18224</v>
      </c>
    </row>
    <row r="3687" spans="1:15" s="44" customFormat="1" ht="12" x14ac:dyDescent="0.2">
      <c r="A3687" s="44" t="s">
        <v>18225</v>
      </c>
      <c r="B3687" s="44" t="s">
        <v>15110</v>
      </c>
      <c r="D3687" s="44" t="s">
        <v>18135</v>
      </c>
      <c r="E3687" s="45">
        <v>3</v>
      </c>
      <c r="F3687" s="44" t="s">
        <v>10199</v>
      </c>
      <c r="G3687" s="44" t="s">
        <v>10442</v>
      </c>
      <c r="H3687" s="44" t="s">
        <v>18254</v>
      </c>
      <c r="L3687" s="46">
        <v>32331000</v>
      </c>
      <c r="M3687" s="44" t="s">
        <v>18255</v>
      </c>
      <c r="N3687" s="44" t="s">
        <v>18224</v>
      </c>
    </row>
    <row r="3688" spans="1:15" s="44" customFormat="1" ht="12" x14ac:dyDescent="0.2">
      <c r="A3688" s="44" t="s">
        <v>18228</v>
      </c>
      <c r="B3688" s="44" t="s">
        <v>15110</v>
      </c>
      <c r="D3688" s="44" t="s">
        <v>18135</v>
      </c>
      <c r="E3688" s="45">
        <v>3</v>
      </c>
      <c r="F3688" s="44" t="s">
        <v>10199</v>
      </c>
      <c r="G3688" s="44" t="s">
        <v>10442</v>
      </c>
      <c r="H3688" s="44" t="s">
        <v>18257</v>
      </c>
      <c r="L3688" s="46">
        <v>552395200</v>
      </c>
      <c r="M3688" s="44" t="s">
        <v>18137</v>
      </c>
      <c r="N3688" s="44" t="s">
        <v>18258</v>
      </c>
      <c r="O3688" s="44" t="s">
        <v>18259</v>
      </c>
    </row>
    <row r="3689" spans="1:15" s="44" customFormat="1" ht="12" x14ac:dyDescent="0.2">
      <c r="A3689" s="44" t="s">
        <v>18231</v>
      </c>
      <c r="B3689" s="44" t="s">
        <v>15110</v>
      </c>
      <c r="D3689" s="44" t="s">
        <v>18135</v>
      </c>
      <c r="E3689" s="45">
        <v>3</v>
      </c>
      <c r="F3689" s="44" t="s">
        <v>10199</v>
      </c>
      <c r="G3689" s="44" t="s">
        <v>10442</v>
      </c>
      <c r="H3689" s="44" t="s">
        <v>18261</v>
      </c>
      <c r="L3689" s="46">
        <v>25000000</v>
      </c>
      <c r="M3689" s="44" t="s">
        <v>18149</v>
      </c>
      <c r="N3689" s="44" t="s">
        <v>18159</v>
      </c>
      <c r="O3689" s="44" t="s">
        <v>18151</v>
      </c>
    </row>
    <row r="3690" spans="1:15" s="44" customFormat="1" ht="12" x14ac:dyDescent="0.2">
      <c r="A3690" s="44" t="s">
        <v>18234</v>
      </c>
      <c r="B3690" s="44" t="s">
        <v>15110</v>
      </c>
      <c r="D3690" s="44" t="s">
        <v>18135</v>
      </c>
      <c r="E3690" s="45">
        <v>3</v>
      </c>
      <c r="F3690" s="44" t="s">
        <v>10199</v>
      </c>
      <c r="G3690" s="44" t="s">
        <v>10442</v>
      </c>
      <c r="H3690" s="44" t="s">
        <v>18263</v>
      </c>
      <c r="L3690" s="46">
        <v>25000000</v>
      </c>
      <c r="M3690" s="44" t="s">
        <v>18149</v>
      </c>
      <c r="N3690" s="44" t="s">
        <v>18264</v>
      </c>
      <c r="O3690" s="44" t="s">
        <v>18265</v>
      </c>
    </row>
    <row r="3691" spans="1:15" s="44" customFormat="1" ht="12" x14ac:dyDescent="0.2">
      <c r="A3691" s="44" t="s">
        <v>18236</v>
      </c>
      <c r="B3691" s="44" t="s">
        <v>15110</v>
      </c>
      <c r="D3691" s="44" t="s">
        <v>18135</v>
      </c>
      <c r="E3691" s="45">
        <v>3</v>
      </c>
      <c r="F3691" s="44" t="s">
        <v>10199</v>
      </c>
      <c r="G3691" s="44" t="s">
        <v>10442</v>
      </c>
      <c r="H3691" s="44" t="s">
        <v>18267</v>
      </c>
      <c r="L3691" s="46">
        <v>70000000</v>
      </c>
      <c r="M3691" s="44" t="s">
        <v>18149</v>
      </c>
      <c r="N3691" s="44" t="s">
        <v>18264</v>
      </c>
      <c r="O3691" s="44" t="s">
        <v>18265</v>
      </c>
    </row>
    <row r="3692" spans="1:15" s="44" customFormat="1" ht="12" x14ac:dyDescent="0.2">
      <c r="A3692" s="44" t="s">
        <v>18238</v>
      </c>
      <c r="B3692" s="44" t="s">
        <v>15110</v>
      </c>
      <c r="D3692" s="44" t="s">
        <v>18135</v>
      </c>
      <c r="E3692" s="45">
        <v>3</v>
      </c>
      <c r="F3692" s="44" t="s">
        <v>10199</v>
      </c>
      <c r="G3692" s="44" t="s">
        <v>10463</v>
      </c>
      <c r="H3692" s="44" t="s">
        <v>18269</v>
      </c>
      <c r="L3692" s="46">
        <v>17000000</v>
      </c>
      <c r="M3692" s="44" t="s">
        <v>18270</v>
      </c>
      <c r="N3692" s="44" t="s">
        <v>18271</v>
      </c>
      <c r="O3692" s="44" t="s">
        <v>18272</v>
      </c>
    </row>
    <row r="3693" spans="1:15" s="44" customFormat="1" ht="12" x14ac:dyDescent="0.2">
      <c r="A3693" s="44" t="s">
        <v>18240</v>
      </c>
      <c r="B3693" s="44" t="s">
        <v>15110</v>
      </c>
      <c r="D3693" s="44" t="s">
        <v>18135</v>
      </c>
      <c r="E3693" s="45">
        <v>3</v>
      </c>
      <c r="F3693" s="44" t="s">
        <v>10199</v>
      </c>
      <c r="G3693" s="44" t="s">
        <v>10442</v>
      </c>
      <c r="H3693" s="44" t="s">
        <v>18274</v>
      </c>
      <c r="L3693" s="46">
        <v>40640000</v>
      </c>
      <c r="M3693" s="44" t="s">
        <v>18275</v>
      </c>
      <c r="N3693" s="44" t="s">
        <v>18276</v>
      </c>
      <c r="O3693" s="44" t="s">
        <v>18277</v>
      </c>
    </row>
    <row r="3694" spans="1:15" s="44" customFormat="1" ht="12" x14ac:dyDescent="0.2">
      <c r="A3694" s="44" t="s">
        <v>18242</v>
      </c>
      <c r="B3694" s="44" t="s">
        <v>15110</v>
      </c>
      <c r="D3694" s="44" t="s">
        <v>18135</v>
      </c>
      <c r="E3694" s="45">
        <v>3</v>
      </c>
      <c r="F3694" s="44" t="s">
        <v>10199</v>
      </c>
      <c r="G3694" s="44" t="s">
        <v>10442</v>
      </c>
      <c r="H3694" s="44" t="s">
        <v>18279</v>
      </c>
      <c r="L3694" s="46">
        <v>40000000</v>
      </c>
      <c r="M3694" s="44" t="s">
        <v>18167</v>
      </c>
      <c r="N3694" s="44" t="s">
        <v>18168</v>
      </c>
      <c r="O3694" s="44" t="s">
        <v>18169</v>
      </c>
    </row>
    <row r="3695" spans="1:15" s="44" customFormat="1" ht="12" x14ac:dyDescent="0.2">
      <c r="A3695" s="44" t="s">
        <v>18245</v>
      </c>
      <c r="B3695" s="44" t="s">
        <v>15110</v>
      </c>
      <c r="D3695" s="44" t="s">
        <v>18135</v>
      </c>
      <c r="E3695" s="45">
        <v>3</v>
      </c>
      <c r="F3695" s="44" t="s">
        <v>10199</v>
      </c>
      <c r="G3695" s="44" t="s">
        <v>10463</v>
      </c>
      <c r="H3695" s="44" t="s">
        <v>18281</v>
      </c>
      <c r="L3695" s="46">
        <v>12500000</v>
      </c>
      <c r="M3695" s="44" t="s">
        <v>18191</v>
      </c>
      <c r="N3695" s="44" t="s">
        <v>18200</v>
      </c>
      <c r="O3695" s="44" t="s">
        <v>18201</v>
      </c>
    </row>
    <row r="3696" spans="1:15" s="44" customFormat="1" ht="12" x14ac:dyDescent="0.2">
      <c r="A3696" s="44" t="s">
        <v>18247</v>
      </c>
      <c r="B3696" s="44" t="s">
        <v>15110</v>
      </c>
      <c r="D3696" s="44" t="s">
        <v>18135</v>
      </c>
      <c r="E3696" s="45">
        <v>3</v>
      </c>
      <c r="F3696" s="44" t="s">
        <v>10199</v>
      </c>
      <c r="G3696" s="44" t="s">
        <v>10463</v>
      </c>
      <c r="H3696" s="44" t="s">
        <v>18283</v>
      </c>
      <c r="L3696" s="46">
        <v>15180000</v>
      </c>
      <c r="M3696" s="44" t="s">
        <v>18284</v>
      </c>
      <c r="N3696" s="44" t="s">
        <v>18285</v>
      </c>
      <c r="O3696" s="44" t="s">
        <v>18286</v>
      </c>
    </row>
    <row r="3697" spans="1:15" s="44" customFormat="1" ht="12" x14ac:dyDescent="0.2">
      <c r="A3697" s="44" t="s">
        <v>18249</v>
      </c>
      <c r="B3697" s="44" t="s">
        <v>15110</v>
      </c>
      <c r="D3697" s="44" t="s">
        <v>18135</v>
      </c>
      <c r="E3697" s="45">
        <v>3</v>
      </c>
      <c r="F3697" s="44" t="s">
        <v>10199</v>
      </c>
      <c r="G3697" s="44" t="s">
        <v>10463</v>
      </c>
      <c r="H3697" s="44" t="s">
        <v>18288</v>
      </c>
      <c r="L3697" s="46">
        <v>19600000</v>
      </c>
      <c r="M3697" s="44" t="s">
        <v>18191</v>
      </c>
      <c r="N3697" s="44" t="s">
        <v>18289</v>
      </c>
      <c r="O3697" s="44" t="s">
        <v>18197</v>
      </c>
    </row>
    <row r="3698" spans="1:15" s="44" customFormat="1" ht="12" x14ac:dyDescent="0.2">
      <c r="A3698" s="44" t="s">
        <v>1285</v>
      </c>
      <c r="B3698" s="44" t="s">
        <v>15110</v>
      </c>
      <c r="D3698" s="44" t="s">
        <v>18135</v>
      </c>
      <c r="E3698" s="45">
        <v>3</v>
      </c>
      <c r="F3698" s="44" t="s">
        <v>10199</v>
      </c>
      <c r="G3698" s="44" t="s">
        <v>10463</v>
      </c>
      <c r="H3698" s="44" t="s">
        <v>18291</v>
      </c>
      <c r="L3698" s="46">
        <v>10000000</v>
      </c>
      <c r="M3698" s="44" t="s">
        <v>18213</v>
      </c>
      <c r="N3698" s="44" t="s">
        <v>18292</v>
      </c>
      <c r="O3698" s="44" t="s">
        <v>18293</v>
      </c>
    </row>
    <row r="3699" spans="1:15" s="44" customFormat="1" ht="12" x14ac:dyDescent="0.2">
      <c r="A3699" s="44" t="s">
        <v>18253</v>
      </c>
      <c r="B3699" s="44" t="s">
        <v>15110</v>
      </c>
      <c r="D3699" s="44" t="s">
        <v>18135</v>
      </c>
      <c r="E3699" s="45">
        <v>3</v>
      </c>
      <c r="F3699" s="44" t="s">
        <v>10199</v>
      </c>
      <c r="G3699" s="44" t="s">
        <v>10442</v>
      </c>
      <c r="H3699" s="44" t="s">
        <v>18295</v>
      </c>
      <c r="L3699" s="46">
        <v>150000000</v>
      </c>
      <c r="M3699" s="44" t="s">
        <v>18213</v>
      </c>
      <c r="N3699" s="44" t="s">
        <v>18296</v>
      </c>
      <c r="O3699" s="44" t="s">
        <v>18297</v>
      </c>
    </row>
    <row r="3700" spans="1:15" s="44" customFormat="1" ht="12" x14ac:dyDescent="0.2">
      <c r="A3700" s="44" t="s">
        <v>18256</v>
      </c>
      <c r="B3700" s="44" t="s">
        <v>15110</v>
      </c>
      <c r="D3700" s="44" t="s">
        <v>18135</v>
      </c>
      <c r="E3700" s="45">
        <v>3</v>
      </c>
      <c r="F3700" s="44" t="s">
        <v>10199</v>
      </c>
      <c r="G3700" s="44" t="s">
        <v>10442</v>
      </c>
      <c r="H3700" s="44" t="s">
        <v>18299</v>
      </c>
      <c r="L3700" s="46">
        <v>35654000</v>
      </c>
      <c r="M3700" s="44" t="s">
        <v>18218</v>
      </c>
      <c r="N3700" s="44" t="s">
        <v>18300</v>
      </c>
      <c r="O3700" s="44" t="s">
        <v>18220</v>
      </c>
    </row>
    <row r="3701" spans="1:15" s="44" customFormat="1" ht="12" x14ac:dyDescent="0.2">
      <c r="A3701" s="44" t="s">
        <v>18260</v>
      </c>
      <c r="B3701" s="44" t="s">
        <v>15110</v>
      </c>
      <c r="D3701" s="44" t="s">
        <v>18135</v>
      </c>
      <c r="E3701" s="45">
        <v>3</v>
      </c>
      <c r="F3701" s="44" t="s">
        <v>10199</v>
      </c>
      <c r="G3701" s="44" t="s">
        <v>10442</v>
      </c>
      <c r="H3701" s="44" t="s">
        <v>18302</v>
      </c>
      <c r="L3701" s="46">
        <v>52800000</v>
      </c>
      <c r="M3701" s="44" t="s">
        <v>18218</v>
      </c>
      <c r="N3701" s="44" t="s">
        <v>18219</v>
      </c>
      <c r="O3701" s="44" t="s">
        <v>18220</v>
      </c>
    </row>
    <row r="3702" spans="1:15" s="44" customFormat="1" ht="12" x14ac:dyDescent="0.2">
      <c r="A3702" s="44" t="s">
        <v>18262</v>
      </c>
      <c r="B3702" s="44" t="s">
        <v>15110</v>
      </c>
      <c r="D3702" s="44" t="s">
        <v>18135</v>
      </c>
      <c r="E3702" s="45">
        <v>4</v>
      </c>
      <c r="F3702" s="44" t="s">
        <v>10199</v>
      </c>
      <c r="G3702" s="44" t="s">
        <v>10463</v>
      </c>
      <c r="H3702" s="44" t="s">
        <v>18304</v>
      </c>
      <c r="L3702" s="46">
        <v>17000000</v>
      </c>
      <c r="M3702" s="44" t="s">
        <v>18270</v>
      </c>
      <c r="N3702" s="44" t="s">
        <v>18305</v>
      </c>
      <c r="O3702" s="44" t="s">
        <v>18306</v>
      </c>
    </row>
    <row r="3703" spans="1:15" s="44" customFormat="1" ht="12" x14ac:dyDescent="0.2">
      <c r="A3703" s="44" t="s">
        <v>18266</v>
      </c>
      <c r="B3703" s="44" t="s">
        <v>15110</v>
      </c>
      <c r="D3703" s="44" t="s">
        <v>18135</v>
      </c>
      <c r="E3703" s="45">
        <v>4</v>
      </c>
      <c r="F3703" s="44" t="s">
        <v>10199</v>
      </c>
      <c r="G3703" s="44" t="s">
        <v>10463</v>
      </c>
      <c r="H3703" s="44" t="s">
        <v>18308</v>
      </c>
      <c r="L3703" s="46">
        <v>12000000</v>
      </c>
      <c r="M3703" s="44" t="s">
        <v>18154</v>
      </c>
      <c r="N3703" s="44" t="s">
        <v>12868</v>
      </c>
      <c r="O3703" s="44" t="s">
        <v>18156</v>
      </c>
    </row>
    <row r="3704" spans="1:15" s="44" customFormat="1" ht="12" x14ac:dyDescent="0.2">
      <c r="A3704" s="44" t="s">
        <v>18268</v>
      </c>
      <c r="B3704" s="44" t="s">
        <v>15110</v>
      </c>
      <c r="D3704" s="44" t="s">
        <v>18135</v>
      </c>
      <c r="E3704" s="45">
        <v>4</v>
      </c>
      <c r="F3704" s="44" t="s">
        <v>10199</v>
      </c>
      <c r="G3704" s="44" t="s">
        <v>10442</v>
      </c>
      <c r="H3704" s="44" t="s">
        <v>18310</v>
      </c>
      <c r="L3704" s="46">
        <v>30000000</v>
      </c>
      <c r="M3704" s="44" t="s">
        <v>18191</v>
      </c>
      <c r="N3704" s="44" t="s">
        <v>18200</v>
      </c>
      <c r="O3704" s="44" t="s">
        <v>18201</v>
      </c>
    </row>
    <row r="3705" spans="1:15" s="44" customFormat="1" ht="12" x14ac:dyDescent="0.2">
      <c r="A3705" s="44" t="s">
        <v>18273</v>
      </c>
      <c r="B3705" s="44" t="s">
        <v>15110</v>
      </c>
      <c r="D3705" s="44" t="s">
        <v>18135</v>
      </c>
      <c r="E3705" s="45">
        <v>4</v>
      </c>
      <c r="F3705" s="44" t="s">
        <v>10199</v>
      </c>
      <c r="G3705" s="44" t="s">
        <v>10442</v>
      </c>
      <c r="H3705" s="44" t="s">
        <v>18312</v>
      </c>
      <c r="L3705" s="46">
        <v>21600000</v>
      </c>
      <c r="M3705" s="44" t="s">
        <v>18213</v>
      </c>
      <c r="N3705" s="44" t="s">
        <v>18296</v>
      </c>
      <c r="O3705" s="44" t="s">
        <v>18297</v>
      </c>
    </row>
    <row r="3706" spans="1:15" s="44" customFormat="1" ht="12" x14ac:dyDescent="0.2">
      <c r="A3706" s="44" t="s">
        <v>18278</v>
      </c>
      <c r="B3706" s="44" t="s">
        <v>15110</v>
      </c>
      <c r="D3706" s="44" t="s">
        <v>18135</v>
      </c>
      <c r="E3706" s="45">
        <v>4</v>
      </c>
      <c r="F3706" s="44" t="s">
        <v>10199</v>
      </c>
      <c r="G3706" s="44" t="s">
        <v>10442</v>
      </c>
      <c r="H3706" s="44" t="s">
        <v>18314</v>
      </c>
      <c r="L3706" s="46">
        <v>200000000</v>
      </c>
      <c r="M3706" s="44" t="s">
        <v>18167</v>
      </c>
      <c r="N3706" s="44" t="s">
        <v>18168</v>
      </c>
      <c r="O3706" s="44" t="s">
        <v>18169</v>
      </c>
    </row>
    <row r="3707" spans="1:15" s="44" customFormat="1" ht="12" x14ac:dyDescent="0.2">
      <c r="A3707" s="44" t="s">
        <v>18280</v>
      </c>
      <c r="B3707" s="44" t="s">
        <v>15110</v>
      </c>
      <c r="D3707" s="44" t="s">
        <v>18135</v>
      </c>
      <c r="E3707" s="45">
        <v>5</v>
      </c>
      <c r="F3707" s="44" t="s">
        <v>10199</v>
      </c>
      <c r="G3707" s="44" t="s">
        <v>10463</v>
      </c>
      <c r="H3707" s="44" t="s">
        <v>18316</v>
      </c>
      <c r="L3707" s="46">
        <v>15000000</v>
      </c>
      <c r="M3707" s="44" t="s">
        <v>18172</v>
      </c>
      <c r="N3707" s="44" t="s">
        <v>18317</v>
      </c>
      <c r="O3707" s="44" t="s">
        <v>18318</v>
      </c>
    </row>
    <row r="3708" spans="1:15" s="44" customFormat="1" ht="12" x14ac:dyDescent="0.2">
      <c r="A3708" s="44" t="s">
        <v>18282</v>
      </c>
      <c r="B3708" s="44" t="s">
        <v>15110</v>
      </c>
      <c r="D3708" s="44" t="s">
        <v>18135</v>
      </c>
      <c r="E3708" s="45">
        <v>6</v>
      </c>
      <c r="F3708" s="44" t="s">
        <v>10199</v>
      </c>
      <c r="G3708" s="44" t="s">
        <v>10442</v>
      </c>
      <c r="H3708" s="44" t="s">
        <v>18320</v>
      </c>
      <c r="L3708" s="46">
        <v>1954616634</v>
      </c>
      <c r="M3708" s="44" t="s">
        <v>18137</v>
      </c>
      <c r="N3708" s="44" t="s">
        <v>18258</v>
      </c>
      <c r="O3708" s="44" t="s">
        <v>18259</v>
      </c>
    </row>
    <row r="3709" spans="1:15" s="44" customFormat="1" ht="12" x14ac:dyDescent="0.2">
      <c r="A3709" s="44" t="s">
        <v>18287</v>
      </c>
      <c r="B3709" s="44" t="s">
        <v>15110</v>
      </c>
      <c r="D3709" s="44" t="s">
        <v>18135</v>
      </c>
      <c r="E3709" s="45">
        <v>6</v>
      </c>
      <c r="F3709" s="44" t="s">
        <v>10199</v>
      </c>
      <c r="G3709" s="44" t="s">
        <v>10463</v>
      </c>
      <c r="H3709" s="44" t="s">
        <v>18322</v>
      </c>
      <c r="L3709" s="46">
        <v>16000000</v>
      </c>
      <c r="M3709" s="44" t="s">
        <v>18191</v>
      </c>
      <c r="N3709" s="44" t="s">
        <v>18323</v>
      </c>
      <c r="O3709" s="44" t="s">
        <v>18324</v>
      </c>
    </row>
    <row r="3710" spans="1:15" s="44" customFormat="1" ht="12" x14ac:dyDescent="0.2">
      <c r="A3710" s="44" t="s">
        <v>18290</v>
      </c>
      <c r="B3710" s="44" t="s">
        <v>15110</v>
      </c>
      <c r="D3710" s="44" t="s">
        <v>18135</v>
      </c>
      <c r="E3710" s="45">
        <v>6</v>
      </c>
      <c r="F3710" s="44" t="s">
        <v>10199</v>
      </c>
      <c r="G3710" s="44" t="s">
        <v>10442</v>
      </c>
      <c r="H3710" s="44" t="s">
        <v>18326</v>
      </c>
      <c r="L3710" s="46">
        <v>23500000</v>
      </c>
      <c r="M3710" s="44" t="s">
        <v>18191</v>
      </c>
      <c r="N3710" s="44" t="s">
        <v>18327</v>
      </c>
      <c r="O3710" s="44" t="s">
        <v>18206</v>
      </c>
    </row>
    <row r="3711" spans="1:15" s="44" customFormat="1" ht="12" x14ac:dyDescent="0.2">
      <c r="A3711" s="44" t="s">
        <v>18294</v>
      </c>
      <c r="B3711" s="44" t="s">
        <v>15110</v>
      </c>
      <c r="D3711" s="44" t="s">
        <v>18135</v>
      </c>
      <c r="E3711" s="45">
        <v>6</v>
      </c>
      <c r="F3711" s="44" t="s">
        <v>10199</v>
      </c>
      <c r="G3711" s="44" t="s">
        <v>10463</v>
      </c>
      <c r="H3711" s="44" t="s">
        <v>18329</v>
      </c>
      <c r="L3711" s="46">
        <v>16500000</v>
      </c>
      <c r="M3711" s="44" t="s">
        <v>18213</v>
      </c>
      <c r="N3711" s="44" t="s">
        <v>18330</v>
      </c>
      <c r="O3711" s="44" t="s">
        <v>18331</v>
      </c>
    </row>
    <row r="3712" spans="1:15" s="44" customFormat="1" ht="12" x14ac:dyDescent="0.2">
      <c r="A3712" s="44" t="s">
        <v>18298</v>
      </c>
      <c r="B3712" s="44" t="s">
        <v>15110</v>
      </c>
      <c r="D3712" s="44" t="s">
        <v>18135</v>
      </c>
      <c r="E3712" s="45">
        <v>7</v>
      </c>
      <c r="F3712" s="44" t="s">
        <v>10199</v>
      </c>
      <c r="G3712" s="44" t="s">
        <v>10442</v>
      </c>
      <c r="H3712" s="44" t="s">
        <v>18333</v>
      </c>
      <c r="L3712" s="46">
        <v>1319587220</v>
      </c>
      <c r="M3712" s="44" t="s">
        <v>18137</v>
      </c>
      <c r="N3712" s="44" t="s">
        <v>18258</v>
      </c>
      <c r="O3712" s="44" t="s">
        <v>18259</v>
      </c>
    </row>
    <row r="3713" spans="1:15" s="44" customFormat="1" ht="12" x14ac:dyDescent="0.2">
      <c r="A3713" s="44" t="s">
        <v>18301</v>
      </c>
      <c r="B3713" s="44" t="s">
        <v>15110</v>
      </c>
      <c r="D3713" s="44" t="s">
        <v>18135</v>
      </c>
      <c r="E3713" s="45">
        <v>7</v>
      </c>
      <c r="F3713" s="44" t="s">
        <v>10199</v>
      </c>
      <c r="G3713" s="44" t="s">
        <v>10442</v>
      </c>
      <c r="H3713" s="44" t="s">
        <v>18335</v>
      </c>
      <c r="L3713" s="46">
        <v>24334618</v>
      </c>
      <c r="M3713" s="44" t="s">
        <v>18137</v>
      </c>
      <c r="N3713" s="44" t="s">
        <v>18258</v>
      </c>
      <c r="O3713" s="44" t="s">
        <v>18259</v>
      </c>
    </row>
    <row r="3714" spans="1:15" s="44" customFormat="1" ht="12" x14ac:dyDescent="0.2">
      <c r="A3714" s="44" t="s">
        <v>18303</v>
      </c>
      <c r="B3714" s="44" t="s">
        <v>15110</v>
      </c>
      <c r="D3714" s="44" t="s">
        <v>18135</v>
      </c>
      <c r="E3714" s="45">
        <v>7</v>
      </c>
      <c r="F3714" s="44" t="s">
        <v>10199</v>
      </c>
      <c r="G3714" s="44" t="s">
        <v>10463</v>
      </c>
      <c r="H3714" s="44" t="s">
        <v>18337</v>
      </c>
      <c r="L3714" s="46">
        <v>19320000</v>
      </c>
      <c r="M3714" s="44" t="s">
        <v>18284</v>
      </c>
      <c r="N3714" s="44" t="s">
        <v>18338</v>
      </c>
      <c r="O3714" s="44" t="s">
        <v>18339</v>
      </c>
    </row>
    <row r="3715" spans="1:15" s="44" customFormat="1" ht="12" x14ac:dyDescent="0.2">
      <c r="A3715" s="44" t="s">
        <v>18307</v>
      </c>
      <c r="B3715" s="44" t="s">
        <v>15110</v>
      </c>
      <c r="D3715" s="44" t="s">
        <v>18135</v>
      </c>
      <c r="E3715" s="45">
        <v>8</v>
      </c>
      <c r="F3715" s="44" t="s">
        <v>10199</v>
      </c>
      <c r="G3715" s="44" t="s">
        <v>10442</v>
      </c>
      <c r="H3715" s="44" t="s">
        <v>18341</v>
      </c>
      <c r="L3715" s="46">
        <v>312711232</v>
      </c>
      <c r="M3715" s="44" t="s">
        <v>18137</v>
      </c>
      <c r="N3715" s="44" t="s">
        <v>18342</v>
      </c>
      <c r="O3715" s="44" t="s">
        <v>18343</v>
      </c>
    </row>
    <row r="3716" spans="1:15" s="44" customFormat="1" ht="12" x14ac:dyDescent="0.2">
      <c r="A3716" s="44" t="s">
        <v>18309</v>
      </c>
      <c r="B3716" s="44" t="s">
        <v>15110</v>
      </c>
      <c r="D3716" s="44" t="s">
        <v>18135</v>
      </c>
      <c r="E3716" s="45">
        <v>8</v>
      </c>
      <c r="F3716" s="44" t="s">
        <v>10199</v>
      </c>
      <c r="G3716" s="44" t="s">
        <v>10442</v>
      </c>
      <c r="H3716" s="44" t="s">
        <v>18345</v>
      </c>
      <c r="L3716" s="46">
        <v>46788815</v>
      </c>
      <c r="M3716" s="44" t="s">
        <v>18137</v>
      </c>
      <c r="N3716" s="44" t="s">
        <v>18342</v>
      </c>
      <c r="O3716" s="44" t="s">
        <v>18343</v>
      </c>
    </row>
    <row r="3717" spans="1:15" s="44" customFormat="1" ht="12" x14ac:dyDescent="0.2">
      <c r="A3717" s="44" t="s">
        <v>18311</v>
      </c>
      <c r="B3717" s="44" t="s">
        <v>15110</v>
      </c>
      <c r="D3717" s="44" t="s">
        <v>18135</v>
      </c>
      <c r="E3717" s="45">
        <v>9</v>
      </c>
      <c r="F3717" s="44" t="s">
        <v>10199</v>
      </c>
      <c r="G3717" s="44" t="s">
        <v>10442</v>
      </c>
      <c r="H3717" s="44" t="s">
        <v>18347</v>
      </c>
      <c r="L3717" s="46">
        <v>95850000</v>
      </c>
      <c r="M3717" s="44" t="s">
        <v>18137</v>
      </c>
      <c r="N3717" s="44" t="s">
        <v>18138</v>
      </c>
      <c r="O3717" s="44" t="s">
        <v>18139</v>
      </c>
    </row>
    <row r="3718" spans="1:15" s="44" customFormat="1" ht="12" x14ac:dyDescent="0.2">
      <c r="A3718" s="44" t="s">
        <v>18313</v>
      </c>
      <c r="B3718" s="44" t="s">
        <v>15110</v>
      </c>
      <c r="D3718" s="44" t="s">
        <v>18135</v>
      </c>
      <c r="E3718" s="45">
        <v>9</v>
      </c>
      <c r="F3718" s="44" t="s">
        <v>10199</v>
      </c>
      <c r="G3718" s="44" t="s">
        <v>10463</v>
      </c>
      <c r="H3718" s="44" t="s">
        <v>18349</v>
      </c>
      <c r="L3718" s="46">
        <v>10410477</v>
      </c>
      <c r="M3718" s="44" t="s">
        <v>18137</v>
      </c>
      <c r="N3718" s="44" t="s">
        <v>18138</v>
      </c>
      <c r="O3718" s="44" t="s">
        <v>18139</v>
      </c>
    </row>
    <row r="3719" spans="1:15" s="44" customFormat="1" ht="12" x14ac:dyDescent="0.2">
      <c r="A3719" s="44" t="s">
        <v>18315</v>
      </c>
      <c r="B3719" s="44" t="s">
        <v>15110</v>
      </c>
      <c r="D3719" s="44" t="s">
        <v>18135</v>
      </c>
      <c r="E3719" s="45">
        <v>9</v>
      </c>
      <c r="F3719" s="44" t="s">
        <v>10199</v>
      </c>
      <c r="G3719" s="44" t="s">
        <v>10442</v>
      </c>
      <c r="H3719" s="44" t="s">
        <v>18351</v>
      </c>
      <c r="L3719" s="46">
        <v>34172000</v>
      </c>
      <c r="M3719" s="44" t="s">
        <v>18137</v>
      </c>
      <c r="N3719" s="44" t="s">
        <v>18138</v>
      </c>
      <c r="O3719" s="44" t="s">
        <v>18139</v>
      </c>
    </row>
    <row r="3720" spans="1:15" s="44" customFormat="1" ht="12" x14ac:dyDescent="0.2">
      <c r="A3720" s="44" t="s">
        <v>18319</v>
      </c>
      <c r="B3720" s="44" t="s">
        <v>15110</v>
      </c>
      <c r="D3720" s="44" t="s">
        <v>18135</v>
      </c>
      <c r="E3720" s="45">
        <v>9</v>
      </c>
      <c r="F3720" s="44" t="s">
        <v>10199</v>
      </c>
      <c r="G3720" s="44" t="s">
        <v>10442</v>
      </c>
      <c r="H3720" s="44" t="s">
        <v>18353</v>
      </c>
      <c r="L3720" s="46">
        <v>257146830</v>
      </c>
      <c r="M3720" s="44" t="s">
        <v>18137</v>
      </c>
      <c r="N3720" s="44" t="s">
        <v>18138</v>
      </c>
      <c r="O3720" s="44" t="s">
        <v>18139</v>
      </c>
    </row>
    <row r="3721" spans="1:15" s="44" customFormat="1" ht="12" x14ac:dyDescent="0.2">
      <c r="A3721" s="44" t="s">
        <v>18321</v>
      </c>
      <c r="B3721" s="44" t="s">
        <v>15110</v>
      </c>
      <c r="D3721" s="44" t="s">
        <v>18135</v>
      </c>
      <c r="E3721" s="45">
        <v>9</v>
      </c>
      <c r="F3721" s="44" t="s">
        <v>10199</v>
      </c>
      <c r="G3721" s="44" t="s">
        <v>10442</v>
      </c>
      <c r="H3721" s="44" t="s">
        <v>18355</v>
      </c>
      <c r="L3721" s="46">
        <v>43230000</v>
      </c>
      <c r="M3721" s="44" t="s">
        <v>18137</v>
      </c>
      <c r="N3721" s="44" t="s">
        <v>18138</v>
      </c>
      <c r="O3721" s="44" t="s">
        <v>18139</v>
      </c>
    </row>
    <row r="3722" spans="1:15" s="44" customFormat="1" ht="12" x14ac:dyDescent="0.2">
      <c r="A3722" s="44" t="s">
        <v>18325</v>
      </c>
      <c r="B3722" s="44" t="s">
        <v>15110</v>
      </c>
      <c r="D3722" s="44" t="s">
        <v>18135</v>
      </c>
      <c r="E3722" s="45">
        <v>9</v>
      </c>
      <c r="F3722" s="44" t="s">
        <v>10199</v>
      </c>
      <c r="G3722" s="44" t="s">
        <v>10442</v>
      </c>
      <c r="H3722" s="44" t="s">
        <v>18357</v>
      </c>
      <c r="L3722" s="46">
        <v>45285300</v>
      </c>
      <c r="M3722" s="44" t="s">
        <v>18137</v>
      </c>
      <c r="N3722" s="44" t="s">
        <v>18138</v>
      </c>
      <c r="O3722" s="44" t="s">
        <v>18139</v>
      </c>
    </row>
    <row r="3723" spans="1:15" s="44" customFormat="1" ht="12" x14ac:dyDescent="0.2">
      <c r="A3723" s="44" t="s">
        <v>18328</v>
      </c>
      <c r="B3723" s="44" t="s">
        <v>15110</v>
      </c>
      <c r="D3723" s="44" t="s">
        <v>18135</v>
      </c>
      <c r="E3723" s="45">
        <v>9</v>
      </c>
      <c r="F3723" s="44" t="s">
        <v>10199</v>
      </c>
      <c r="G3723" s="44" t="s">
        <v>10442</v>
      </c>
      <c r="H3723" s="44" t="s">
        <v>18359</v>
      </c>
      <c r="L3723" s="46">
        <v>544262460</v>
      </c>
      <c r="M3723" s="44" t="s">
        <v>18137</v>
      </c>
      <c r="N3723" s="44" t="s">
        <v>18138</v>
      </c>
      <c r="O3723" s="44" t="s">
        <v>18139</v>
      </c>
    </row>
    <row r="3724" spans="1:15" s="44" customFormat="1" ht="12" x14ac:dyDescent="0.2">
      <c r="A3724" s="44" t="s">
        <v>18332</v>
      </c>
      <c r="B3724" s="44" t="s">
        <v>15110</v>
      </c>
      <c r="D3724" s="44" t="s">
        <v>18135</v>
      </c>
      <c r="E3724" s="45">
        <v>9</v>
      </c>
      <c r="F3724" s="44" t="s">
        <v>10199</v>
      </c>
      <c r="G3724" s="44" t="s">
        <v>10442</v>
      </c>
      <c r="H3724" s="44" t="s">
        <v>18361</v>
      </c>
      <c r="L3724" s="46">
        <v>680853001</v>
      </c>
      <c r="M3724" s="44" t="s">
        <v>18137</v>
      </c>
      <c r="N3724" s="44" t="s">
        <v>18138</v>
      </c>
      <c r="O3724" s="44" t="s">
        <v>18139</v>
      </c>
    </row>
    <row r="3725" spans="1:15" s="44" customFormat="1" ht="12" x14ac:dyDescent="0.2">
      <c r="A3725" s="44" t="s">
        <v>18334</v>
      </c>
      <c r="B3725" s="44" t="s">
        <v>15110</v>
      </c>
      <c r="D3725" s="44" t="s">
        <v>18135</v>
      </c>
      <c r="E3725" s="45">
        <v>9</v>
      </c>
      <c r="F3725" s="44" t="s">
        <v>10199</v>
      </c>
      <c r="G3725" s="44" t="s">
        <v>10442</v>
      </c>
      <c r="H3725" s="44" t="s">
        <v>18363</v>
      </c>
      <c r="L3725" s="46">
        <v>316056280</v>
      </c>
      <c r="M3725" s="44" t="s">
        <v>18137</v>
      </c>
      <c r="N3725" s="44" t="s">
        <v>18138</v>
      </c>
      <c r="O3725" s="44" t="s">
        <v>18139</v>
      </c>
    </row>
    <row r="3726" spans="1:15" s="44" customFormat="1" ht="12" x14ac:dyDescent="0.2">
      <c r="A3726" s="44" t="s">
        <v>18336</v>
      </c>
      <c r="B3726" s="44" t="s">
        <v>15110</v>
      </c>
      <c r="D3726" s="44" t="s">
        <v>18135</v>
      </c>
      <c r="E3726" s="45">
        <v>9</v>
      </c>
      <c r="F3726" s="44" t="s">
        <v>10199</v>
      </c>
      <c r="G3726" s="44" t="s">
        <v>10442</v>
      </c>
      <c r="H3726" s="44" t="s">
        <v>18365</v>
      </c>
      <c r="L3726" s="46">
        <v>514970000</v>
      </c>
      <c r="M3726" s="44" t="s">
        <v>18137</v>
      </c>
      <c r="N3726" s="44" t="s">
        <v>18138</v>
      </c>
      <c r="O3726" s="44" t="s">
        <v>18139</v>
      </c>
    </row>
    <row r="3727" spans="1:15" s="44" customFormat="1" ht="12" x14ac:dyDescent="0.2">
      <c r="A3727" s="44" t="s">
        <v>18340</v>
      </c>
      <c r="B3727" s="44" t="s">
        <v>15110</v>
      </c>
      <c r="D3727" s="44" t="s">
        <v>18135</v>
      </c>
      <c r="E3727" s="45">
        <v>9</v>
      </c>
      <c r="F3727" s="44" t="s">
        <v>10199</v>
      </c>
      <c r="G3727" s="44" t="s">
        <v>10442</v>
      </c>
      <c r="H3727" s="44" t="s">
        <v>18367</v>
      </c>
      <c r="L3727" s="46">
        <v>333740000</v>
      </c>
      <c r="M3727" s="44" t="s">
        <v>18137</v>
      </c>
      <c r="N3727" s="44" t="s">
        <v>18138</v>
      </c>
      <c r="O3727" s="44" t="s">
        <v>18139</v>
      </c>
    </row>
    <row r="3728" spans="1:15" s="44" customFormat="1" ht="12" x14ac:dyDescent="0.2">
      <c r="A3728" s="44" t="s">
        <v>18344</v>
      </c>
      <c r="B3728" s="44" t="s">
        <v>15110</v>
      </c>
      <c r="D3728" s="44" t="s">
        <v>18135</v>
      </c>
      <c r="E3728" s="45">
        <v>9</v>
      </c>
      <c r="F3728" s="44" t="s">
        <v>10199</v>
      </c>
      <c r="G3728" s="44" t="s">
        <v>10442</v>
      </c>
      <c r="H3728" s="44" t="s">
        <v>18369</v>
      </c>
      <c r="L3728" s="46">
        <v>140003000</v>
      </c>
      <c r="M3728" s="44" t="s">
        <v>18137</v>
      </c>
      <c r="N3728" s="44" t="s">
        <v>18138</v>
      </c>
      <c r="O3728" s="44" t="s">
        <v>18139</v>
      </c>
    </row>
    <row r="3729" spans="1:15" s="44" customFormat="1" ht="12" x14ac:dyDescent="0.2">
      <c r="A3729" s="44" t="s">
        <v>18346</v>
      </c>
      <c r="B3729" s="44" t="s">
        <v>15110</v>
      </c>
      <c r="D3729" s="44" t="s">
        <v>18135</v>
      </c>
      <c r="E3729" s="45">
        <v>9</v>
      </c>
      <c r="F3729" s="44" t="s">
        <v>10199</v>
      </c>
      <c r="G3729" s="44" t="s">
        <v>10442</v>
      </c>
      <c r="H3729" s="44" t="s">
        <v>18371</v>
      </c>
      <c r="L3729" s="46">
        <v>59500000</v>
      </c>
      <c r="M3729" s="44" t="s">
        <v>18137</v>
      </c>
      <c r="N3729" s="44" t="s">
        <v>18138</v>
      </c>
      <c r="O3729" s="44" t="s">
        <v>18139</v>
      </c>
    </row>
    <row r="3730" spans="1:15" s="44" customFormat="1" ht="12" x14ac:dyDescent="0.2">
      <c r="A3730" s="44" t="s">
        <v>18348</v>
      </c>
      <c r="B3730" s="44" t="s">
        <v>15110</v>
      </c>
      <c r="D3730" s="44" t="s">
        <v>18135</v>
      </c>
      <c r="E3730" s="45">
        <v>9</v>
      </c>
      <c r="F3730" s="44" t="s">
        <v>10199</v>
      </c>
      <c r="G3730" s="44" t="s">
        <v>10442</v>
      </c>
      <c r="H3730" s="44" t="s">
        <v>18373</v>
      </c>
      <c r="L3730" s="46">
        <v>29900000</v>
      </c>
      <c r="M3730" s="44" t="s">
        <v>18137</v>
      </c>
      <c r="N3730" s="44" t="s">
        <v>18138</v>
      </c>
      <c r="O3730" s="44" t="s">
        <v>18139</v>
      </c>
    </row>
    <row r="3731" spans="1:15" s="44" customFormat="1" ht="12" x14ac:dyDescent="0.2">
      <c r="A3731" s="44" t="s">
        <v>18350</v>
      </c>
      <c r="B3731" s="44" t="s">
        <v>15110</v>
      </c>
      <c r="D3731" s="44" t="s">
        <v>18135</v>
      </c>
      <c r="E3731" s="45">
        <v>9</v>
      </c>
      <c r="F3731" s="44" t="s">
        <v>10199</v>
      </c>
      <c r="G3731" s="44" t="s">
        <v>10442</v>
      </c>
      <c r="H3731" s="44" t="s">
        <v>18374</v>
      </c>
      <c r="L3731" s="46">
        <v>25000000</v>
      </c>
      <c r="M3731" s="44" t="s">
        <v>18149</v>
      </c>
      <c r="N3731" s="44" t="s">
        <v>18159</v>
      </c>
      <c r="O3731" s="44" t="s">
        <v>18151</v>
      </c>
    </row>
    <row r="3732" spans="1:15" s="44" customFormat="1" ht="12" x14ac:dyDescent="0.2">
      <c r="A3732" s="44" t="s">
        <v>18352</v>
      </c>
      <c r="B3732" s="44" t="s">
        <v>15110</v>
      </c>
      <c r="D3732" s="44" t="s">
        <v>18135</v>
      </c>
      <c r="E3732" s="45">
        <v>10</v>
      </c>
      <c r="F3732" s="44" t="s">
        <v>10199</v>
      </c>
      <c r="G3732" s="44" t="s">
        <v>10442</v>
      </c>
      <c r="H3732" s="44" t="s">
        <v>18376</v>
      </c>
      <c r="L3732" s="46">
        <v>371529000</v>
      </c>
      <c r="M3732" s="44" t="s">
        <v>18137</v>
      </c>
      <c r="N3732" s="44" t="s">
        <v>18342</v>
      </c>
      <c r="O3732" s="44" t="s">
        <v>18343</v>
      </c>
    </row>
    <row r="3733" spans="1:15" s="44" customFormat="1" ht="12" x14ac:dyDescent="0.2">
      <c r="A3733" s="44" t="s">
        <v>18354</v>
      </c>
      <c r="B3733" s="44" t="s">
        <v>15110</v>
      </c>
      <c r="D3733" s="44" t="s">
        <v>18135</v>
      </c>
      <c r="E3733" s="45">
        <v>10</v>
      </c>
      <c r="F3733" s="44" t="s">
        <v>10199</v>
      </c>
      <c r="G3733" s="44" t="s">
        <v>10442</v>
      </c>
      <c r="H3733" s="44" t="s">
        <v>18378</v>
      </c>
      <c r="L3733" s="46">
        <v>83115000</v>
      </c>
      <c r="M3733" s="44" t="s">
        <v>18137</v>
      </c>
      <c r="N3733" s="44" t="s">
        <v>18342</v>
      </c>
      <c r="O3733" s="44" t="s">
        <v>18343</v>
      </c>
    </row>
    <row r="3734" spans="1:15" s="44" customFormat="1" ht="12" x14ac:dyDescent="0.2">
      <c r="A3734" s="44" t="s">
        <v>18356</v>
      </c>
      <c r="B3734" s="44" t="s">
        <v>15110</v>
      </c>
      <c r="D3734" s="44" t="s">
        <v>18135</v>
      </c>
      <c r="E3734" s="45">
        <v>10</v>
      </c>
      <c r="F3734" s="44" t="s">
        <v>10199</v>
      </c>
      <c r="G3734" s="44" t="s">
        <v>10442</v>
      </c>
      <c r="H3734" s="44" t="s">
        <v>18380</v>
      </c>
      <c r="L3734" s="46">
        <v>112200000</v>
      </c>
      <c r="M3734" s="44" t="s">
        <v>18137</v>
      </c>
      <c r="N3734" s="44" t="s">
        <v>18342</v>
      </c>
      <c r="O3734" s="44" t="s">
        <v>18343</v>
      </c>
    </row>
    <row r="3735" spans="1:15" s="44" customFormat="1" ht="12" x14ac:dyDescent="0.2">
      <c r="A3735" s="44" t="s">
        <v>18358</v>
      </c>
      <c r="B3735" s="44" t="s">
        <v>15110</v>
      </c>
      <c r="D3735" s="44" t="s">
        <v>18135</v>
      </c>
      <c r="E3735" s="45">
        <v>10</v>
      </c>
      <c r="F3735" s="44" t="s">
        <v>10199</v>
      </c>
      <c r="G3735" s="44" t="s">
        <v>10442</v>
      </c>
      <c r="H3735" s="44" t="s">
        <v>18382</v>
      </c>
      <c r="L3735" s="46">
        <v>224971832</v>
      </c>
      <c r="M3735" s="44" t="s">
        <v>18137</v>
      </c>
      <c r="N3735" s="44" t="s">
        <v>18342</v>
      </c>
      <c r="O3735" s="44" t="s">
        <v>18343</v>
      </c>
    </row>
    <row r="3736" spans="1:15" s="44" customFormat="1" ht="12" x14ac:dyDescent="0.2">
      <c r="A3736" s="44" t="s">
        <v>18360</v>
      </c>
      <c r="B3736" s="44" t="s">
        <v>15110</v>
      </c>
      <c r="D3736" s="44" t="s">
        <v>18135</v>
      </c>
      <c r="E3736" s="45">
        <v>10</v>
      </c>
      <c r="F3736" s="44" t="s">
        <v>10199</v>
      </c>
      <c r="G3736" s="44" t="s">
        <v>10442</v>
      </c>
      <c r="H3736" s="44" t="s">
        <v>18384</v>
      </c>
      <c r="L3736" s="46">
        <v>49989641</v>
      </c>
      <c r="M3736" s="44" t="s">
        <v>18137</v>
      </c>
      <c r="N3736" s="44" t="s">
        <v>18342</v>
      </c>
      <c r="O3736" s="44" t="s">
        <v>18343</v>
      </c>
    </row>
    <row r="3737" spans="1:15" s="44" customFormat="1" ht="12" x14ac:dyDescent="0.2">
      <c r="A3737" s="44" t="s">
        <v>18362</v>
      </c>
      <c r="B3737" s="44" t="s">
        <v>15110</v>
      </c>
      <c r="D3737" s="44" t="s">
        <v>18135</v>
      </c>
      <c r="E3737" s="45">
        <v>10</v>
      </c>
      <c r="F3737" s="44" t="s">
        <v>10199</v>
      </c>
      <c r="G3737" s="44" t="s">
        <v>10442</v>
      </c>
      <c r="H3737" s="44" t="s">
        <v>18386</v>
      </c>
      <c r="L3737" s="46">
        <v>79055000</v>
      </c>
      <c r="M3737" s="44" t="s">
        <v>18137</v>
      </c>
      <c r="N3737" s="44" t="s">
        <v>18342</v>
      </c>
      <c r="O3737" s="44" t="s">
        <v>18343</v>
      </c>
    </row>
    <row r="3738" spans="1:15" s="44" customFormat="1" ht="12" x14ac:dyDescent="0.2">
      <c r="A3738" s="44" t="s">
        <v>18364</v>
      </c>
      <c r="B3738" s="44" t="s">
        <v>15110</v>
      </c>
      <c r="D3738" s="44" t="s">
        <v>18135</v>
      </c>
      <c r="E3738" s="45">
        <v>10</v>
      </c>
      <c r="F3738" s="44" t="s">
        <v>10199</v>
      </c>
      <c r="G3738" s="44" t="s">
        <v>10442</v>
      </c>
      <c r="H3738" s="44" t="s">
        <v>18388</v>
      </c>
      <c r="L3738" s="46">
        <v>173174310</v>
      </c>
      <c r="M3738" s="44" t="s">
        <v>18137</v>
      </c>
      <c r="N3738" s="44" t="s">
        <v>18342</v>
      </c>
      <c r="O3738" s="44" t="s">
        <v>18343</v>
      </c>
    </row>
    <row r="3739" spans="1:15" s="44" customFormat="1" ht="12" x14ac:dyDescent="0.2">
      <c r="A3739" s="44" t="s">
        <v>18366</v>
      </c>
      <c r="B3739" s="44" t="s">
        <v>15110</v>
      </c>
      <c r="D3739" s="44" t="s">
        <v>18135</v>
      </c>
      <c r="E3739" s="45">
        <v>10</v>
      </c>
      <c r="F3739" s="44" t="s">
        <v>10199</v>
      </c>
      <c r="G3739" s="44" t="s">
        <v>10442</v>
      </c>
      <c r="H3739" s="44" t="s">
        <v>18390</v>
      </c>
      <c r="L3739" s="46">
        <v>123173144</v>
      </c>
      <c r="M3739" s="44" t="s">
        <v>18137</v>
      </c>
      <c r="N3739" s="44" t="s">
        <v>18342</v>
      </c>
      <c r="O3739" s="44" t="s">
        <v>18343</v>
      </c>
    </row>
    <row r="3740" spans="1:15" s="44" customFormat="1" ht="12" x14ac:dyDescent="0.2">
      <c r="A3740" s="44" t="s">
        <v>18368</v>
      </c>
      <c r="B3740" s="44" t="s">
        <v>15110</v>
      </c>
      <c r="D3740" s="44" t="s">
        <v>18135</v>
      </c>
      <c r="E3740" s="45">
        <v>10</v>
      </c>
      <c r="F3740" s="44" t="s">
        <v>10199</v>
      </c>
      <c r="G3740" s="44" t="s">
        <v>10442</v>
      </c>
      <c r="H3740" s="44" t="s">
        <v>18392</v>
      </c>
      <c r="L3740" s="46">
        <v>378420000</v>
      </c>
      <c r="M3740" s="44" t="s">
        <v>18137</v>
      </c>
      <c r="N3740" s="44" t="s">
        <v>18342</v>
      </c>
      <c r="O3740" s="44" t="s">
        <v>18343</v>
      </c>
    </row>
    <row r="3741" spans="1:15" s="44" customFormat="1" ht="12" x14ac:dyDescent="0.2">
      <c r="A3741" s="44" t="s">
        <v>18370</v>
      </c>
      <c r="B3741" s="44" t="s">
        <v>15110</v>
      </c>
      <c r="D3741" s="44" t="s">
        <v>18135</v>
      </c>
      <c r="E3741" s="45">
        <v>10</v>
      </c>
      <c r="F3741" s="44" t="s">
        <v>10199</v>
      </c>
      <c r="G3741" s="44" t="s">
        <v>10442</v>
      </c>
      <c r="H3741" s="44" t="s">
        <v>18393</v>
      </c>
      <c r="L3741" s="46">
        <v>247060000</v>
      </c>
      <c r="M3741" s="44" t="s">
        <v>18137</v>
      </c>
      <c r="N3741" s="44" t="s">
        <v>18342</v>
      </c>
      <c r="O3741" s="44" t="s">
        <v>18343</v>
      </c>
    </row>
    <row r="3742" spans="1:15" s="44" customFormat="1" ht="12" x14ac:dyDescent="0.2">
      <c r="A3742" s="44" t="s">
        <v>18372</v>
      </c>
      <c r="B3742" s="44" t="s">
        <v>15110</v>
      </c>
      <c r="D3742" s="44" t="s">
        <v>18135</v>
      </c>
      <c r="E3742" s="45">
        <v>10</v>
      </c>
      <c r="F3742" s="44" t="s">
        <v>10199</v>
      </c>
      <c r="G3742" s="44" t="s">
        <v>10442</v>
      </c>
      <c r="H3742" s="44" t="s">
        <v>18395</v>
      </c>
      <c r="L3742" s="46">
        <v>20000000</v>
      </c>
      <c r="M3742" s="44" t="s">
        <v>18172</v>
      </c>
      <c r="N3742" s="44" t="s">
        <v>18396</v>
      </c>
      <c r="O3742" s="44" t="s">
        <v>18318</v>
      </c>
    </row>
    <row r="3743" spans="1:15" s="44" customFormat="1" ht="12" x14ac:dyDescent="0.2">
      <c r="A3743" s="44" t="s">
        <v>1359</v>
      </c>
      <c r="B3743" s="44" t="s">
        <v>15110</v>
      </c>
      <c r="D3743" s="44" t="s">
        <v>18135</v>
      </c>
      <c r="E3743" s="45">
        <v>11</v>
      </c>
      <c r="F3743" s="44" t="s">
        <v>10199</v>
      </c>
      <c r="G3743" s="44" t="s">
        <v>10442</v>
      </c>
      <c r="H3743" s="44" t="s">
        <v>18398</v>
      </c>
      <c r="L3743" s="46">
        <v>64411000</v>
      </c>
      <c r="M3743" s="44" t="s">
        <v>18137</v>
      </c>
      <c r="N3743" s="44" t="s">
        <v>18342</v>
      </c>
      <c r="O3743" s="44" t="s">
        <v>18343</v>
      </c>
    </row>
    <row r="3744" spans="1:15" s="44" customFormat="1" ht="12" x14ac:dyDescent="0.2">
      <c r="A3744" s="44" t="s">
        <v>18375</v>
      </c>
      <c r="B3744" s="44" t="s">
        <v>15110</v>
      </c>
      <c r="D3744" s="44" t="s">
        <v>18135</v>
      </c>
      <c r="E3744" s="45">
        <v>11</v>
      </c>
      <c r="F3744" s="44" t="s">
        <v>10199</v>
      </c>
      <c r="G3744" s="44" t="s">
        <v>10442</v>
      </c>
      <c r="H3744" s="44" t="s">
        <v>18400</v>
      </c>
      <c r="L3744" s="46">
        <v>748860800</v>
      </c>
      <c r="M3744" s="44" t="s">
        <v>18137</v>
      </c>
      <c r="N3744" s="44" t="s">
        <v>18258</v>
      </c>
      <c r="O3744" s="44" t="s">
        <v>18259</v>
      </c>
    </row>
    <row r="3745" spans="1:15" s="44" customFormat="1" ht="12" x14ac:dyDescent="0.2">
      <c r="A3745" s="44" t="s">
        <v>18377</v>
      </c>
      <c r="B3745" s="44" t="s">
        <v>15110</v>
      </c>
      <c r="D3745" s="44" t="s">
        <v>18135</v>
      </c>
      <c r="E3745" s="45">
        <v>11</v>
      </c>
      <c r="F3745" s="44" t="s">
        <v>10199</v>
      </c>
      <c r="G3745" s="44" t="s">
        <v>10442</v>
      </c>
      <c r="H3745" s="44" t="s">
        <v>18402</v>
      </c>
      <c r="L3745" s="46">
        <v>123709000</v>
      </c>
      <c r="M3745" s="44" t="s">
        <v>18137</v>
      </c>
      <c r="N3745" s="44" t="s">
        <v>18342</v>
      </c>
      <c r="O3745" s="44" t="s">
        <v>18343</v>
      </c>
    </row>
    <row r="3746" spans="1:15" s="44" customFormat="1" ht="12" x14ac:dyDescent="0.2">
      <c r="A3746" s="44" t="s">
        <v>18379</v>
      </c>
      <c r="B3746" s="44" t="s">
        <v>15110</v>
      </c>
      <c r="D3746" s="44" t="s">
        <v>18135</v>
      </c>
      <c r="E3746" s="45">
        <v>11</v>
      </c>
      <c r="F3746" s="44" t="s">
        <v>10199</v>
      </c>
      <c r="G3746" s="44" t="s">
        <v>10442</v>
      </c>
      <c r="H3746" s="44" t="s">
        <v>18404</v>
      </c>
      <c r="L3746" s="46">
        <v>150812400</v>
      </c>
      <c r="M3746" s="44" t="s">
        <v>18137</v>
      </c>
      <c r="N3746" s="44" t="s">
        <v>18342</v>
      </c>
      <c r="O3746" s="44" t="s">
        <v>18343</v>
      </c>
    </row>
    <row r="3747" spans="1:15" s="44" customFormat="1" ht="12" x14ac:dyDescent="0.2">
      <c r="A3747" s="44" t="s">
        <v>18381</v>
      </c>
      <c r="B3747" s="44" t="s">
        <v>15110</v>
      </c>
      <c r="D3747" s="44" t="s">
        <v>18135</v>
      </c>
      <c r="E3747" s="45">
        <v>11</v>
      </c>
      <c r="F3747" s="44" t="s">
        <v>10199</v>
      </c>
      <c r="G3747" s="44" t="s">
        <v>10442</v>
      </c>
      <c r="H3747" s="44" t="s">
        <v>18406</v>
      </c>
      <c r="L3747" s="46">
        <v>23120400</v>
      </c>
      <c r="M3747" s="44" t="s">
        <v>18137</v>
      </c>
      <c r="N3747" s="44" t="s">
        <v>18342</v>
      </c>
      <c r="O3747" s="44" t="s">
        <v>18343</v>
      </c>
    </row>
    <row r="3748" spans="1:15" s="44" customFormat="1" ht="12" x14ac:dyDescent="0.2">
      <c r="A3748" s="44" t="s">
        <v>18383</v>
      </c>
      <c r="B3748" s="44" t="s">
        <v>15110</v>
      </c>
      <c r="D3748" s="44" t="s">
        <v>18135</v>
      </c>
      <c r="E3748" s="45">
        <v>11</v>
      </c>
      <c r="F3748" s="44" t="s">
        <v>10199</v>
      </c>
      <c r="G3748" s="44" t="s">
        <v>10442</v>
      </c>
      <c r="H3748" s="44" t="s">
        <v>18408</v>
      </c>
      <c r="L3748" s="46">
        <v>216430000</v>
      </c>
      <c r="M3748" s="44" t="s">
        <v>18137</v>
      </c>
      <c r="N3748" s="44" t="s">
        <v>18342</v>
      </c>
      <c r="O3748" s="44" t="s">
        <v>18343</v>
      </c>
    </row>
    <row r="3749" spans="1:15" s="44" customFormat="1" ht="12" x14ac:dyDescent="0.2">
      <c r="A3749" s="44" t="s">
        <v>18385</v>
      </c>
      <c r="B3749" s="44" t="s">
        <v>15110</v>
      </c>
      <c r="D3749" s="44" t="s">
        <v>18135</v>
      </c>
      <c r="E3749" s="45">
        <v>11</v>
      </c>
      <c r="F3749" s="44" t="s">
        <v>10199</v>
      </c>
      <c r="G3749" s="44" t="s">
        <v>10442</v>
      </c>
      <c r="H3749" s="44" t="s">
        <v>18410</v>
      </c>
      <c r="L3749" s="46">
        <v>491739000</v>
      </c>
      <c r="M3749" s="44" t="s">
        <v>18137</v>
      </c>
      <c r="N3749" s="44" t="s">
        <v>18342</v>
      </c>
      <c r="O3749" s="44" t="s">
        <v>18343</v>
      </c>
    </row>
    <row r="3750" spans="1:15" s="44" customFormat="1" ht="12" x14ac:dyDescent="0.2">
      <c r="A3750" s="44" t="s">
        <v>18387</v>
      </c>
      <c r="B3750" s="44" t="s">
        <v>15110</v>
      </c>
      <c r="D3750" s="44" t="s">
        <v>18135</v>
      </c>
      <c r="E3750" s="45">
        <v>11</v>
      </c>
      <c r="F3750" s="44" t="s">
        <v>10199</v>
      </c>
      <c r="G3750" s="44" t="s">
        <v>10442</v>
      </c>
      <c r="H3750" s="44" t="s">
        <v>18412</v>
      </c>
      <c r="L3750" s="46">
        <v>163685500</v>
      </c>
      <c r="M3750" s="44" t="s">
        <v>18137</v>
      </c>
      <c r="N3750" s="44" t="s">
        <v>18342</v>
      </c>
      <c r="O3750" s="44" t="s">
        <v>18343</v>
      </c>
    </row>
    <row r="3751" spans="1:15" s="44" customFormat="1" ht="12" x14ac:dyDescent="0.2">
      <c r="A3751" s="44" t="s">
        <v>18389</v>
      </c>
      <c r="B3751" s="44" t="s">
        <v>15110</v>
      </c>
      <c r="D3751" s="44" t="s">
        <v>18135</v>
      </c>
      <c r="E3751" s="45">
        <v>12</v>
      </c>
      <c r="F3751" s="44" t="s">
        <v>10199</v>
      </c>
      <c r="G3751" s="44" t="s">
        <v>10442</v>
      </c>
      <c r="H3751" s="44" t="s">
        <v>18414</v>
      </c>
      <c r="L3751" s="46">
        <v>181419975</v>
      </c>
      <c r="M3751" s="44" t="s">
        <v>18137</v>
      </c>
      <c r="N3751" s="44" t="s">
        <v>18258</v>
      </c>
      <c r="O3751" s="44" t="s">
        <v>18259</v>
      </c>
    </row>
    <row r="3752" spans="1:15" s="44" customFormat="1" ht="12" x14ac:dyDescent="0.2">
      <c r="A3752" s="44" t="s">
        <v>18391</v>
      </c>
      <c r="B3752" s="44" t="s">
        <v>15110</v>
      </c>
      <c r="D3752" s="44" t="s">
        <v>18135</v>
      </c>
      <c r="E3752" s="45">
        <v>12</v>
      </c>
      <c r="F3752" s="44" t="s">
        <v>10199</v>
      </c>
      <c r="G3752" s="44" t="s">
        <v>10442</v>
      </c>
      <c r="H3752" s="44" t="s">
        <v>18416</v>
      </c>
      <c r="L3752" s="46">
        <v>67052700</v>
      </c>
      <c r="M3752" s="44" t="s">
        <v>18137</v>
      </c>
      <c r="N3752" s="44" t="s">
        <v>18258</v>
      </c>
      <c r="O3752" s="44" t="s">
        <v>18259</v>
      </c>
    </row>
    <row r="3753" spans="1:15" s="44" customFormat="1" ht="12" x14ac:dyDescent="0.2">
      <c r="A3753" s="44" t="s">
        <v>821</v>
      </c>
      <c r="B3753" s="44" t="s">
        <v>15110</v>
      </c>
      <c r="D3753" s="44" t="s">
        <v>18135</v>
      </c>
      <c r="E3753" s="45">
        <v>12</v>
      </c>
      <c r="F3753" s="44" t="s">
        <v>10199</v>
      </c>
      <c r="G3753" s="44" t="s">
        <v>10442</v>
      </c>
      <c r="H3753" s="44" t="s">
        <v>18418</v>
      </c>
      <c r="L3753" s="46">
        <v>24476000</v>
      </c>
      <c r="M3753" s="44" t="s">
        <v>18137</v>
      </c>
      <c r="N3753" s="44" t="s">
        <v>18258</v>
      </c>
      <c r="O3753" s="44" t="s">
        <v>18259</v>
      </c>
    </row>
    <row r="3754" spans="1:15" s="44" customFormat="1" ht="12" x14ac:dyDescent="0.2">
      <c r="A3754" s="44" t="s">
        <v>18394</v>
      </c>
      <c r="B3754" s="44" t="s">
        <v>15110</v>
      </c>
      <c r="D3754" s="44" t="s">
        <v>18135</v>
      </c>
      <c r="E3754" s="45">
        <v>12</v>
      </c>
      <c r="F3754" s="44" t="s">
        <v>10199</v>
      </c>
      <c r="G3754" s="44" t="s">
        <v>10442</v>
      </c>
      <c r="H3754" s="44" t="s">
        <v>18420</v>
      </c>
      <c r="L3754" s="46">
        <v>71255800</v>
      </c>
      <c r="M3754" s="44" t="s">
        <v>18137</v>
      </c>
      <c r="N3754" s="44" t="s">
        <v>18258</v>
      </c>
      <c r="O3754" s="44" t="s">
        <v>18259</v>
      </c>
    </row>
    <row r="3755" spans="1:15" s="44" customFormat="1" ht="12" x14ac:dyDescent="0.2">
      <c r="A3755" s="44" t="s">
        <v>18397</v>
      </c>
      <c r="B3755" s="44" t="s">
        <v>15110</v>
      </c>
      <c r="D3755" s="44" t="s">
        <v>18135</v>
      </c>
      <c r="E3755" s="45">
        <v>12</v>
      </c>
      <c r="F3755" s="44" t="s">
        <v>10199</v>
      </c>
      <c r="G3755" s="44" t="s">
        <v>10442</v>
      </c>
      <c r="H3755" s="44" t="s">
        <v>18422</v>
      </c>
      <c r="L3755" s="46">
        <v>55319000</v>
      </c>
      <c r="M3755" s="44" t="s">
        <v>18137</v>
      </c>
      <c r="N3755" s="44" t="s">
        <v>18138</v>
      </c>
      <c r="O3755" s="44" t="s">
        <v>18139</v>
      </c>
    </row>
    <row r="3756" spans="1:15" s="44" customFormat="1" ht="12" x14ac:dyDescent="0.2">
      <c r="A3756" s="44" t="s">
        <v>18399</v>
      </c>
      <c r="D3756" s="44" t="s">
        <v>18424</v>
      </c>
      <c r="E3756" s="45">
        <v>3</v>
      </c>
      <c r="F3756" s="44" t="s">
        <v>10199</v>
      </c>
      <c r="G3756" s="44" t="s">
        <v>10434</v>
      </c>
      <c r="H3756" s="44" t="s">
        <v>18425</v>
      </c>
      <c r="L3756" s="46">
        <v>50000000</v>
      </c>
      <c r="M3756" s="44" t="s">
        <v>18426</v>
      </c>
      <c r="N3756" s="44" t="s">
        <v>18427</v>
      </c>
      <c r="O3756" s="44" t="s">
        <v>18428</v>
      </c>
    </row>
    <row r="3757" spans="1:15" s="44" customFormat="1" ht="12" x14ac:dyDescent="0.2">
      <c r="A3757" s="44" t="s">
        <v>18401</v>
      </c>
      <c r="D3757" s="44" t="s">
        <v>18424</v>
      </c>
      <c r="E3757" s="45">
        <v>7</v>
      </c>
      <c r="F3757" s="44" t="s">
        <v>10199</v>
      </c>
      <c r="G3757" s="44" t="s">
        <v>10442</v>
      </c>
      <c r="H3757" s="44" t="s">
        <v>18430</v>
      </c>
      <c r="L3757" s="46">
        <v>260000000</v>
      </c>
      <c r="M3757" s="44" t="s">
        <v>18426</v>
      </c>
      <c r="N3757" s="44" t="s">
        <v>16540</v>
      </c>
      <c r="O3757" s="44" t="s">
        <v>18431</v>
      </c>
    </row>
    <row r="3758" spans="1:15" s="44" customFormat="1" ht="12" x14ac:dyDescent="0.2">
      <c r="A3758" s="44" t="s">
        <v>18403</v>
      </c>
      <c r="D3758" s="44" t="s">
        <v>18424</v>
      </c>
      <c r="E3758" s="45">
        <v>7</v>
      </c>
      <c r="F3758" s="44" t="s">
        <v>10199</v>
      </c>
      <c r="G3758" s="44" t="s">
        <v>10463</v>
      </c>
      <c r="H3758" s="44" t="s">
        <v>18433</v>
      </c>
      <c r="L3758" s="46">
        <v>90000000</v>
      </c>
      <c r="M3758" s="44" t="s">
        <v>18426</v>
      </c>
      <c r="N3758" s="44" t="s">
        <v>16540</v>
      </c>
      <c r="O3758" s="44" t="s">
        <v>18434</v>
      </c>
    </row>
    <row r="3759" spans="1:15" s="44" customFormat="1" ht="12" x14ac:dyDescent="0.2">
      <c r="A3759" s="44" t="s">
        <v>18405</v>
      </c>
      <c r="D3759" s="44" t="s">
        <v>18424</v>
      </c>
      <c r="E3759" s="45">
        <v>2</v>
      </c>
      <c r="F3759" s="44" t="s">
        <v>10199</v>
      </c>
      <c r="G3759" s="44" t="s">
        <v>10463</v>
      </c>
      <c r="H3759" s="44" t="s">
        <v>18436</v>
      </c>
      <c r="L3759" s="46">
        <v>21668000</v>
      </c>
      <c r="M3759" s="44" t="s">
        <v>18437</v>
      </c>
      <c r="N3759" s="44" t="s">
        <v>18438</v>
      </c>
      <c r="O3759" s="44" t="s">
        <v>18439</v>
      </c>
    </row>
    <row r="3760" spans="1:15" s="44" customFormat="1" ht="12" x14ac:dyDescent="0.2">
      <c r="A3760" s="44" t="s">
        <v>18407</v>
      </c>
      <c r="D3760" s="44" t="s">
        <v>18424</v>
      </c>
      <c r="E3760" s="45">
        <v>2</v>
      </c>
      <c r="F3760" s="44" t="s">
        <v>10199</v>
      </c>
      <c r="G3760" s="44" t="s">
        <v>10463</v>
      </c>
      <c r="H3760" s="44" t="s">
        <v>18441</v>
      </c>
      <c r="L3760" s="46">
        <v>20324000</v>
      </c>
      <c r="M3760" s="44" t="s">
        <v>18437</v>
      </c>
      <c r="N3760" s="44" t="s">
        <v>18442</v>
      </c>
      <c r="O3760" s="44" t="s">
        <v>18443</v>
      </c>
    </row>
    <row r="3761" spans="1:15" s="44" customFormat="1" ht="12" x14ac:dyDescent="0.2">
      <c r="A3761" s="44" t="s">
        <v>18409</v>
      </c>
      <c r="D3761" s="44" t="s">
        <v>18424</v>
      </c>
      <c r="E3761" s="45">
        <v>2</v>
      </c>
      <c r="F3761" s="44" t="s">
        <v>10199</v>
      </c>
      <c r="G3761" s="44" t="s">
        <v>10463</v>
      </c>
      <c r="H3761" s="44" t="s">
        <v>18445</v>
      </c>
      <c r="L3761" s="46">
        <v>8744000</v>
      </c>
      <c r="M3761" s="44" t="s">
        <v>18437</v>
      </c>
      <c r="N3761" s="44" t="s">
        <v>18438</v>
      </c>
      <c r="O3761" s="44" t="s">
        <v>18439</v>
      </c>
    </row>
    <row r="3762" spans="1:15" s="44" customFormat="1" ht="12" x14ac:dyDescent="0.2">
      <c r="A3762" s="44" t="s">
        <v>18411</v>
      </c>
      <c r="D3762" s="44" t="s">
        <v>18424</v>
      </c>
      <c r="E3762" s="45">
        <v>2</v>
      </c>
      <c r="F3762" s="44" t="s">
        <v>10199</v>
      </c>
      <c r="G3762" s="44" t="s">
        <v>10463</v>
      </c>
      <c r="H3762" s="44" t="s">
        <v>18447</v>
      </c>
      <c r="L3762" s="46">
        <v>9260000</v>
      </c>
      <c r="M3762" s="44" t="s">
        <v>18437</v>
      </c>
      <c r="N3762" s="44" t="s">
        <v>18448</v>
      </c>
      <c r="O3762" s="44" t="s">
        <v>18449</v>
      </c>
    </row>
    <row r="3763" spans="1:15" s="44" customFormat="1" ht="12" x14ac:dyDescent="0.2">
      <c r="A3763" s="44" t="s">
        <v>18413</v>
      </c>
      <c r="D3763" s="44" t="s">
        <v>18424</v>
      </c>
      <c r="E3763" s="45">
        <v>2</v>
      </c>
      <c r="F3763" s="44" t="s">
        <v>10199</v>
      </c>
      <c r="G3763" s="44" t="s">
        <v>10463</v>
      </c>
      <c r="H3763" s="44" t="s">
        <v>18451</v>
      </c>
      <c r="L3763" s="46">
        <v>19679000</v>
      </c>
      <c r="M3763" s="44" t="s">
        <v>18437</v>
      </c>
      <c r="N3763" s="44" t="s">
        <v>18442</v>
      </c>
      <c r="O3763" s="44" t="s">
        <v>18443</v>
      </c>
    </row>
    <row r="3764" spans="1:15" s="44" customFormat="1" ht="12" x14ac:dyDescent="0.2">
      <c r="A3764" s="44" t="s">
        <v>18415</v>
      </c>
      <c r="D3764" s="44" t="s">
        <v>18424</v>
      </c>
      <c r="E3764" s="45">
        <v>2</v>
      </c>
      <c r="F3764" s="44" t="s">
        <v>10199</v>
      </c>
      <c r="G3764" s="44" t="s">
        <v>10463</v>
      </c>
      <c r="H3764" s="44" t="s">
        <v>18453</v>
      </c>
      <c r="L3764" s="46">
        <v>11667000</v>
      </c>
      <c r="M3764" s="44" t="s">
        <v>18437</v>
      </c>
      <c r="N3764" s="44" t="s">
        <v>18448</v>
      </c>
      <c r="O3764" s="44" t="s">
        <v>18449</v>
      </c>
    </row>
    <row r="3765" spans="1:15" s="44" customFormat="1" ht="12" x14ac:dyDescent="0.2">
      <c r="A3765" s="44" t="s">
        <v>18417</v>
      </c>
      <c r="D3765" s="44" t="s">
        <v>18424</v>
      </c>
      <c r="E3765" s="45">
        <v>2</v>
      </c>
      <c r="F3765" s="44" t="s">
        <v>10199</v>
      </c>
      <c r="G3765" s="44" t="s">
        <v>10463</v>
      </c>
      <c r="H3765" s="44" t="s">
        <v>18455</v>
      </c>
      <c r="L3765" s="46">
        <v>3710000</v>
      </c>
      <c r="M3765" s="44" t="s">
        <v>18437</v>
      </c>
      <c r="N3765" s="44" t="s">
        <v>18456</v>
      </c>
      <c r="O3765" s="44" t="s">
        <v>18457</v>
      </c>
    </row>
    <row r="3766" spans="1:15" s="44" customFormat="1" ht="12" x14ac:dyDescent="0.2">
      <c r="A3766" s="44" t="s">
        <v>18419</v>
      </c>
      <c r="D3766" s="44" t="s">
        <v>18424</v>
      </c>
      <c r="E3766" s="45">
        <v>4</v>
      </c>
      <c r="F3766" s="44" t="s">
        <v>10199</v>
      </c>
      <c r="G3766" s="44" t="s">
        <v>10463</v>
      </c>
      <c r="H3766" s="44" t="s">
        <v>18459</v>
      </c>
      <c r="L3766" s="46">
        <v>20000000</v>
      </c>
      <c r="M3766" s="44" t="s">
        <v>18437</v>
      </c>
      <c r="N3766" s="44" t="s">
        <v>18460</v>
      </c>
      <c r="O3766" s="44" t="s">
        <v>18461</v>
      </c>
    </row>
    <row r="3767" spans="1:15" s="44" customFormat="1" ht="12" x14ac:dyDescent="0.2">
      <c r="A3767" s="44" t="s">
        <v>18421</v>
      </c>
      <c r="D3767" s="44" t="s">
        <v>18424</v>
      </c>
      <c r="E3767" s="45">
        <v>2</v>
      </c>
      <c r="F3767" s="44" t="s">
        <v>10199</v>
      </c>
      <c r="G3767" s="44" t="s">
        <v>10463</v>
      </c>
      <c r="H3767" s="44" t="s">
        <v>18463</v>
      </c>
      <c r="L3767" s="46">
        <v>20000000</v>
      </c>
      <c r="M3767" s="44" t="s">
        <v>18437</v>
      </c>
      <c r="N3767" s="44" t="s">
        <v>18460</v>
      </c>
      <c r="O3767" s="44" t="s">
        <v>18461</v>
      </c>
    </row>
    <row r="3768" spans="1:15" s="44" customFormat="1" ht="12" x14ac:dyDescent="0.2">
      <c r="A3768" s="44" t="s">
        <v>18423</v>
      </c>
      <c r="D3768" s="44" t="s">
        <v>18424</v>
      </c>
      <c r="E3768" s="45">
        <v>2</v>
      </c>
      <c r="F3768" s="44" t="s">
        <v>10199</v>
      </c>
      <c r="G3768" s="44" t="s">
        <v>10463</v>
      </c>
      <c r="H3768" s="44" t="s">
        <v>18465</v>
      </c>
      <c r="L3768" s="46">
        <v>1953000</v>
      </c>
      <c r="M3768" s="44" t="s">
        <v>18466</v>
      </c>
      <c r="N3768" s="44" t="s">
        <v>18467</v>
      </c>
      <c r="O3768" s="44" t="s">
        <v>18468</v>
      </c>
    </row>
    <row r="3769" spans="1:15" s="44" customFormat="1" ht="12" x14ac:dyDescent="0.2">
      <c r="A3769" s="44" t="s">
        <v>18429</v>
      </c>
      <c r="D3769" s="44" t="s">
        <v>18424</v>
      </c>
      <c r="E3769" s="45">
        <v>2</v>
      </c>
      <c r="F3769" s="44" t="s">
        <v>10199</v>
      </c>
      <c r="G3769" s="44" t="s">
        <v>10463</v>
      </c>
      <c r="H3769" s="44" t="s">
        <v>18470</v>
      </c>
      <c r="L3769" s="46">
        <v>1944000</v>
      </c>
      <c r="M3769" s="44" t="s">
        <v>18466</v>
      </c>
      <c r="N3769" s="44" t="s">
        <v>18471</v>
      </c>
      <c r="O3769" s="44" t="s">
        <v>18472</v>
      </c>
    </row>
    <row r="3770" spans="1:15" s="44" customFormat="1" ht="12" x14ac:dyDescent="0.2">
      <c r="A3770" s="44" t="s">
        <v>18432</v>
      </c>
      <c r="D3770" s="44" t="s">
        <v>18424</v>
      </c>
      <c r="E3770" s="45">
        <v>2</v>
      </c>
      <c r="F3770" s="44" t="s">
        <v>10199</v>
      </c>
      <c r="G3770" s="44" t="s">
        <v>10463</v>
      </c>
      <c r="H3770" s="44" t="s">
        <v>18474</v>
      </c>
      <c r="L3770" s="46">
        <v>1890000</v>
      </c>
      <c r="M3770" s="44" t="s">
        <v>18466</v>
      </c>
      <c r="N3770" s="44" t="s">
        <v>18475</v>
      </c>
      <c r="O3770" s="44" t="s">
        <v>18476</v>
      </c>
    </row>
    <row r="3771" spans="1:15" s="44" customFormat="1" ht="12" x14ac:dyDescent="0.2">
      <c r="A3771" s="44" t="s">
        <v>18435</v>
      </c>
      <c r="D3771" s="44" t="s">
        <v>18424</v>
      </c>
      <c r="E3771" s="45">
        <v>2</v>
      </c>
      <c r="F3771" s="44" t="s">
        <v>10199</v>
      </c>
      <c r="G3771" s="44" t="s">
        <v>10463</v>
      </c>
      <c r="H3771" s="44" t="s">
        <v>18478</v>
      </c>
      <c r="L3771" s="46">
        <v>1800000</v>
      </c>
      <c r="M3771" s="44" t="s">
        <v>18466</v>
      </c>
      <c r="N3771" s="44" t="s">
        <v>18475</v>
      </c>
      <c r="O3771" s="44" t="s">
        <v>18476</v>
      </c>
    </row>
    <row r="3772" spans="1:15" s="44" customFormat="1" ht="12" x14ac:dyDescent="0.2">
      <c r="A3772" s="44" t="s">
        <v>18440</v>
      </c>
      <c r="D3772" s="44" t="s">
        <v>18424</v>
      </c>
      <c r="E3772" s="45">
        <v>2</v>
      </c>
      <c r="F3772" s="44" t="s">
        <v>10199</v>
      </c>
      <c r="G3772" s="44" t="s">
        <v>10463</v>
      </c>
      <c r="H3772" s="44" t="s">
        <v>18480</v>
      </c>
      <c r="L3772" s="46">
        <v>2197800</v>
      </c>
      <c r="M3772" s="44" t="s">
        <v>18466</v>
      </c>
      <c r="N3772" s="44" t="s">
        <v>18475</v>
      </c>
      <c r="O3772" s="44" t="s">
        <v>18476</v>
      </c>
    </row>
    <row r="3773" spans="1:15" s="44" customFormat="1" ht="12" x14ac:dyDescent="0.2">
      <c r="A3773" s="44" t="s">
        <v>18444</v>
      </c>
      <c r="D3773" s="44" t="s">
        <v>18424</v>
      </c>
      <c r="E3773" s="45">
        <v>2</v>
      </c>
      <c r="F3773" s="44" t="s">
        <v>10199</v>
      </c>
      <c r="G3773" s="44" t="s">
        <v>10463</v>
      </c>
      <c r="H3773" s="44" t="s">
        <v>18482</v>
      </c>
      <c r="L3773" s="46">
        <v>1782000</v>
      </c>
      <c r="M3773" s="44" t="s">
        <v>18466</v>
      </c>
      <c r="N3773" s="44" t="s">
        <v>18475</v>
      </c>
      <c r="O3773" s="44" t="s">
        <v>18476</v>
      </c>
    </row>
    <row r="3774" spans="1:15" s="44" customFormat="1" ht="12" x14ac:dyDescent="0.2">
      <c r="A3774" s="44" t="s">
        <v>18446</v>
      </c>
      <c r="D3774" s="44" t="s">
        <v>18424</v>
      </c>
      <c r="E3774" s="45">
        <v>2</v>
      </c>
      <c r="F3774" s="44" t="s">
        <v>10199</v>
      </c>
      <c r="G3774" s="44" t="s">
        <v>10463</v>
      </c>
      <c r="H3774" s="44" t="s">
        <v>18484</v>
      </c>
      <c r="L3774" s="46">
        <v>1728000</v>
      </c>
      <c r="M3774" s="44" t="s">
        <v>18466</v>
      </c>
      <c r="N3774" s="44" t="s">
        <v>18475</v>
      </c>
      <c r="O3774" s="44" t="s">
        <v>18476</v>
      </c>
    </row>
    <row r="3775" spans="1:15" s="44" customFormat="1" ht="12" x14ac:dyDescent="0.2">
      <c r="A3775" s="44" t="s">
        <v>18450</v>
      </c>
      <c r="D3775" s="44" t="s">
        <v>18424</v>
      </c>
      <c r="E3775" s="45">
        <v>2</v>
      </c>
      <c r="F3775" s="44" t="s">
        <v>10199</v>
      </c>
      <c r="G3775" s="44" t="s">
        <v>10463</v>
      </c>
      <c r="H3775" s="44" t="s">
        <v>18486</v>
      </c>
      <c r="L3775" s="46">
        <v>2950000</v>
      </c>
      <c r="M3775" s="44" t="s">
        <v>18466</v>
      </c>
      <c r="N3775" s="44" t="s">
        <v>18475</v>
      </c>
      <c r="O3775" s="44" t="s">
        <v>18476</v>
      </c>
    </row>
    <row r="3776" spans="1:15" s="44" customFormat="1" ht="12" x14ac:dyDescent="0.2">
      <c r="A3776" s="44" t="s">
        <v>18452</v>
      </c>
      <c r="D3776" s="44" t="s">
        <v>18424</v>
      </c>
      <c r="E3776" s="45">
        <v>2</v>
      </c>
      <c r="F3776" s="44" t="s">
        <v>10199</v>
      </c>
      <c r="G3776" s="44" t="s">
        <v>10463</v>
      </c>
      <c r="H3776" s="44" t="s">
        <v>18488</v>
      </c>
      <c r="L3776" s="46">
        <v>22120000</v>
      </c>
      <c r="M3776" s="44" t="s">
        <v>18466</v>
      </c>
      <c r="N3776" s="44" t="s">
        <v>18489</v>
      </c>
      <c r="O3776" s="44" t="s">
        <v>18490</v>
      </c>
    </row>
    <row r="3777" spans="1:15" s="44" customFormat="1" ht="12" x14ac:dyDescent="0.2">
      <c r="A3777" s="44" t="s">
        <v>18454</v>
      </c>
      <c r="D3777" s="44" t="s">
        <v>18424</v>
      </c>
      <c r="E3777" s="45">
        <v>4</v>
      </c>
      <c r="F3777" s="44" t="s">
        <v>10199</v>
      </c>
      <c r="G3777" s="44" t="s">
        <v>10463</v>
      </c>
      <c r="H3777" s="44" t="s">
        <v>18492</v>
      </c>
      <c r="L3777" s="46">
        <v>50000000</v>
      </c>
      <c r="M3777" s="44" t="s">
        <v>18466</v>
      </c>
      <c r="N3777" s="44" t="s">
        <v>18493</v>
      </c>
      <c r="O3777" s="44" t="s">
        <v>18494</v>
      </c>
    </row>
    <row r="3778" spans="1:15" s="44" customFormat="1" ht="12" x14ac:dyDescent="0.2">
      <c r="A3778" s="44" t="s">
        <v>18458</v>
      </c>
      <c r="D3778" s="44" t="s">
        <v>18424</v>
      </c>
      <c r="E3778" s="45">
        <v>2</v>
      </c>
      <c r="F3778" s="44" t="s">
        <v>10199</v>
      </c>
      <c r="G3778" s="44" t="s">
        <v>10463</v>
      </c>
      <c r="H3778" s="44" t="s">
        <v>18496</v>
      </c>
      <c r="L3778" s="46">
        <v>6032400</v>
      </c>
      <c r="M3778" s="44" t="s">
        <v>18497</v>
      </c>
      <c r="N3778" s="44" t="s">
        <v>18498</v>
      </c>
      <c r="O3778" s="44" t="s">
        <v>18499</v>
      </c>
    </row>
    <row r="3779" spans="1:15" s="44" customFormat="1" ht="12" x14ac:dyDescent="0.2">
      <c r="A3779" s="44" t="s">
        <v>18462</v>
      </c>
      <c r="D3779" s="44" t="s">
        <v>18424</v>
      </c>
      <c r="E3779" s="45">
        <v>2</v>
      </c>
      <c r="F3779" s="44" t="s">
        <v>10199</v>
      </c>
      <c r="G3779" s="44" t="s">
        <v>10463</v>
      </c>
      <c r="H3779" s="44" t="s">
        <v>18501</v>
      </c>
      <c r="L3779" s="46">
        <v>10310000</v>
      </c>
      <c r="M3779" s="44" t="s">
        <v>18497</v>
      </c>
      <c r="N3779" s="44" t="s">
        <v>18498</v>
      </c>
      <c r="O3779" s="44" t="s">
        <v>18499</v>
      </c>
    </row>
    <row r="3780" spans="1:15" s="44" customFormat="1" ht="12" x14ac:dyDescent="0.2">
      <c r="A3780" s="44" t="s">
        <v>18464</v>
      </c>
      <c r="D3780" s="44" t="s">
        <v>18424</v>
      </c>
      <c r="E3780" s="45">
        <v>2</v>
      </c>
      <c r="F3780" s="44" t="s">
        <v>10199</v>
      </c>
      <c r="G3780" s="44" t="s">
        <v>10463</v>
      </c>
      <c r="H3780" s="44" t="s">
        <v>18503</v>
      </c>
      <c r="L3780" s="46">
        <v>15000000</v>
      </c>
      <c r="M3780" s="44" t="s">
        <v>18497</v>
      </c>
      <c r="N3780" s="44" t="s">
        <v>18504</v>
      </c>
      <c r="O3780" s="44" t="s">
        <v>18505</v>
      </c>
    </row>
    <row r="3781" spans="1:15" s="44" customFormat="1" ht="12" x14ac:dyDescent="0.2">
      <c r="A3781" s="44" t="s">
        <v>18469</v>
      </c>
      <c r="D3781" s="44" t="s">
        <v>18424</v>
      </c>
      <c r="E3781" s="45">
        <v>2</v>
      </c>
      <c r="F3781" s="44" t="s">
        <v>10199</v>
      </c>
      <c r="G3781" s="44" t="s">
        <v>10463</v>
      </c>
      <c r="H3781" s="44" t="s">
        <v>18507</v>
      </c>
      <c r="L3781" s="46">
        <v>6000000</v>
      </c>
      <c r="M3781" s="44" t="s">
        <v>18497</v>
      </c>
      <c r="N3781" s="44" t="s">
        <v>18508</v>
      </c>
      <c r="O3781" s="44" t="s">
        <v>18509</v>
      </c>
    </row>
    <row r="3782" spans="1:15" s="44" customFormat="1" ht="12" x14ac:dyDescent="0.2">
      <c r="A3782" s="44" t="s">
        <v>18473</v>
      </c>
      <c r="D3782" s="44" t="s">
        <v>18424</v>
      </c>
      <c r="E3782" s="45">
        <v>2</v>
      </c>
      <c r="F3782" s="44" t="s">
        <v>11109</v>
      </c>
      <c r="G3782" s="44" t="s">
        <v>10442</v>
      </c>
      <c r="H3782" s="44" t="s">
        <v>18511</v>
      </c>
      <c r="L3782" s="46">
        <v>263150000</v>
      </c>
      <c r="M3782" s="44" t="s">
        <v>18497</v>
      </c>
      <c r="N3782" s="44" t="s">
        <v>18498</v>
      </c>
      <c r="O3782" s="44" t="s">
        <v>18499</v>
      </c>
    </row>
    <row r="3783" spans="1:15" s="44" customFormat="1" ht="12" x14ac:dyDescent="0.2">
      <c r="A3783" s="44" t="s">
        <v>18477</v>
      </c>
      <c r="D3783" s="44" t="s">
        <v>18424</v>
      </c>
      <c r="E3783" s="45">
        <v>2</v>
      </c>
      <c r="F3783" s="44" t="s">
        <v>10199</v>
      </c>
      <c r="G3783" s="44" t="s">
        <v>10463</v>
      </c>
      <c r="H3783" s="44" t="s">
        <v>18513</v>
      </c>
      <c r="L3783" s="46">
        <v>21000000</v>
      </c>
      <c r="M3783" s="44" t="s">
        <v>18497</v>
      </c>
      <c r="N3783" s="44" t="s">
        <v>18504</v>
      </c>
      <c r="O3783" s="44" t="s">
        <v>18505</v>
      </c>
    </row>
    <row r="3784" spans="1:15" s="44" customFormat="1" ht="12" x14ac:dyDescent="0.2">
      <c r="A3784" s="44" t="s">
        <v>18479</v>
      </c>
      <c r="D3784" s="44" t="s">
        <v>18424</v>
      </c>
      <c r="E3784" s="45">
        <v>2</v>
      </c>
      <c r="F3784" s="44" t="s">
        <v>10199</v>
      </c>
      <c r="G3784" s="44" t="s">
        <v>10463</v>
      </c>
      <c r="H3784" s="44" t="s">
        <v>18515</v>
      </c>
      <c r="L3784" s="46">
        <v>20000000</v>
      </c>
      <c r="M3784" s="44" t="s">
        <v>18497</v>
      </c>
      <c r="N3784" s="44" t="s">
        <v>18504</v>
      </c>
      <c r="O3784" s="44" t="s">
        <v>18505</v>
      </c>
    </row>
    <row r="3785" spans="1:15" s="44" customFormat="1" ht="12" x14ac:dyDescent="0.2">
      <c r="A3785" s="44" t="s">
        <v>18481</v>
      </c>
      <c r="D3785" s="44" t="s">
        <v>18424</v>
      </c>
      <c r="E3785" s="45">
        <v>3</v>
      </c>
      <c r="F3785" s="44" t="s">
        <v>10199</v>
      </c>
      <c r="G3785" s="44" t="s">
        <v>10463</v>
      </c>
      <c r="H3785" s="44" t="s">
        <v>18517</v>
      </c>
      <c r="L3785" s="46">
        <v>24000000</v>
      </c>
      <c r="M3785" s="44" t="s">
        <v>18497</v>
      </c>
      <c r="N3785" s="44" t="s">
        <v>18518</v>
      </c>
      <c r="O3785" s="44" t="s">
        <v>18519</v>
      </c>
    </row>
    <row r="3786" spans="1:15" s="44" customFormat="1" ht="12" x14ac:dyDescent="0.2">
      <c r="A3786" s="44" t="s">
        <v>18483</v>
      </c>
      <c r="D3786" s="44" t="s">
        <v>18424</v>
      </c>
      <c r="E3786" s="45">
        <v>3</v>
      </c>
      <c r="F3786" s="44" t="s">
        <v>10199</v>
      </c>
      <c r="G3786" s="44" t="s">
        <v>10463</v>
      </c>
      <c r="H3786" s="44" t="s">
        <v>18521</v>
      </c>
      <c r="L3786" s="46">
        <v>20000000</v>
      </c>
      <c r="M3786" s="44" t="s">
        <v>18497</v>
      </c>
      <c r="N3786" s="44" t="s">
        <v>18522</v>
      </c>
      <c r="O3786" s="44" t="s">
        <v>18523</v>
      </c>
    </row>
    <row r="3787" spans="1:15" s="44" customFormat="1" ht="12" x14ac:dyDescent="0.2">
      <c r="A3787" s="44" t="s">
        <v>18485</v>
      </c>
      <c r="D3787" s="44" t="s">
        <v>18424</v>
      </c>
      <c r="E3787" s="45">
        <v>3</v>
      </c>
      <c r="F3787" s="44" t="s">
        <v>10199</v>
      </c>
      <c r="G3787" s="44" t="s">
        <v>10463</v>
      </c>
      <c r="H3787" s="44" t="s">
        <v>18525</v>
      </c>
      <c r="L3787" s="46">
        <v>4000000</v>
      </c>
      <c r="M3787" s="44" t="s">
        <v>18497</v>
      </c>
      <c r="N3787" s="44" t="s">
        <v>18526</v>
      </c>
      <c r="O3787" s="44" t="s">
        <v>18527</v>
      </c>
    </row>
    <row r="3788" spans="1:15" s="44" customFormat="1" ht="12" x14ac:dyDescent="0.2">
      <c r="A3788" s="44" t="s">
        <v>18487</v>
      </c>
      <c r="D3788" s="44" t="s">
        <v>18424</v>
      </c>
      <c r="E3788" s="45">
        <v>3</v>
      </c>
      <c r="F3788" s="44" t="s">
        <v>10199</v>
      </c>
      <c r="G3788" s="44" t="s">
        <v>10463</v>
      </c>
      <c r="H3788" s="44" t="s">
        <v>18529</v>
      </c>
      <c r="L3788" s="46">
        <v>1710000</v>
      </c>
      <c r="M3788" s="44" t="s">
        <v>18497</v>
      </c>
      <c r="N3788" s="44" t="s">
        <v>18526</v>
      </c>
      <c r="O3788" s="44" t="s">
        <v>18527</v>
      </c>
    </row>
    <row r="3789" spans="1:15" s="44" customFormat="1" ht="12" x14ac:dyDescent="0.2">
      <c r="A3789" s="44" t="s">
        <v>18491</v>
      </c>
      <c r="D3789" s="44" t="s">
        <v>18424</v>
      </c>
      <c r="E3789" s="45">
        <v>5</v>
      </c>
      <c r="F3789" s="44" t="s">
        <v>10199</v>
      </c>
      <c r="G3789" s="44" t="s">
        <v>10463</v>
      </c>
      <c r="H3789" s="44" t="s">
        <v>18531</v>
      </c>
      <c r="L3789" s="46">
        <v>20000000</v>
      </c>
      <c r="M3789" s="44" t="s">
        <v>18497</v>
      </c>
      <c r="N3789" s="44" t="s">
        <v>18532</v>
      </c>
      <c r="O3789" s="44" t="s">
        <v>18533</v>
      </c>
    </row>
    <row r="3790" spans="1:15" s="44" customFormat="1" ht="12" x14ac:dyDescent="0.2">
      <c r="A3790" s="44" t="s">
        <v>18495</v>
      </c>
      <c r="D3790" s="44" t="s">
        <v>18424</v>
      </c>
      <c r="E3790" s="45">
        <v>8</v>
      </c>
      <c r="F3790" s="44" t="s">
        <v>10199</v>
      </c>
      <c r="G3790" s="44" t="s">
        <v>10463</v>
      </c>
      <c r="H3790" s="44" t="s">
        <v>18535</v>
      </c>
      <c r="L3790" s="46">
        <v>22000000</v>
      </c>
      <c r="M3790" s="44" t="s">
        <v>18497</v>
      </c>
      <c r="N3790" s="44" t="s">
        <v>18504</v>
      </c>
      <c r="O3790" s="44" t="s">
        <v>18505</v>
      </c>
    </row>
    <row r="3791" spans="1:15" s="44" customFormat="1" ht="12" x14ac:dyDescent="0.2">
      <c r="A3791" s="44" t="s">
        <v>18500</v>
      </c>
      <c r="D3791" s="44" t="s">
        <v>18424</v>
      </c>
      <c r="E3791" s="45">
        <v>9</v>
      </c>
      <c r="F3791" s="44" t="s">
        <v>10199</v>
      </c>
      <c r="G3791" s="44" t="s">
        <v>10463</v>
      </c>
      <c r="H3791" s="44" t="s">
        <v>18537</v>
      </c>
      <c r="L3791" s="46">
        <v>55000000</v>
      </c>
      <c r="M3791" s="44" t="s">
        <v>18497</v>
      </c>
      <c r="N3791" s="44" t="s">
        <v>18504</v>
      </c>
      <c r="O3791" s="44" t="s">
        <v>18505</v>
      </c>
    </row>
    <row r="3792" spans="1:15" s="44" customFormat="1" ht="12" x14ac:dyDescent="0.2">
      <c r="A3792" s="44" t="s">
        <v>18502</v>
      </c>
      <c r="D3792" s="44" t="s">
        <v>18424</v>
      </c>
      <c r="E3792" s="45">
        <v>9</v>
      </c>
      <c r="F3792" s="44" t="s">
        <v>10199</v>
      </c>
      <c r="G3792" s="44" t="s">
        <v>10463</v>
      </c>
      <c r="H3792" s="44" t="s">
        <v>18539</v>
      </c>
      <c r="L3792" s="46">
        <v>40000000</v>
      </c>
      <c r="M3792" s="44" t="s">
        <v>18497</v>
      </c>
      <c r="N3792" s="44" t="s">
        <v>18540</v>
      </c>
      <c r="O3792" s="44" t="s">
        <v>18541</v>
      </c>
    </row>
    <row r="3793" spans="1:15" s="44" customFormat="1" ht="12" x14ac:dyDescent="0.2">
      <c r="A3793" s="44" t="s">
        <v>18506</v>
      </c>
      <c r="D3793" s="44" t="s">
        <v>18424</v>
      </c>
      <c r="E3793" s="45">
        <v>11</v>
      </c>
      <c r="F3793" s="44" t="s">
        <v>10199</v>
      </c>
      <c r="G3793" s="44" t="s">
        <v>10463</v>
      </c>
      <c r="H3793" s="44" t="s">
        <v>18543</v>
      </c>
      <c r="L3793" s="46">
        <v>15000000</v>
      </c>
      <c r="M3793" s="44" t="s">
        <v>18497</v>
      </c>
      <c r="N3793" s="44" t="s">
        <v>18532</v>
      </c>
      <c r="O3793" s="44" t="s">
        <v>18544</v>
      </c>
    </row>
    <row r="3794" spans="1:15" s="44" customFormat="1" ht="12" x14ac:dyDescent="0.2">
      <c r="A3794" s="44" t="s">
        <v>18510</v>
      </c>
      <c r="D3794" s="44" t="s">
        <v>18424</v>
      </c>
      <c r="E3794" s="45">
        <v>2</v>
      </c>
      <c r="F3794" s="44" t="s">
        <v>10199</v>
      </c>
      <c r="G3794" s="44" t="s">
        <v>10442</v>
      </c>
      <c r="H3794" s="44" t="s">
        <v>18546</v>
      </c>
      <c r="L3794" s="46">
        <v>56000000</v>
      </c>
      <c r="M3794" s="44" t="s">
        <v>18547</v>
      </c>
      <c r="N3794" s="44" t="s">
        <v>18548</v>
      </c>
      <c r="O3794" s="44" t="s">
        <v>18549</v>
      </c>
    </row>
    <row r="3795" spans="1:15" s="44" customFormat="1" ht="12" x14ac:dyDescent="0.2">
      <c r="A3795" s="44" t="s">
        <v>18512</v>
      </c>
      <c r="D3795" s="44" t="s">
        <v>18424</v>
      </c>
      <c r="E3795" s="45">
        <v>2</v>
      </c>
      <c r="F3795" s="44" t="s">
        <v>10199</v>
      </c>
      <c r="G3795" s="44" t="s">
        <v>10463</v>
      </c>
      <c r="H3795" s="44" t="s">
        <v>18551</v>
      </c>
      <c r="L3795" s="46">
        <v>14605040</v>
      </c>
      <c r="M3795" s="44" t="s">
        <v>18547</v>
      </c>
      <c r="N3795" s="44" t="s">
        <v>18552</v>
      </c>
      <c r="O3795" s="44" t="s">
        <v>18553</v>
      </c>
    </row>
    <row r="3796" spans="1:15" s="44" customFormat="1" ht="12" x14ac:dyDescent="0.2">
      <c r="A3796" s="44" t="s">
        <v>18514</v>
      </c>
      <c r="D3796" s="44" t="s">
        <v>18424</v>
      </c>
      <c r="E3796" s="45">
        <v>2</v>
      </c>
      <c r="F3796" s="44" t="s">
        <v>10199</v>
      </c>
      <c r="G3796" s="44" t="s">
        <v>10463</v>
      </c>
      <c r="H3796" s="44" t="s">
        <v>18554</v>
      </c>
      <c r="L3796" s="46">
        <v>21921000</v>
      </c>
      <c r="M3796" s="44" t="s">
        <v>18555</v>
      </c>
      <c r="N3796" s="44" t="s">
        <v>18556</v>
      </c>
      <c r="O3796" s="44" t="s">
        <v>18557</v>
      </c>
    </row>
    <row r="3797" spans="1:15" s="44" customFormat="1" ht="12" x14ac:dyDescent="0.2">
      <c r="A3797" s="44" t="s">
        <v>18516</v>
      </c>
      <c r="D3797" s="44" t="s">
        <v>18424</v>
      </c>
      <c r="E3797" s="45">
        <v>2</v>
      </c>
      <c r="F3797" s="44" t="s">
        <v>10199</v>
      </c>
      <c r="G3797" s="44" t="s">
        <v>10463</v>
      </c>
      <c r="H3797" s="44" t="s">
        <v>18559</v>
      </c>
      <c r="L3797" s="46">
        <v>20787000</v>
      </c>
      <c r="M3797" s="44" t="s">
        <v>18555</v>
      </c>
      <c r="N3797" s="44" t="s">
        <v>18556</v>
      </c>
      <c r="O3797" s="44" t="s">
        <v>18557</v>
      </c>
    </row>
    <row r="3798" spans="1:15" s="44" customFormat="1" ht="12" x14ac:dyDescent="0.2">
      <c r="A3798" s="44" t="s">
        <v>18520</v>
      </c>
      <c r="D3798" s="44" t="s">
        <v>18424</v>
      </c>
      <c r="E3798" s="45">
        <v>2</v>
      </c>
      <c r="F3798" s="44" t="s">
        <v>10199</v>
      </c>
      <c r="G3798" s="44" t="s">
        <v>10463</v>
      </c>
      <c r="H3798" s="44" t="s">
        <v>18561</v>
      </c>
      <c r="L3798" s="46">
        <v>2405000</v>
      </c>
      <c r="M3798" s="44" t="s">
        <v>18555</v>
      </c>
      <c r="N3798" s="44" t="s">
        <v>18556</v>
      </c>
      <c r="O3798" s="44" t="s">
        <v>18557</v>
      </c>
    </row>
    <row r="3799" spans="1:15" s="44" customFormat="1" ht="12" x14ac:dyDescent="0.2">
      <c r="A3799" s="44" t="s">
        <v>18524</v>
      </c>
      <c r="D3799" s="44" t="s">
        <v>18424</v>
      </c>
      <c r="E3799" s="45">
        <v>2</v>
      </c>
      <c r="F3799" s="44" t="s">
        <v>10199</v>
      </c>
      <c r="G3799" s="44" t="s">
        <v>10463</v>
      </c>
      <c r="H3799" s="44" t="s">
        <v>18563</v>
      </c>
      <c r="L3799" s="46">
        <v>2840000</v>
      </c>
      <c r="M3799" s="44" t="s">
        <v>18555</v>
      </c>
      <c r="N3799" s="44" t="s">
        <v>18556</v>
      </c>
      <c r="O3799" s="44" t="s">
        <v>18557</v>
      </c>
    </row>
    <row r="3800" spans="1:15" s="44" customFormat="1" ht="12" x14ac:dyDescent="0.2">
      <c r="A3800" s="44" t="s">
        <v>18528</v>
      </c>
      <c r="D3800" s="44" t="s">
        <v>18424</v>
      </c>
      <c r="E3800" s="45">
        <v>2</v>
      </c>
      <c r="F3800" s="44" t="s">
        <v>10199</v>
      </c>
      <c r="G3800" s="44" t="s">
        <v>10463</v>
      </c>
      <c r="H3800" s="44" t="s">
        <v>18565</v>
      </c>
      <c r="L3800" s="46">
        <v>3575000</v>
      </c>
      <c r="M3800" s="44" t="s">
        <v>18555</v>
      </c>
      <c r="N3800" s="44" t="s">
        <v>18556</v>
      </c>
      <c r="O3800" s="44" t="s">
        <v>18557</v>
      </c>
    </row>
    <row r="3801" spans="1:15" s="44" customFormat="1" ht="12" x14ac:dyDescent="0.2">
      <c r="A3801" s="44" t="s">
        <v>18530</v>
      </c>
      <c r="D3801" s="44" t="s">
        <v>18424</v>
      </c>
      <c r="E3801" s="45">
        <v>2</v>
      </c>
      <c r="F3801" s="44" t="s">
        <v>11109</v>
      </c>
      <c r="G3801" s="44" t="s">
        <v>10434</v>
      </c>
      <c r="H3801" s="44" t="s">
        <v>18566</v>
      </c>
      <c r="L3801" s="46">
        <v>133103000</v>
      </c>
      <c r="M3801" s="44" t="s">
        <v>18555</v>
      </c>
      <c r="N3801" s="44" t="s">
        <v>18567</v>
      </c>
      <c r="O3801" s="44" t="s">
        <v>18568</v>
      </c>
    </row>
    <row r="3802" spans="1:15" s="44" customFormat="1" ht="12" x14ac:dyDescent="0.2">
      <c r="A3802" s="44" t="s">
        <v>18534</v>
      </c>
      <c r="D3802" s="44" t="s">
        <v>18424</v>
      </c>
      <c r="E3802" s="45">
        <v>2</v>
      </c>
      <c r="F3802" s="44" t="s">
        <v>10199</v>
      </c>
      <c r="G3802" s="44" t="s">
        <v>10463</v>
      </c>
      <c r="H3802" s="44" t="s">
        <v>18570</v>
      </c>
      <c r="L3802" s="46">
        <v>30000000</v>
      </c>
      <c r="M3802" s="44" t="s">
        <v>18571</v>
      </c>
      <c r="N3802" s="44" t="s">
        <v>18567</v>
      </c>
      <c r="O3802" s="44" t="s">
        <v>18568</v>
      </c>
    </row>
    <row r="3803" spans="1:15" s="44" customFormat="1" ht="12" x14ac:dyDescent="0.2">
      <c r="A3803" s="44" t="s">
        <v>18536</v>
      </c>
      <c r="D3803" s="44" t="s">
        <v>18424</v>
      </c>
      <c r="E3803" s="45">
        <v>2</v>
      </c>
      <c r="F3803" s="44" t="s">
        <v>10199</v>
      </c>
      <c r="G3803" s="44" t="s">
        <v>10463</v>
      </c>
      <c r="H3803" s="44" t="s">
        <v>18573</v>
      </c>
      <c r="L3803" s="46">
        <v>6346000</v>
      </c>
      <c r="M3803" s="44" t="s">
        <v>18555</v>
      </c>
      <c r="N3803" s="44" t="s">
        <v>18574</v>
      </c>
      <c r="O3803" s="44" t="s">
        <v>18575</v>
      </c>
    </row>
    <row r="3804" spans="1:15" s="44" customFormat="1" ht="12" x14ac:dyDescent="0.2">
      <c r="A3804" s="44" t="s">
        <v>18538</v>
      </c>
      <c r="D3804" s="44" t="s">
        <v>18424</v>
      </c>
      <c r="E3804" s="45">
        <v>2</v>
      </c>
      <c r="F3804" s="44" t="s">
        <v>10199</v>
      </c>
      <c r="G3804" s="44" t="s">
        <v>10463</v>
      </c>
      <c r="H3804" s="44" t="s">
        <v>18577</v>
      </c>
      <c r="L3804" s="46">
        <v>3115000</v>
      </c>
      <c r="M3804" s="44" t="s">
        <v>18555</v>
      </c>
      <c r="N3804" s="44" t="s">
        <v>18578</v>
      </c>
      <c r="O3804" s="44" t="s">
        <v>18579</v>
      </c>
    </row>
    <row r="3805" spans="1:15" s="44" customFormat="1" ht="12" x14ac:dyDescent="0.2">
      <c r="A3805" s="44" t="s">
        <v>18542</v>
      </c>
      <c r="D3805" s="44" t="s">
        <v>18424</v>
      </c>
      <c r="E3805" s="45">
        <v>2</v>
      </c>
      <c r="F3805" s="44" t="s">
        <v>10199</v>
      </c>
      <c r="G3805" s="44" t="s">
        <v>10463</v>
      </c>
      <c r="H3805" s="44" t="s">
        <v>18581</v>
      </c>
      <c r="L3805" s="46">
        <v>17076000</v>
      </c>
      <c r="M3805" s="44" t="s">
        <v>18555</v>
      </c>
      <c r="N3805" s="44" t="s">
        <v>18578</v>
      </c>
      <c r="O3805" s="44" t="s">
        <v>18579</v>
      </c>
    </row>
    <row r="3806" spans="1:15" s="44" customFormat="1" ht="12" x14ac:dyDescent="0.2">
      <c r="A3806" s="44" t="s">
        <v>18545</v>
      </c>
      <c r="D3806" s="44" t="s">
        <v>18424</v>
      </c>
      <c r="E3806" s="45">
        <v>2</v>
      </c>
      <c r="F3806" s="44" t="s">
        <v>10199</v>
      </c>
      <c r="G3806" s="44" t="s">
        <v>10463</v>
      </c>
      <c r="H3806" s="44" t="s">
        <v>18583</v>
      </c>
      <c r="L3806" s="46">
        <v>22000000</v>
      </c>
      <c r="M3806" s="44" t="s">
        <v>18555</v>
      </c>
      <c r="N3806" s="44" t="s">
        <v>18578</v>
      </c>
      <c r="O3806" s="44" t="s">
        <v>18579</v>
      </c>
    </row>
    <row r="3807" spans="1:15" s="44" customFormat="1" ht="12" x14ac:dyDescent="0.2">
      <c r="A3807" s="44" t="s">
        <v>18550</v>
      </c>
      <c r="D3807" s="44" t="s">
        <v>18424</v>
      </c>
      <c r="E3807" s="45">
        <v>2</v>
      </c>
      <c r="F3807" s="44" t="s">
        <v>10199</v>
      </c>
      <c r="G3807" s="44" t="s">
        <v>10463</v>
      </c>
      <c r="H3807" s="44" t="s">
        <v>18585</v>
      </c>
      <c r="L3807" s="46">
        <v>21792000</v>
      </c>
      <c r="M3807" s="44" t="s">
        <v>18555</v>
      </c>
      <c r="N3807" s="44" t="s">
        <v>18578</v>
      </c>
      <c r="O3807" s="44" t="s">
        <v>18579</v>
      </c>
    </row>
    <row r="3808" spans="1:15" s="44" customFormat="1" ht="12" x14ac:dyDescent="0.2">
      <c r="A3808" s="44" t="s">
        <v>867</v>
      </c>
      <c r="D3808" s="44" t="s">
        <v>18424</v>
      </c>
      <c r="E3808" s="45">
        <v>2</v>
      </c>
      <c r="F3808" s="44" t="s">
        <v>10199</v>
      </c>
      <c r="G3808" s="44" t="s">
        <v>10463</v>
      </c>
      <c r="H3808" s="44" t="s">
        <v>18587</v>
      </c>
      <c r="L3808" s="46">
        <v>10127000</v>
      </c>
      <c r="M3808" s="44" t="s">
        <v>18555</v>
      </c>
      <c r="N3808" s="44" t="s">
        <v>18578</v>
      </c>
      <c r="O3808" s="44" t="s">
        <v>18579</v>
      </c>
    </row>
    <row r="3809" spans="1:15" s="44" customFormat="1" ht="12" x14ac:dyDescent="0.2">
      <c r="A3809" s="44" t="s">
        <v>18558</v>
      </c>
      <c r="D3809" s="44" t="s">
        <v>18424</v>
      </c>
      <c r="E3809" s="45">
        <v>2</v>
      </c>
      <c r="F3809" s="44" t="s">
        <v>10199</v>
      </c>
      <c r="G3809" s="44" t="s">
        <v>10463</v>
      </c>
      <c r="H3809" s="44" t="s">
        <v>18589</v>
      </c>
      <c r="L3809" s="46">
        <v>15669000</v>
      </c>
      <c r="M3809" s="44" t="s">
        <v>18555</v>
      </c>
      <c r="N3809" s="44" t="s">
        <v>18590</v>
      </c>
      <c r="O3809" s="44" t="s">
        <v>18591</v>
      </c>
    </row>
    <row r="3810" spans="1:15" s="44" customFormat="1" ht="12" x14ac:dyDescent="0.2">
      <c r="A3810" s="44" t="s">
        <v>18560</v>
      </c>
      <c r="D3810" s="44" t="s">
        <v>18424</v>
      </c>
      <c r="E3810" s="45">
        <v>2</v>
      </c>
      <c r="F3810" s="44" t="s">
        <v>10199</v>
      </c>
      <c r="G3810" s="44" t="s">
        <v>10463</v>
      </c>
      <c r="H3810" s="44" t="s">
        <v>18593</v>
      </c>
      <c r="L3810" s="46">
        <v>16724000</v>
      </c>
      <c r="M3810" s="44" t="s">
        <v>18555</v>
      </c>
      <c r="N3810" s="44" t="s">
        <v>18590</v>
      </c>
      <c r="O3810" s="44" t="s">
        <v>18591</v>
      </c>
    </row>
    <row r="3811" spans="1:15" s="44" customFormat="1" ht="12" x14ac:dyDescent="0.2">
      <c r="A3811" s="44" t="s">
        <v>18562</v>
      </c>
      <c r="D3811" s="44" t="s">
        <v>18424</v>
      </c>
      <c r="E3811" s="45">
        <v>2</v>
      </c>
      <c r="F3811" s="44" t="s">
        <v>10199</v>
      </c>
      <c r="G3811" s="44" t="s">
        <v>10463</v>
      </c>
      <c r="H3811" s="44" t="s">
        <v>18595</v>
      </c>
      <c r="L3811" s="46">
        <v>5652000</v>
      </c>
      <c r="M3811" s="44" t="s">
        <v>18555</v>
      </c>
      <c r="N3811" s="44" t="s">
        <v>18590</v>
      </c>
      <c r="O3811" s="44" t="s">
        <v>18591</v>
      </c>
    </row>
    <row r="3812" spans="1:15" s="44" customFormat="1" ht="12" x14ac:dyDescent="0.2">
      <c r="A3812" s="44" t="s">
        <v>18564</v>
      </c>
      <c r="D3812" s="44" t="s">
        <v>18424</v>
      </c>
      <c r="E3812" s="45">
        <v>2</v>
      </c>
      <c r="F3812" s="44" t="s">
        <v>10199</v>
      </c>
      <c r="G3812" s="44" t="s">
        <v>10463</v>
      </c>
      <c r="H3812" s="44" t="s">
        <v>18597</v>
      </c>
      <c r="L3812" s="46">
        <v>5940000</v>
      </c>
      <c r="M3812" s="44" t="s">
        <v>18555</v>
      </c>
      <c r="N3812" s="44" t="s">
        <v>18590</v>
      </c>
      <c r="O3812" s="44" t="s">
        <v>18591</v>
      </c>
    </row>
    <row r="3813" spans="1:15" s="44" customFormat="1" ht="12" x14ac:dyDescent="0.2">
      <c r="A3813" s="44" t="s">
        <v>885</v>
      </c>
      <c r="D3813" s="44" t="s">
        <v>18424</v>
      </c>
      <c r="E3813" s="45">
        <v>2</v>
      </c>
      <c r="F3813" s="44" t="s">
        <v>10199</v>
      </c>
      <c r="G3813" s="44" t="s">
        <v>10463</v>
      </c>
      <c r="H3813" s="44" t="s">
        <v>18599</v>
      </c>
      <c r="L3813" s="46">
        <v>10205000</v>
      </c>
      <c r="M3813" s="44" t="s">
        <v>18555</v>
      </c>
      <c r="N3813" s="44" t="s">
        <v>18590</v>
      </c>
      <c r="O3813" s="44" t="s">
        <v>18591</v>
      </c>
    </row>
    <row r="3814" spans="1:15" s="44" customFormat="1" ht="12" x14ac:dyDescent="0.2">
      <c r="A3814" s="44" t="s">
        <v>18569</v>
      </c>
      <c r="D3814" s="44" t="s">
        <v>18424</v>
      </c>
      <c r="E3814" s="45">
        <v>2</v>
      </c>
      <c r="F3814" s="44" t="s">
        <v>10199</v>
      </c>
      <c r="G3814" s="44" t="s">
        <v>10463</v>
      </c>
      <c r="H3814" s="44" t="s">
        <v>18601</v>
      </c>
      <c r="L3814" s="46">
        <v>2988000</v>
      </c>
      <c r="M3814" s="44" t="s">
        <v>18555</v>
      </c>
      <c r="N3814" s="44" t="s">
        <v>18018</v>
      </c>
      <c r="O3814" s="44" t="s">
        <v>18602</v>
      </c>
    </row>
    <row r="3815" spans="1:15" s="44" customFormat="1" ht="12" x14ac:dyDescent="0.2">
      <c r="A3815" s="44" t="s">
        <v>18572</v>
      </c>
      <c r="D3815" s="44" t="s">
        <v>18424</v>
      </c>
      <c r="E3815" s="45">
        <v>2</v>
      </c>
      <c r="F3815" s="44" t="s">
        <v>10199</v>
      </c>
      <c r="G3815" s="44" t="s">
        <v>10463</v>
      </c>
      <c r="H3815" s="44" t="s">
        <v>18604</v>
      </c>
      <c r="L3815" s="46">
        <v>9580000</v>
      </c>
      <c r="M3815" s="44" t="s">
        <v>18555</v>
      </c>
      <c r="N3815" s="44" t="s">
        <v>18018</v>
      </c>
      <c r="O3815" s="44" t="s">
        <v>18602</v>
      </c>
    </row>
    <row r="3816" spans="1:15" s="44" customFormat="1" ht="12" x14ac:dyDescent="0.2">
      <c r="A3816" s="44" t="s">
        <v>18576</v>
      </c>
      <c r="D3816" s="44" t="s">
        <v>18424</v>
      </c>
      <c r="E3816" s="45">
        <v>2</v>
      </c>
      <c r="F3816" s="44" t="s">
        <v>10199</v>
      </c>
      <c r="G3816" s="44" t="s">
        <v>10463</v>
      </c>
      <c r="H3816" s="44" t="s">
        <v>18605</v>
      </c>
      <c r="L3816" s="46">
        <v>4094000</v>
      </c>
      <c r="M3816" s="44" t="s">
        <v>18555</v>
      </c>
      <c r="N3816" s="44" t="s">
        <v>18606</v>
      </c>
      <c r="O3816" s="44" t="s">
        <v>18607</v>
      </c>
    </row>
    <row r="3817" spans="1:15" s="44" customFormat="1" ht="12" x14ac:dyDescent="0.2">
      <c r="A3817" s="44" t="s">
        <v>18580</v>
      </c>
      <c r="D3817" s="44" t="s">
        <v>18424</v>
      </c>
      <c r="E3817" s="45">
        <v>2</v>
      </c>
      <c r="F3817" s="44" t="s">
        <v>10199</v>
      </c>
      <c r="G3817" s="44" t="s">
        <v>10442</v>
      </c>
      <c r="H3817" s="44" t="s">
        <v>18609</v>
      </c>
      <c r="L3817" s="46">
        <v>74964000</v>
      </c>
      <c r="M3817" s="44" t="s">
        <v>18555</v>
      </c>
      <c r="N3817" s="44" t="s">
        <v>18606</v>
      </c>
      <c r="O3817" s="44" t="s">
        <v>18607</v>
      </c>
    </row>
    <row r="3818" spans="1:15" s="44" customFormat="1" ht="12" x14ac:dyDescent="0.2">
      <c r="A3818" s="44" t="s">
        <v>18582</v>
      </c>
      <c r="D3818" s="44" t="s">
        <v>18424</v>
      </c>
      <c r="E3818" s="45">
        <v>2</v>
      </c>
      <c r="F3818" s="44" t="s">
        <v>10199</v>
      </c>
      <c r="G3818" s="44" t="s">
        <v>10434</v>
      </c>
      <c r="H3818" s="44" t="s">
        <v>18611</v>
      </c>
      <c r="L3818" s="46">
        <v>409140000</v>
      </c>
      <c r="M3818" s="44" t="s">
        <v>18555</v>
      </c>
      <c r="N3818" s="44" t="s">
        <v>18612</v>
      </c>
      <c r="O3818" s="44" t="s">
        <v>18613</v>
      </c>
    </row>
    <row r="3819" spans="1:15" s="44" customFormat="1" ht="12" x14ac:dyDescent="0.2">
      <c r="A3819" s="44" t="s">
        <v>18584</v>
      </c>
      <c r="D3819" s="44" t="s">
        <v>18424</v>
      </c>
      <c r="E3819" s="45">
        <v>3</v>
      </c>
      <c r="F3819" s="44" t="s">
        <v>10199</v>
      </c>
      <c r="G3819" s="44" t="s">
        <v>10463</v>
      </c>
      <c r="H3819" s="44" t="s">
        <v>18615</v>
      </c>
      <c r="L3819" s="46">
        <v>4400000</v>
      </c>
      <c r="M3819" s="44" t="s">
        <v>18555</v>
      </c>
      <c r="N3819" s="44" t="s">
        <v>18018</v>
      </c>
      <c r="O3819" s="44" t="s">
        <v>18602</v>
      </c>
    </row>
    <row r="3820" spans="1:15" s="44" customFormat="1" ht="12" x14ac:dyDescent="0.2">
      <c r="A3820" s="44" t="s">
        <v>18586</v>
      </c>
      <c r="D3820" s="44" t="s">
        <v>18424</v>
      </c>
      <c r="E3820" s="45">
        <v>4</v>
      </c>
      <c r="F3820" s="44" t="s">
        <v>10199</v>
      </c>
      <c r="G3820" s="44" t="s">
        <v>10463</v>
      </c>
      <c r="H3820" s="44" t="s">
        <v>18617</v>
      </c>
      <c r="L3820" s="46">
        <v>1000000</v>
      </c>
      <c r="M3820" s="44" t="s">
        <v>18555</v>
      </c>
      <c r="N3820" s="44" t="s">
        <v>18574</v>
      </c>
      <c r="O3820" s="44" t="s">
        <v>18575</v>
      </c>
    </row>
    <row r="3821" spans="1:15" s="44" customFormat="1" ht="12" x14ac:dyDescent="0.2">
      <c r="A3821" s="44" t="s">
        <v>18588</v>
      </c>
      <c r="D3821" s="44" t="s">
        <v>18424</v>
      </c>
      <c r="E3821" s="45">
        <v>4</v>
      </c>
      <c r="F3821" s="44" t="s">
        <v>10199</v>
      </c>
      <c r="G3821" s="44" t="s">
        <v>10463</v>
      </c>
      <c r="H3821" s="44" t="s">
        <v>18618</v>
      </c>
      <c r="L3821" s="46">
        <v>5800000</v>
      </c>
      <c r="M3821" s="44" t="s">
        <v>18555</v>
      </c>
      <c r="N3821" s="44" t="s">
        <v>18556</v>
      </c>
      <c r="O3821" s="44" t="s">
        <v>18557</v>
      </c>
    </row>
    <row r="3822" spans="1:15" s="44" customFormat="1" ht="12" x14ac:dyDescent="0.2">
      <c r="A3822" s="44" t="s">
        <v>18592</v>
      </c>
      <c r="D3822" s="44" t="s">
        <v>18424</v>
      </c>
      <c r="E3822" s="45">
        <v>5</v>
      </c>
      <c r="F3822" s="44" t="s">
        <v>10199</v>
      </c>
      <c r="G3822" s="44" t="s">
        <v>10463</v>
      </c>
      <c r="H3822" s="44" t="s">
        <v>18620</v>
      </c>
      <c r="L3822" s="46">
        <v>1015000</v>
      </c>
      <c r="M3822" s="44" t="s">
        <v>18555</v>
      </c>
      <c r="N3822" s="44" t="s">
        <v>18590</v>
      </c>
      <c r="O3822" s="44" t="s">
        <v>18591</v>
      </c>
    </row>
    <row r="3823" spans="1:15" s="44" customFormat="1" ht="12" x14ac:dyDescent="0.2">
      <c r="A3823" s="44" t="s">
        <v>18594</v>
      </c>
      <c r="D3823" s="44" t="s">
        <v>18424</v>
      </c>
      <c r="E3823" s="45">
        <v>5</v>
      </c>
      <c r="F3823" s="44" t="s">
        <v>10199</v>
      </c>
      <c r="G3823" s="44" t="s">
        <v>10463</v>
      </c>
      <c r="H3823" s="44" t="s">
        <v>18622</v>
      </c>
      <c r="L3823" s="46">
        <v>5053000</v>
      </c>
      <c r="M3823" s="44" t="s">
        <v>18555</v>
      </c>
      <c r="N3823" s="44" t="s">
        <v>18606</v>
      </c>
      <c r="O3823" s="44" t="s">
        <v>18607</v>
      </c>
    </row>
    <row r="3824" spans="1:15" s="44" customFormat="1" ht="12" x14ac:dyDescent="0.2">
      <c r="A3824" s="44" t="s">
        <v>18596</v>
      </c>
      <c r="D3824" s="44" t="s">
        <v>18424</v>
      </c>
      <c r="E3824" s="45">
        <v>2</v>
      </c>
      <c r="F3824" s="44" t="s">
        <v>10199</v>
      </c>
      <c r="G3824" s="44" t="s">
        <v>10434</v>
      </c>
      <c r="H3824" s="44" t="s">
        <v>18624</v>
      </c>
      <c r="L3824" s="46">
        <v>187880000</v>
      </c>
      <c r="M3824" s="44" t="s">
        <v>15130</v>
      </c>
      <c r="N3824" s="44" t="s">
        <v>18625</v>
      </c>
      <c r="O3824" s="44" t="s">
        <v>18626</v>
      </c>
    </row>
    <row r="3825" spans="1:15" s="44" customFormat="1" ht="12" x14ac:dyDescent="0.2">
      <c r="A3825" s="44" t="s">
        <v>18598</v>
      </c>
      <c r="D3825" s="44" t="s">
        <v>18424</v>
      </c>
      <c r="E3825" s="45">
        <v>2</v>
      </c>
      <c r="F3825" s="44" t="s">
        <v>10199</v>
      </c>
      <c r="G3825" s="44" t="s">
        <v>10434</v>
      </c>
      <c r="H3825" s="44" t="s">
        <v>18628</v>
      </c>
      <c r="L3825" s="46">
        <v>70200000</v>
      </c>
      <c r="M3825" s="44" t="s">
        <v>15130</v>
      </c>
      <c r="N3825" s="44" t="s">
        <v>18625</v>
      </c>
      <c r="O3825" s="44" t="s">
        <v>18626</v>
      </c>
    </row>
    <row r="3826" spans="1:15" s="44" customFormat="1" ht="12" x14ac:dyDescent="0.2">
      <c r="A3826" s="44" t="s">
        <v>18600</v>
      </c>
      <c r="D3826" s="44" t="s">
        <v>18424</v>
      </c>
      <c r="E3826" s="45">
        <v>2</v>
      </c>
      <c r="F3826" s="44" t="s">
        <v>10199</v>
      </c>
      <c r="G3826" s="44" t="s">
        <v>10463</v>
      </c>
      <c r="H3826" s="44" t="s">
        <v>18630</v>
      </c>
      <c r="L3826" s="46">
        <v>19005000</v>
      </c>
      <c r="M3826" s="44" t="s">
        <v>15130</v>
      </c>
      <c r="N3826" s="44" t="s">
        <v>18625</v>
      </c>
      <c r="O3826" s="44" t="s">
        <v>18626</v>
      </c>
    </row>
    <row r="3827" spans="1:15" s="44" customFormat="1" ht="12" x14ac:dyDescent="0.2">
      <c r="A3827" s="44" t="s">
        <v>18603</v>
      </c>
      <c r="D3827" s="44" t="s">
        <v>18424</v>
      </c>
      <c r="E3827" s="45">
        <v>2</v>
      </c>
      <c r="F3827" s="44" t="s">
        <v>10199</v>
      </c>
      <c r="G3827" s="44" t="s">
        <v>10463</v>
      </c>
      <c r="H3827" s="44" t="s">
        <v>18632</v>
      </c>
      <c r="L3827" s="46">
        <v>2000000</v>
      </c>
      <c r="M3827" s="44" t="s">
        <v>15130</v>
      </c>
      <c r="N3827" s="44" t="s">
        <v>18625</v>
      </c>
      <c r="O3827" s="44" t="s">
        <v>18626</v>
      </c>
    </row>
    <row r="3828" spans="1:15" s="44" customFormat="1" ht="12" x14ac:dyDescent="0.2">
      <c r="A3828" s="44" t="s">
        <v>862</v>
      </c>
      <c r="D3828" s="44" t="s">
        <v>18424</v>
      </c>
      <c r="E3828" s="45">
        <v>2</v>
      </c>
      <c r="F3828" s="44" t="s">
        <v>10199</v>
      </c>
      <c r="G3828" s="44" t="s">
        <v>10434</v>
      </c>
      <c r="H3828" s="44" t="s">
        <v>18634</v>
      </c>
      <c r="L3828" s="46">
        <v>2736405</v>
      </c>
      <c r="M3828" s="44" t="s">
        <v>15130</v>
      </c>
      <c r="N3828" s="44" t="s">
        <v>18635</v>
      </c>
      <c r="O3828" s="44" t="s">
        <v>18636</v>
      </c>
    </row>
    <row r="3829" spans="1:15" s="44" customFormat="1" ht="12" x14ac:dyDescent="0.2">
      <c r="A3829" s="44" t="s">
        <v>18608</v>
      </c>
      <c r="D3829" s="44" t="s">
        <v>18424</v>
      </c>
      <c r="E3829" s="45">
        <v>2</v>
      </c>
      <c r="F3829" s="44" t="s">
        <v>10199</v>
      </c>
      <c r="G3829" s="44" t="s">
        <v>10463</v>
      </c>
      <c r="H3829" s="44" t="s">
        <v>18638</v>
      </c>
      <c r="L3829" s="46">
        <v>22000000</v>
      </c>
      <c r="M3829" s="44" t="s">
        <v>15130</v>
      </c>
      <c r="N3829" s="44" t="s">
        <v>18625</v>
      </c>
      <c r="O3829" s="44" t="s">
        <v>18626</v>
      </c>
    </row>
    <row r="3830" spans="1:15" s="44" customFormat="1" ht="12" x14ac:dyDescent="0.2">
      <c r="A3830" s="44" t="s">
        <v>18610</v>
      </c>
      <c r="D3830" s="44" t="s">
        <v>18424</v>
      </c>
      <c r="E3830" s="45">
        <v>10</v>
      </c>
      <c r="F3830" s="44" t="s">
        <v>10199</v>
      </c>
      <c r="G3830" s="44" t="s">
        <v>10463</v>
      </c>
      <c r="H3830" s="44" t="s">
        <v>18640</v>
      </c>
      <c r="L3830" s="46">
        <v>10000000</v>
      </c>
      <c r="M3830" s="44" t="s">
        <v>15130</v>
      </c>
      <c r="N3830" s="44" t="s">
        <v>18641</v>
      </c>
      <c r="O3830" s="44" t="s">
        <v>18642</v>
      </c>
    </row>
    <row r="3831" spans="1:15" s="44" customFormat="1" ht="12" x14ac:dyDescent="0.2">
      <c r="A3831" s="44" t="s">
        <v>18614</v>
      </c>
      <c r="D3831" s="44" t="s">
        <v>18424</v>
      </c>
      <c r="E3831" s="45">
        <v>10</v>
      </c>
      <c r="F3831" s="44" t="s">
        <v>10199</v>
      </c>
      <c r="G3831" s="44" t="s">
        <v>10463</v>
      </c>
      <c r="H3831" s="44" t="s">
        <v>18644</v>
      </c>
      <c r="L3831" s="46">
        <v>10000000</v>
      </c>
      <c r="M3831" s="44" t="s">
        <v>15130</v>
      </c>
      <c r="N3831" s="44" t="s">
        <v>18641</v>
      </c>
      <c r="O3831" s="44" t="s">
        <v>18642</v>
      </c>
    </row>
    <row r="3832" spans="1:15" s="44" customFormat="1" ht="12" x14ac:dyDescent="0.2">
      <c r="A3832" s="44" t="s">
        <v>18616</v>
      </c>
      <c r="D3832" s="44" t="s">
        <v>18424</v>
      </c>
      <c r="E3832" s="45">
        <v>12</v>
      </c>
      <c r="F3832" s="44" t="s">
        <v>10199</v>
      </c>
      <c r="G3832" s="44" t="s">
        <v>10434</v>
      </c>
      <c r="H3832" s="44" t="s">
        <v>18646</v>
      </c>
      <c r="L3832" s="46">
        <v>520000000</v>
      </c>
      <c r="M3832" s="44" t="s">
        <v>15130</v>
      </c>
      <c r="N3832" s="44" t="s">
        <v>18641</v>
      </c>
      <c r="O3832" s="44" t="s">
        <v>18642</v>
      </c>
    </row>
    <row r="3833" spans="1:15" s="44" customFormat="1" ht="12" x14ac:dyDescent="0.2">
      <c r="A3833" s="44" t="s">
        <v>877</v>
      </c>
      <c r="D3833" s="44" t="s">
        <v>18424</v>
      </c>
      <c r="E3833" s="45">
        <v>12</v>
      </c>
      <c r="F3833" s="44" t="s">
        <v>10199</v>
      </c>
      <c r="G3833" s="44" t="s">
        <v>10434</v>
      </c>
      <c r="H3833" s="44" t="s">
        <v>18648</v>
      </c>
      <c r="L3833" s="46">
        <v>156000000</v>
      </c>
      <c r="M3833" s="44" t="s">
        <v>15130</v>
      </c>
      <c r="N3833" s="44" t="s">
        <v>18641</v>
      </c>
      <c r="O3833" s="44" t="s">
        <v>18642</v>
      </c>
    </row>
    <row r="3834" spans="1:15" s="44" customFormat="1" ht="12" x14ac:dyDescent="0.2">
      <c r="A3834" s="44" t="s">
        <v>18619</v>
      </c>
      <c r="D3834" s="44" t="s">
        <v>18424</v>
      </c>
      <c r="E3834" s="45">
        <v>2</v>
      </c>
      <c r="F3834" s="44" t="s">
        <v>10199</v>
      </c>
      <c r="G3834" s="44" t="s">
        <v>10442</v>
      </c>
      <c r="H3834" s="44" t="s">
        <v>18650</v>
      </c>
      <c r="L3834" s="46">
        <v>57000000</v>
      </c>
      <c r="M3834" s="44" t="s">
        <v>18651</v>
      </c>
      <c r="N3834" s="44" t="s">
        <v>18652</v>
      </c>
      <c r="O3834" s="44" t="s">
        <v>18653</v>
      </c>
    </row>
    <row r="3835" spans="1:15" s="44" customFormat="1" ht="12" x14ac:dyDescent="0.2">
      <c r="A3835" s="44" t="s">
        <v>18621</v>
      </c>
      <c r="D3835" s="44" t="s">
        <v>18424</v>
      </c>
      <c r="E3835" s="45">
        <v>4</v>
      </c>
      <c r="F3835" s="44" t="s">
        <v>10199</v>
      </c>
      <c r="G3835" s="44" t="s">
        <v>10463</v>
      </c>
      <c r="H3835" s="44" t="s">
        <v>18655</v>
      </c>
      <c r="L3835" s="46">
        <v>90000000</v>
      </c>
      <c r="M3835" s="44" t="s">
        <v>18651</v>
      </c>
      <c r="N3835" s="44" t="s">
        <v>18656</v>
      </c>
      <c r="O3835" s="44" t="s">
        <v>18657</v>
      </c>
    </row>
    <row r="3836" spans="1:15" s="44" customFormat="1" ht="12" x14ac:dyDescent="0.2">
      <c r="A3836" s="44" t="s">
        <v>18623</v>
      </c>
      <c r="D3836" s="44" t="s">
        <v>18424</v>
      </c>
      <c r="E3836" s="45">
        <v>4</v>
      </c>
      <c r="F3836" s="44" t="s">
        <v>10199</v>
      </c>
      <c r="G3836" s="44" t="s">
        <v>10463</v>
      </c>
      <c r="H3836" s="44" t="s">
        <v>18659</v>
      </c>
      <c r="L3836" s="46">
        <v>30000000</v>
      </c>
      <c r="M3836" s="44" t="s">
        <v>18651</v>
      </c>
      <c r="N3836" s="44" t="s">
        <v>18656</v>
      </c>
      <c r="O3836" s="44" t="s">
        <v>18657</v>
      </c>
    </row>
    <row r="3837" spans="1:15" s="44" customFormat="1" ht="12" x14ac:dyDescent="0.2">
      <c r="A3837" s="44" t="s">
        <v>18627</v>
      </c>
      <c r="D3837" s="44" t="s">
        <v>18424</v>
      </c>
      <c r="E3837" s="45">
        <v>2</v>
      </c>
      <c r="F3837" s="44" t="s">
        <v>10199</v>
      </c>
      <c r="G3837" s="44" t="s">
        <v>10463</v>
      </c>
      <c r="H3837" s="44" t="s">
        <v>18661</v>
      </c>
      <c r="L3837" s="46">
        <v>1980000</v>
      </c>
      <c r="M3837" s="44" t="s">
        <v>18662</v>
      </c>
      <c r="N3837" s="44" t="s">
        <v>18663</v>
      </c>
      <c r="O3837" s="44" t="s">
        <v>18664</v>
      </c>
    </row>
    <row r="3838" spans="1:15" s="44" customFormat="1" ht="12" x14ac:dyDescent="0.2">
      <c r="A3838" s="44" t="s">
        <v>18629</v>
      </c>
      <c r="D3838" s="44" t="s">
        <v>18424</v>
      </c>
      <c r="E3838" s="45">
        <v>2</v>
      </c>
      <c r="F3838" s="44" t="s">
        <v>10199</v>
      </c>
      <c r="G3838" s="44" t="s">
        <v>10463</v>
      </c>
      <c r="H3838" s="44" t="s">
        <v>18666</v>
      </c>
      <c r="L3838" s="46">
        <v>1056000</v>
      </c>
      <c r="M3838" s="44" t="s">
        <v>18662</v>
      </c>
      <c r="N3838" s="44" t="s">
        <v>18663</v>
      </c>
      <c r="O3838" s="44" t="s">
        <v>18664</v>
      </c>
    </row>
    <row r="3839" spans="1:15" s="44" customFormat="1" ht="12" x14ac:dyDescent="0.2">
      <c r="A3839" s="44" t="s">
        <v>18631</v>
      </c>
      <c r="D3839" s="44" t="s">
        <v>18424</v>
      </c>
      <c r="E3839" s="45">
        <v>2</v>
      </c>
      <c r="F3839" s="44" t="s">
        <v>10199</v>
      </c>
      <c r="G3839" s="44" t="s">
        <v>10463</v>
      </c>
      <c r="H3839" s="44" t="s">
        <v>18668</v>
      </c>
      <c r="L3839" s="46">
        <v>1320000</v>
      </c>
      <c r="M3839" s="44" t="s">
        <v>18662</v>
      </c>
      <c r="N3839" s="44" t="s">
        <v>18663</v>
      </c>
      <c r="O3839" s="44" t="s">
        <v>18664</v>
      </c>
    </row>
    <row r="3840" spans="1:15" s="44" customFormat="1" ht="12" x14ac:dyDescent="0.2">
      <c r="A3840" s="44" t="s">
        <v>18633</v>
      </c>
      <c r="D3840" s="44" t="s">
        <v>18424</v>
      </c>
      <c r="E3840" s="45">
        <v>2</v>
      </c>
      <c r="F3840" s="44" t="s">
        <v>10199</v>
      </c>
      <c r="G3840" s="44" t="s">
        <v>10463</v>
      </c>
      <c r="H3840" s="44" t="s">
        <v>18670</v>
      </c>
      <c r="L3840" s="46">
        <v>1482000</v>
      </c>
      <c r="M3840" s="44" t="s">
        <v>18662</v>
      </c>
      <c r="N3840" s="44" t="s">
        <v>18663</v>
      </c>
      <c r="O3840" s="44" t="s">
        <v>18664</v>
      </c>
    </row>
    <row r="3841" spans="1:15" s="44" customFormat="1" ht="12" x14ac:dyDescent="0.2">
      <c r="A3841" s="44" t="s">
        <v>18637</v>
      </c>
      <c r="D3841" s="44" t="s">
        <v>18424</v>
      </c>
      <c r="E3841" s="45">
        <v>2</v>
      </c>
      <c r="F3841" s="44" t="s">
        <v>10199</v>
      </c>
      <c r="G3841" s="44" t="s">
        <v>10463</v>
      </c>
      <c r="H3841" s="44" t="s">
        <v>18672</v>
      </c>
      <c r="L3841" s="46">
        <v>1728000</v>
      </c>
      <c r="M3841" s="44" t="s">
        <v>18662</v>
      </c>
      <c r="N3841" s="44" t="s">
        <v>18663</v>
      </c>
      <c r="O3841" s="44" t="s">
        <v>18664</v>
      </c>
    </row>
    <row r="3842" spans="1:15" s="44" customFormat="1" ht="12" x14ac:dyDescent="0.2">
      <c r="A3842" s="44" t="s">
        <v>18639</v>
      </c>
      <c r="D3842" s="44" t="s">
        <v>18424</v>
      </c>
      <c r="E3842" s="45">
        <v>2</v>
      </c>
      <c r="F3842" s="44" t="s">
        <v>10199</v>
      </c>
      <c r="G3842" s="44" t="s">
        <v>10463</v>
      </c>
      <c r="H3842" s="44" t="s">
        <v>18674</v>
      </c>
      <c r="L3842" s="46">
        <v>48076570</v>
      </c>
      <c r="M3842" s="44" t="s">
        <v>18662</v>
      </c>
      <c r="N3842" s="44" t="s">
        <v>18663</v>
      </c>
      <c r="O3842" s="44" t="s">
        <v>18664</v>
      </c>
    </row>
    <row r="3843" spans="1:15" s="44" customFormat="1" ht="12" x14ac:dyDescent="0.2">
      <c r="A3843" s="44" t="s">
        <v>18643</v>
      </c>
      <c r="D3843" s="44" t="s">
        <v>18424</v>
      </c>
      <c r="E3843" s="45">
        <v>2</v>
      </c>
      <c r="F3843" s="44" t="s">
        <v>10199</v>
      </c>
      <c r="G3843" s="44" t="s">
        <v>10463</v>
      </c>
      <c r="H3843" s="44" t="s">
        <v>18676</v>
      </c>
      <c r="L3843" s="46">
        <v>34591260</v>
      </c>
      <c r="M3843" s="44" t="s">
        <v>18662</v>
      </c>
      <c r="N3843" s="44" t="s">
        <v>18677</v>
      </c>
      <c r="O3843" s="44" t="s">
        <v>18678</v>
      </c>
    </row>
    <row r="3844" spans="1:15" s="44" customFormat="1" ht="12" x14ac:dyDescent="0.2">
      <c r="A3844" s="44" t="s">
        <v>18645</v>
      </c>
      <c r="D3844" s="44" t="s">
        <v>18424</v>
      </c>
      <c r="E3844" s="45">
        <v>2</v>
      </c>
      <c r="F3844" s="44" t="s">
        <v>10199</v>
      </c>
      <c r="G3844" s="44" t="s">
        <v>10463</v>
      </c>
      <c r="H3844" s="44" t="s">
        <v>18680</v>
      </c>
      <c r="L3844" s="46">
        <v>1764000</v>
      </c>
      <c r="M3844" s="44" t="s">
        <v>18662</v>
      </c>
      <c r="N3844" s="44" t="s">
        <v>18677</v>
      </c>
      <c r="O3844" s="44" t="s">
        <v>18678</v>
      </c>
    </row>
    <row r="3845" spans="1:15" s="44" customFormat="1" ht="12" x14ac:dyDescent="0.2">
      <c r="A3845" s="44" t="s">
        <v>18647</v>
      </c>
      <c r="D3845" s="44" t="s">
        <v>18424</v>
      </c>
      <c r="E3845" s="45">
        <v>2</v>
      </c>
      <c r="F3845" s="44" t="s">
        <v>10199</v>
      </c>
      <c r="G3845" s="44" t="s">
        <v>10463</v>
      </c>
      <c r="H3845" s="44" t="s">
        <v>18682</v>
      </c>
      <c r="L3845" s="46">
        <v>2000000</v>
      </c>
      <c r="M3845" s="44" t="s">
        <v>18662</v>
      </c>
      <c r="N3845" s="44" t="s">
        <v>18677</v>
      </c>
      <c r="O3845" s="44" t="s">
        <v>18678</v>
      </c>
    </row>
    <row r="3846" spans="1:15" s="44" customFormat="1" ht="12" x14ac:dyDescent="0.2">
      <c r="A3846" s="44" t="s">
        <v>18649</v>
      </c>
      <c r="D3846" s="44" t="s">
        <v>18424</v>
      </c>
      <c r="E3846" s="45">
        <v>2</v>
      </c>
      <c r="F3846" s="44" t="s">
        <v>10199</v>
      </c>
      <c r="G3846" s="44" t="s">
        <v>10463</v>
      </c>
      <c r="H3846" s="44" t="s">
        <v>18684</v>
      </c>
      <c r="L3846" s="46">
        <v>1234200</v>
      </c>
      <c r="M3846" s="44" t="s">
        <v>18662</v>
      </c>
      <c r="N3846" s="44" t="s">
        <v>18677</v>
      </c>
      <c r="O3846" s="44" t="s">
        <v>18678</v>
      </c>
    </row>
    <row r="3847" spans="1:15" s="44" customFormat="1" ht="12" x14ac:dyDescent="0.2">
      <c r="A3847" s="44" t="s">
        <v>18654</v>
      </c>
      <c r="D3847" s="44" t="s">
        <v>18424</v>
      </c>
      <c r="E3847" s="45">
        <v>2</v>
      </c>
      <c r="F3847" s="44" t="s">
        <v>10199</v>
      </c>
      <c r="G3847" s="44" t="s">
        <v>10442</v>
      </c>
      <c r="H3847" s="44" t="s">
        <v>18686</v>
      </c>
      <c r="L3847" s="46">
        <v>1726802000</v>
      </c>
      <c r="M3847" s="44" t="s">
        <v>18687</v>
      </c>
      <c r="N3847" s="44" t="s">
        <v>18688</v>
      </c>
      <c r="O3847" s="44" t="s">
        <v>18689</v>
      </c>
    </row>
    <row r="3848" spans="1:15" s="44" customFormat="1" ht="12" x14ac:dyDescent="0.2">
      <c r="A3848" s="44" t="s">
        <v>18658</v>
      </c>
      <c r="D3848" s="44" t="s">
        <v>18424</v>
      </c>
      <c r="E3848" s="45">
        <v>2</v>
      </c>
      <c r="F3848" s="44" t="s">
        <v>10199</v>
      </c>
      <c r="G3848" s="44" t="s">
        <v>10463</v>
      </c>
      <c r="H3848" s="44" t="s">
        <v>18691</v>
      </c>
      <c r="L3848" s="46">
        <v>7300000</v>
      </c>
      <c r="M3848" s="44" t="s">
        <v>18692</v>
      </c>
      <c r="N3848" s="44" t="s">
        <v>18693</v>
      </c>
      <c r="O3848" s="44" t="s">
        <v>18694</v>
      </c>
    </row>
    <row r="3849" spans="1:15" s="44" customFormat="1" ht="12" x14ac:dyDescent="0.2">
      <c r="A3849" s="44" t="s">
        <v>18660</v>
      </c>
      <c r="D3849" s="44" t="s">
        <v>18424</v>
      </c>
      <c r="E3849" s="45">
        <v>2</v>
      </c>
      <c r="F3849" s="44" t="s">
        <v>10199</v>
      </c>
      <c r="G3849" s="44" t="s">
        <v>10434</v>
      </c>
      <c r="H3849" s="44" t="s">
        <v>18696</v>
      </c>
      <c r="L3849" s="46">
        <v>127552000</v>
      </c>
      <c r="M3849" s="44" t="s">
        <v>18697</v>
      </c>
      <c r="N3849" s="44" t="s">
        <v>18698</v>
      </c>
      <c r="O3849" s="44" t="s">
        <v>18699</v>
      </c>
    </row>
    <row r="3850" spans="1:15" s="44" customFormat="1" ht="12" x14ac:dyDescent="0.2">
      <c r="A3850" s="44" t="s">
        <v>18665</v>
      </c>
      <c r="D3850" s="44" t="s">
        <v>18424</v>
      </c>
      <c r="E3850" s="45">
        <v>2</v>
      </c>
      <c r="F3850" s="44" t="s">
        <v>10199</v>
      </c>
      <c r="G3850" s="44" t="s">
        <v>10434</v>
      </c>
      <c r="H3850" s="44" t="s">
        <v>18701</v>
      </c>
      <c r="L3850" s="46">
        <v>130745000</v>
      </c>
      <c r="M3850" s="44" t="s">
        <v>18697</v>
      </c>
      <c r="N3850" s="44" t="s">
        <v>18698</v>
      </c>
      <c r="O3850" s="44" t="s">
        <v>18699</v>
      </c>
    </row>
    <row r="3851" spans="1:15" s="44" customFormat="1" ht="12" x14ac:dyDescent="0.2">
      <c r="A3851" s="44" t="s">
        <v>18667</v>
      </c>
      <c r="D3851" s="44" t="s">
        <v>18424</v>
      </c>
      <c r="E3851" s="45">
        <v>2</v>
      </c>
      <c r="F3851" s="44" t="s">
        <v>10199</v>
      </c>
      <c r="G3851" s="44" t="s">
        <v>10434</v>
      </c>
      <c r="H3851" s="44" t="s">
        <v>18703</v>
      </c>
      <c r="L3851" s="46">
        <v>77883000</v>
      </c>
      <c r="M3851" s="44" t="s">
        <v>18697</v>
      </c>
      <c r="N3851" s="44" t="s">
        <v>18698</v>
      </c>
      <c r="O3851" s="44" t="s">
        <v>18699</v>
      </c>
    </row>
    <row r="3852" spans="1:15" s="44" customFormat="1" ht="12" x14ac:dyDescent="0.2">
      <c r="A3852" s="44" t="s">
        <v>18669</v>
      </c>
      <c r="D3852" s="44" t="s">
        <v>18424</v>
      </c>
      <c r="E3852" s="45">
        <v>2</v>
      </c>
      <c r="F3852" s="44" t="s">
        <v>10199</v>
      </c>
      <c r="G3852" s="44" t="s">
        <v>10434</v>
      </c>
      <c r="H3852" s="44" t="s">
        <v>18705</v>
      </c>
      <c r="L3852" s="46">
        <v>77900000</v>
      </c>
      <c r="M3852" s="44" t="s">
        <v>18697</v>
      </c>
      <c r="N3852" s="44" t="s">
        <v>18706</v>
      </c>
      <c r="O3852" s="44" t="s">
        <v>18707</v>
      </c>
    </row>
    <row r="3853" spans="1:15" s="44" customFormat="1" ht="12" x14ac:dyDescent="0.2">
      <c r="A3853" s="44" t="s">
        <v>18671</v>
      </c>
      <c r="D3853" s="44" t="s">
        <v>18424</v>
      </c>
      <c r="E3853" s="45">
        <v>2</v>
      </c>
      <c r="F3853" s="44" t="s">
        <v>10199</v>
      </c>
      <c r="G3853" s="44" t="s">
        <v>10434</v>
      </c>
      <c r="H3853" s="44" t="s">
        <v>18709</v>
      </c>
      <c r="L3853" s="46">
        <v>48200000</v>
      </c>
      <c r="M3853" s="44" t="s">
        <v>18697</v>
      </c>
      <c r="N3853" s="44" t="s">
        <v>18706</v>
      </c>
      <c r="O3853" s="44" t="s">
        <v>18707</v>
      </c>
    </row>
    <row r="3854" spans="1:15" s="44" customFormat="1" ht="12" x14ac:dyDescent="0.2">
      <c r="A3854" s="44" t="s">
        <v>18673</v>
      </c>
      <c r="D3854" s="44" t="s">
        <v>18424</v>
      </c>
      <c r="E3854" s="45">
        <v>2</v>
      </c>
      <c r="F3854" s="44" t="s">
        <v>10199</v>
      </c>
      <c r="G3854" s="44" t="s">
        <v>10434</v>
      </c>
      <c r="H3854" s="44" t="s">
        <v>18711</v>
      </c>
      <c r="L3854" s="46">
        <v>77900000</v>
      </c>
      <c r="M3854" s="44" t="s">
        <v>18697</v>
      </c>
      <c r="N3854" s="44" t="s">
        <v>18706</v>
      </c>
      <c r="O3854" s="44" t="s">
        <v>18707</v>
      </c>
    </row>
    <row r="3855" spans="1:15" s="44" customFormat="1" ht="12" x14ac:dyDescent="0.2">
      <c r="A3855" s="44" t="s">
        <v>18675</v>
      </c>
      <c r="D3855" s="44" t="s">
        <v>18424</v>
      </c>
      <c r="E3855" s="45">
        <v>2</v>
      </c>
      <c r="F3855" s="44" t="s">
        <v>10199</v>
      </c>
      <c r="G3855" s="44" t="s">
        <v>10434</v>
      </c>
      <c r="H3855" s="44" t="s">
        <v>18713</v>
      </c>
      <c r="L3855" s="46">
        <v>55500000</v>
      </c>
      <c r="M3855" s="44" t="s">
        <v>18697</v>
      </c>
      <c r="N3855" s="44" t="s">
        <v>18706</v>
      </c>
      <c r="O3855" s="44" t="s">
        <v>18707</v>
      </c>
    </row>
    <row r="3856" spans="1:15" s="44" customFormat="1" ht="12" x14ac:dyDescent="0.2">
      <c r="A3856" s="44" t="s">
        <v>18679</v>
      </c>
      <c r="D3856" s="44" t="s">
        <v>18424</v>
      </c>
      <c r="E3856" s="45">
        <v>2</v>
      </c>
      <c r="F3856" s="44" t="s">
        <v>10199</v>
      </c>
      <c r="G3856" s="44" t="s">
        <v>10434</v>
      </c>
      <c r="H3856" s="44" t="s">
        <v>18715</v>
      </c>
      <c r="L3856" s="46">
        <v>77900000</v>
      </c>
      <c r="M3856" s="44" t="s">
        <v>18697</v>
      </c>
      <c r="N3856" s="44" t="s">
        <v>18706</v>
      </c>
      <c r="O3856" s="44" t="s">
        <v>18707</v>
      </c>
    </row>
    <row r="3857" spans="1:15" s="44" customFormat="1" ht="12" x14ac:dyDescent="0.2">
      <c r="A3857" s="44" t="s">
        <v>18681</v>
      </c>
      <c r="D3857" s="44" t="s">
        <v>18424</v>
      </c>
      <c r="E3857" s="45">
        <v>2</v>
      </c>
      <c r="F3857" s="44" t="s">
        <v>10199</v>
      </c>
      <c r="G3857" s="44" t="s">
        <v>10434</v>
      </c>
      <c r="H3857" s="44" t="s">
        <v>18717</v>
      </c>
      <c r="L3857" s="46">
        <v>48200000</v>
      </c>
      <c r="M3857" s="44" t="s">
        <v>18697</v>
      </c>
      <c r="N3857" s="44" t="s">
        <v>18706</v>
      </c>
      <c r="O3857" s="44" t="s">
        <v>18707</v>
      </c>
    </row>
    <row r="3858" spans="1:15" s="44" customFormat="1" ht="12" x14ac:dyDescent="0.2">
      <c r="A3858" s="44" t="s">
        <v>18683</v>
      </c>
      <c r="D3858" s="44" t="s">
        <v>18424</v>
      </c>
      <c r="E3858" s="45">
        <v>2</v>
      </c>
      <c r="F3858" s="44" t="s">
        <v>10199</v>
      </c>
      <c r="G3858" s="44" t="s">
        <v>10434</v>
      </c>
      <c r="H3858" s="44" t="s">
        <v>18719</v>
      </c>
      <c r="L3858" s="46">
        <v>60000000</v>
      </c>
      <c r="M3858" s="44" t="s">
        <v>18697</v>
      </c>
      <c r="N3858" s="44" t="s">
        <v>18720</v>
      </c>
      <c r="O3858" s="44" t="s">
        <v>18721</v>
      </c>
    </row>
    <row r="3859" spans="1:15" s="44" customFormat="1" ht="12" x14ac:dyDescent="0.2">
      <c r="A3859" s="44" t="s">
        <v>18685</v>
      </c>
      <c r="D3859" s="44" t="s">
        <v>18424</v>
      </c>
      <c r="E3859" s="45">
        <v>2</v>
      </c>
      <c r="F3859" s="44" t="s">
        <v>10199</v>
      </c>
      <c r="G3859" s="44" t="s">
        <v>10434</v>
      </c>
      <c r="H3859" s="44" t="s">
        <v>18723</v>
      </c>
      <c r="L3859" s="46">
        <v>45000000</v>
      </c>
      <c r="M3859" s="44" t="s">
        <v>18697</v>
      </c>
      <c r="N3859" s="44" t="s">
        <v>18720</v>
      </c>
      <c r="O3859" s="44" t="s">
        <v>18721</v>
      </c>
    </row>
    <row r="3860" spans="1:15" s="44" customFormat="1" ht="12" x14ac:dyDescent="0.2">
      <c r="A3860" s="44" t="s">
        <v>18690</v>
      </c>
      <c r="D3860" s="44" t="s">
        <v>18424</v>
      </c>
      <c r="E3860" s="45">
        <v>2</v>
      </c>
      <c r="F3860" s="44" t="s">
        <v>10199</v>
      </c>
      <c r="G3860" s="44" t="s">
        <v>10434</v>
      </c>
      <c r="H3860" s="44" t="s">
        <v>18725</v>
      </c>
      <c r="L3860" s="46">
        <v>50000000</v>
      </c>
      <c r="M3860" s="44" t="s">
        <v>18697</v>
      </c>
      <c r="N3860" s="44" t="s">
        <v>18720</v>
      </c>
      <c r="O3860" s="44" t="s">
        <v>18721</v>
      </c>
    </row>
    <row r="3861" spans="1:15" s="44" customFormat="1" ht="12" x14ac:dyDescent="0.2">
      <c r="A3861" s="44" t="s">
        <v>18695</v>
      </c>
      <c r="D3861" s="44" t="s">
        <v>18424</v>
      </c>
      <c r="E3861" s="45">
        <v>4</v>
      </c>
      <c r="F3861" s="44" t="s">
        <v>10199</v>
      </c>
      <c r="G3861" s="44" t="s">
        <v>10434</v>
      </c>
      <c r="H3861" s="44" t="s">
        <v>18727</v>
      </c>
      <c r="L3861" s="46">
        <v>35000000</v>
      </c>
      <c r="M3861" s="44" t="s">
        <v>18697</v>
      </c>
      <c r="N3861" s="44" t="s">
        <v>18720</v>
      </c>
      <c r="O3861" s="44" t="s">
        <v>18721</v>
      </c>
    </row>
    <row r="3862" spans="1:15" s="44" customFormat="1" ht="12" x14ac:dyDescent="0.2">
      <c r="A3862" s="44" t="s">
        <v>18700</v>
      </c>
      <c r="B3862" s="44" t="s">
        <v>15110</v>
      </c>
      <c r="D3862" s="44" t="s">
        <v>18729</v>
      </c>
      <c r="E3862" s="45">
        <v>1</v>
      </c>
      <c r="F3862" s="44" t="s">
        <v>11109</v>
      </c>
      <c r="H3862" s="44" t="s">
        <v>18730</v>
      </c>
      <c r="I3862" s="44">
        <v>4321150701</v>
      </c>
      <c r="J3862" s="44">
        <v>24</v>
      </c>
      <c r="K3862" s="44" t="s">
        <v>11327</v>
      </c>
      <c r="L3862" s="46">
        <v>20400000</v>
      </c>
      <c r="M3862" s="44" t="s">
        <v>18731</v>
      </c>
      <c r="N3862" s="44" t="s">
        <v>18732</v>
      </c>
      <c r="O3862" s="44" t="s">
        <v>18733</v>
      </c>
    </row>
    <row r="3863" spans="1:15" s="44" customFormat="1" ht="12" x14ac:dyDescent="0.2">
      <c r="A3863" s="44" t="s">
        <v>18702</v>
      </c>
      <c r="B3863" s="44" t="s">
        <v>15110</v>
      </c>
      <c r="D3863" s="44" t="s">
        <v>18729</v>
      </c>
      <c r="E3863" s="45">
        <v>1</v>
      </c>
      <c r="F3863" s="44" t="s">
        <v>10199</v>
      </c>
      <c r="H3863" s="44" t="s">
        <v>18735</v>
      </c>
      <c r="I3863" s="44">
        <v>3911210223</v>
      </c>
      <c r="J3863" s="44">
        <v>439</v>
      </c>
      <c r="K3863" s="44" t="s">
        <v>15134</v>
      </c>
      <c r="L3863" s="46">
        <v>45217000</v>
      </c>
      <c r="M3863" s="44" t="s">
        <v>18731</v>
      </c>
      <c r="N3863" s="44" t="s">
        <v>18736</v>
      </c>
      <c r="O3863" s="44" t="s">
        <v>18737</v>
      </c>
    </row>
    <row r="3864" spans="1:15" s="44" customFormat="1" ht="12" x14ac:dyDescent="0.2">
      <c r="A3864" s="44" t="s">
        <v>18704</v>
      </c>
      <c r="B3864" s="44" t="s">
        <v>15110</v>
      </c>
      <c r="D3864" s="44" t="s">
        <v>18729</v>
      </c>
      <c r="E3864" s="45">
        <v>5</v>
      </c>
      <c r="F3864" s="44" t="s">
        <v>11109</v>
      </c>
      <c r="H3864" s="44" t="s">
        <v>18739</v>
      </c>
      <c r="I3864" s="44">
        <v>4322250101</v>
      </c>
      <c r="J3864" s="44">
        <v>1</v>
      </c>
      <c r="K3864" s="44" t="s">
        <v>11327</v>
      </c>
      <c r="L3864" s="46">
        <v>36000000</v>
      </c>
      <c r="M3864" s="44" t="s">
        <v>18731</v>
      </c>
      <c r="N3864" s="44" t="s">
        <v>18740</v>
      </c>
      <c r="O3864" s="44" t="s">
        <v>18741</v>
      </c>
    </row>
    <row r="3865" spans="1:15" s="44" customFormat="1" ht="12" x14ac:dyDescent="0.2">
      <c r="A3865" s="44" t="s">
        <v>18708</v>
      </c>
      <c r="B3865" s="44" t="s">
        <v>10895</v>
      </c>
      <c r="D3865" s="44" t="s">
        <v>17436</v>
      </c>
      <c r="E3865" s="45">
        <v>2</v>
      </c>
      <c r="F3865" s="44" t="s">
        <v>18743</v>
      </c>
      <c r="G3865" s="44" t="s">
        <v>10434</v>
      </c>
      <c r="H3865" s="44" t="s">
        <v>18744</v>
      </c>
      <c r="L3865" s="46">
        <v>50000000</v>
      </c>
      <c r="M3865" s="44" t="s">
        <v>18745</v>
      </c>
      <c r="N3865" s="44" t="s">
        <v>18746</v>
      </c>
      <c r="O3865" s="44" t="s">
        <v>18747</v>
      </c>
    </row>
    <row r="3866" spans="1:15" s="44" customFormat="1" ht="12" x14ac:dyDescent="0.2">
      <c r="A3866" s="44" t="s">
        <v>18710</v>
      </c>
      <c r="B3866" s="44" t="s">
        <v>10895</v>
      </c>
      <c r="D3866" s="44" t="s">
        <v>17436</v>
      </c>
      <c r="E3866" s="45">
        <v>1</v>
      </c>
      <c r="F3866" s="44" t="s">
        <v>18743</v>
      </c>
      <c r="G3866" s="44" t="s">
        <v>10463</v>
      </c>
      <c r="H3866" s="44" t="s">
        <v>18749</v>
      </c>
      <c r="L3866" s="46">
        <v>84500000</v>
      </c>
      <c r="M3866" s="44" t="s">
        <v>18745</v>
      </c>
      <c r="N3866" s="44" t="s">
        <v>18750</v>
      </c>
      <c r="O3866" s="44" t="s">
        <v>18751</v>
      </c>
    </row>
    <row r="3867" spans="1:15" s="44" customFormat="1" ht="12" x14ac:dyDescent="0.2">
      <c r="A3867" s="44" t="s">
        <v>18712</v>
      </c>
      <c r="B3867" s="44" t="s">
        <v>10895</v>
      </c>
      <c r="D3867" s="44" t="s">
        <v>17436</v>
      </c>
      <c r="E3867" s="45">
        <v>6</v>
      </c>
      <c r="F3867" s="44" t="s">
        <v>10199</v>
      </c>
      <c r="G3867" s="44" t="s">
        <v>10463</v>
      </c>
      <c r="H3867" s="44" t="s">
        <v>18753</v>
      </c>
      <c r="L3867" s="46">
        <v>15000000</v>
      </c>
      <c r="M3867" s="44" t="s">
        <v>17458</v>
      </c>
      <c r="N3867" s="44" t="s">
        <v>17459</v>
      </c>
      <c r="O3867" s="44" t="s">
        <v>17460</v>
      </c>
    </row>
    <row r="3868" spans="1:15" s="44" customFormat="1" ht="12" x14ac:dyDescent="0.2">
      <c r="A3868" s="44" t="s">
        <v>18714</v>
      </c>
      <c r="B3868" s="44" t="s">
        <v>10895</v>
      </c>
      <c r="D3868" s="44" t="s">
        <v>17436</v>
      </c>
      <c r="E3868" s="45">
        <v>1</v>
      </c>
      <c r="F3868" s="44" t="s">
        <v>11109</v>
      </c>
      <c r="G3868" s="44" t="s">
        <v>10434</v>
      </c>
      <c r="H3868" s="44" t="s">
        <v>18755</v>
      </c>
      <c r="L3868" s="46">
        <v>76300000</v>
      </c>
      <c r="M3868" s="44" t="s">
        <v>17458</v>
      </c>
      <c r="N3868" s="44" t="s">
        <v>18756</v>
      </c>
      <c r="O3868" s="44" t="s">
        <v>17465</v>
      </c>
    </row>
    <row r="3869" spans="1:15" s="44" customFormat="1" ht="12" x14ac:dyDescent="0.2">
      <c r="A3869" s="44" t="s">
        <v>18716</v>
      </c>
      <c r="B3869" s="44" t="s">
        <v>10895</v>
      </c>
      <c r="D3869" s="44" t="s">
        <v>17436</v>
      </c>
      <c r="E3869" s="45">
        <v>2</v>
      </c>
      <c r="F3869" s="44" t="s">
        <v>11109</v>
      </c>
      <c r="G3869" s="44" t="s">
        <v>10434</v>
      </c>
      <c r="H3869" s="44" t="s">
        <v>18758</v>
      </c>
      <c r="L3869" s="46">
        <v>133000000</v>
      </c>
      <c r="M3869" s="44" t="s">
        <v>17458</v>
      </c>
      <c r="N3869" s="44" t="s">
        <v>18756</v>
      </c>
      <c r="O3869" s="44" t="s">
        <v>17465</v>
      </c>
    </row>
    <row r="3870" spans="1:15" s="44" customFormat="1" ht="12" x14ac:dyDescent="0.2">
      <c r="A3870" s="44" t="s">
        <v>18718</v>
      </c>
      <c r="B3870" s="44" t="s">
        <v>10895</v>
      </c>
      <c r="D3870" s="44" t="s">
        <v>17436</v>
      </c>
      <c r="E3870" s="45">
        <v>1</v>
      </c>
      <c r="F3870" s="44" t="s">
        <v>10199</v>
      </c>
      <c r="G3870" s="44" t="s">
        <v>10463</v>
      </c>
      <c r="H3870" s="44" t="s">
        <v>18760</v>
      </c>
      <c r="L3870" s="46">
        <v>19000000</v>
      </c>
      <c r="M3870" s="44" t="s">
        <v>17458</v>
      </c>
      <c r="N3870" s="44" t="s">
        <v>18756</v>
      </c>
      <c r="O3870" s="44" t="s">
        <v>17465</v>
      </c>
    </row>
    <row r="3871" spans="1:15" s="44" customFormat="1" ht="12" x14ac:dyDescent="0.2">
      <c r="A3871" s="44" t="s">
        <v>18722</v>
      </c>
      <c r="B3871" s="44" t="s">
        <v>10895</v>
      </c>
      <c r="D3871" s="44" t="s">
        <v>17436</v>
      </c>
      <c r="E3871" s="45">
        <v>2</v>
      </c>
      <c r="F3871" s="44" t="s">
        <v>10199</v>
      </c>
      <c r="G3871" s="44" t="s">
        <v>10463</v>
      </c>
      <c r="H3871" s="44" t="s">
        <v>18762</v>
      </c>
      <c r="L3871" s="46">
        <v>22000000</v>
      </c>
      <c r="M3871" s="44" t="s">
        <v>17458</v>
      </c>
      <c r="N3871" s="44" t="s">
        <v>18756</v>
      </c>
      <c r="O3871" s="44" t="s">
        <v>17465</v>
      </c>
    </row>
    <row r="3872" spans="1:15" s="44" customFormat="1" ht="12" x14ac:dyDescent="0.2">
      <c r="A3872" s="44" t="s">
        <v>18724</v>
      </c>
      <c r="B3872" s="44" t="s">
        <v>10895</v>
      </c>
      <c r="D3872" s="44" t="s">
        <v>17436</v>
      </c>
      <c r="E3872" s="45">
        <v>2</v>
      </c>
      <c r="F3872" s="44" t="s">
        <v>11109</v>
      </c>
      <c r="G3872" s="44" t="s">
        <v>10434</v>
      </c>
      <c r="H3872" s="44" t="s">
        <v>18764</v>
      </c>
      <c r="L3872" s="46">
        <v>53000000</v>
      </c>
      <c r="M3872" s="44" t="s">
        <v>17458</v>
      </c>
      <c r="N3872" s="44" t="s">
        <v>18765</v>
      </c>
      <c r="O3872" s="44" t="s">
        <v>18766</v>
      </c>
    </row>
    <row r="3873" spans="1:15" s="44" customFormat="1" ht="12" x14ac:dyDescent="0.2">
      <c r="A3873" s="44" t="s">
        <v>18726</v>
      </c>
      <c r="B3873" s="44" t="s">
        <v>10895</v>
      </c>
      <c r="D3873" s="44" t="s">
        <v>17436</v>
      </c>
      <c r="E3873" s="45">
        <v>2</v>
      </c>
      <c r="F3873" s="44" t="s">
        <v>11109</v>
      </c>
      <c r="G3873" s="44" t="s">
        <v>10442</v>
      </c>
      <c r="H3873" s="44" t="s">
        <v>18768</v>
      </c>
      <c r="L3873" s="46">
        <v>210000000</v>
      </c>
      <c r="M3873" s="44" t="s">
        <v>17458</v>
      </c>
      <c r="N3873" s="44" t="s">
        <v>18769</v>
      </c>
      <c r="O3873" s="44" t="s">
        <v>18770</v>
      </c>
    </row>
    <row r="3874" spans="1:15" s="44" customFormat="1" ht="12" x14ac:dyDescent="0.2">
      <c r="A3874" s="44" t="s">
        <v>18728</v>
      </c>
      <c r="B3874" s="44" t="s">
        <v>10895</v>
      </c>
      <c r="D3874" s="44" t="s">
        <v>17436</v>
      </c>
      <c r="E3874" s="45">
        <v>2</v>
      </c>
      <c r="F3874" s="44" t="s">
        <v>10199</v>
      </c>
      <c r="G3874" s="44" t="s">
        <v>10463</v>
      </c>
      <c r="H3874" s="44" t="s">
        <v>18772</v>
      </c>
      <c r="L3874" s="46">
        <v>20000000</v>
      </c>
      <c r="M3874" s="44" t="s">
        <v>17458</v>
      </c>
      <c r="N3874" s="44" t="s">
        <v>18773</v>
      </c>
      <c r="O3874" s="44" t="s">
        <v>18774</v>
      </c>
    </row>
    <row r="3875" spans="1:15" s="44" customFormat="1" ht="12" x14ac:dyDescent="0.2">
      <c r="A3875" s="44" t="s">
        <v>18734</v>
      </c>
      <c r="B3875" s="44" t="s">
        <v>10895</v>
      </c>
      <c r="D3875" s="44" t="s">
        <v>17436</v>
      </c>
      <c r="E3875" s="45">
        <v>2</v>
      </c>
      <c r="F3875" s="44" t="s">
        <v>10199</v>
      </c>
      <c r="G3875" s="44" t="s">
        <v>10463</v>
      </c>
      <c r="H3875" s="44" t="s">
        <v>18776</v>
      </c>
      <c r="L3875" s="46">
        <v>19558000</v>
      </c>
      <c r="M3875" s="44" t="s">
        <v>17458</v>
      </c>
      <c r="N3875" s="44" t="s">
        <v>18777</v>
      </c>
      <c r="O3875" s="44" t="s">
        <v>18778</v>
      </c>
    </row>
    <row r="3876" spans="1:15" s="44" customFormat="1" ht="12" x14ac:dyDescent="0.2">
      <c r="A3876" s="44" t="s">
        <v>18738</v>
      </c>
      <c r="B3876" s="44" t="s">
        <v>10895</v>
      </c>
      <c r="D3876" s="44" t="s">
        <v>17436</v>
      </c>
      <c r="E3876" s="45">
        <v>2</v>
      </c>
      <c r="F3876" s="44" t="s">
        <v>10199</v>
      </c>
      <c r="G3876" s="44" t="s">
        <v>10463</v>
      </c>
      <c r="H3876" s="44" t="s">
        <v>18780</v>
      </c>
      <c r="L3876" s="46">
        <v>16370000</v>
      </c>
      <c r="M3876" s="44" t="s">
        <v>17480</v>
      </c>
      <c r="N3876" s="44" t="s">
        <v>18781</v>
      </c>
      <c r="O3876" s="44" t="s">
        <v>18782</v>
      </c>
    </row>
    <row r="3877" spans="1:15" s="44" customFormat="1" ht="12" x14ac:dyDescent="0.2">
      <c r="A3877" s="44" t="s">
        <v>18742</v>
      </c>
      <c r="B3877" s="44" t="s">
        <v>10895</v>
      </c>
      <c r="D3877" s="44" t="s">
        <v>17436</v>
      </c>
      <c r="E3877" s="45">
        <v>1</v>
      </c>
      <c r="F3877" s="44" t="s">
        <v>10199</v>
      </c>
      <c r="G3877" s="44" t="s">
        <v>10463</v>
      </c>
      <c r="H3877" s="44" t="s">
        <v>18784</v>
      </c>
      <c r="L3877" s="46">
        <v>12000000</v>
      </c>
      <c r="M3877" s="44" t="s">
        <v>17480</v>
      </c>
      <c r="N3877" s="44" t="s">
        <v>17488</v>
      </c>
      <c r="O3877" s="44" t="s">
        <v>17489</v>
      </c>
    </row>
    <row r="3878" spans="1:15" s="44" customFormat="1" ht="12" x14ac:dyDescent="0.2">
      <c r="A3878" s="44" t="s">
        <v>18748</v>
      </c>
      <c r="B3878" s="44" t="s">
        <v>10895</v>
      </c>
      <c r="D3878" s="44" t="s">
        <v>17436</v>
      </c>
      <c r="E3878" s="45">
        <v>1</v>
      </c>
      <c r="F3878" s="44" t="s">
        <v>10199</v>
      </c>
      <c r="G3878" s="44" t="s">
        <v>10442</v>
      </c>
      <c r="H3878" s="44" t="s">
        <v>18786</v>
      </c>
      <c r="L3878" s="46">
        <v>52840000</v>
      </c>
      <c r="M3878" s="44" t="s">
        <v>17517</v>
      </c>
      <c r="N3878" s="44" t="s">
        <v>17518</v>
      </c>
      <c r="O3878" s="44" t="s">
        <v>17519</v>
      </c>
    </row>
    <row r="3879" spans="1:15" s="44" customFormat="1" ht="12" x14ac:dyDescent="0.2">
      <c r="A3879" s="44" t="s">
        <v>18752</v>
      </c>
      <c r="B3879" s="44" t="s">
        <v>10895</v>
      </c>
      <c r="D3879" s="44" t="s">
        <v>17436</v>
      </c>
      <c r="E3879" s="45">
        <v>1</v>
      </c>
      <c r="F3879" s="44" t="s">
        <v>10199</v>
      </c>
      <c r="G3879" s="44" t="s">
        <v>10463</v>
      </c>
      <c r="H3879" s="44" t="s">
        <v>18788</v>
      </c>
      <c r="L3879" s="46">
        <v>21840000</v>
      </c>
      <c r="M3879" s="44" t="s">
        <v>17517</v>
      </c>
      <c r="N3879" s="44" t="s">
        <v>17518</v>
      </c>
      <c r="O3879" s="44" t="s">
        <v>17519</v>
      </c>
    </row>
    <row r="3880" spans="1:15" s="44" customFormat="1" ht="12" x14ac:dyDescent="0.2">
      <c r="A3880" s="44" t="s">
        <v>18754</v>
      </c>
      <c r="B3880" s="44" t="s">
        <v>10895</v>
      </c>
      <c r="D3880" s="44" t="s">
        <v>17436</v>
      </c>
      <c r="E3880" s="45">
        <v>1</v>
      </c>
      <c r="F3880" s="44" t="s">
        <v>10199</v>
      </c>
      <c r="G3880" s="44" t="s">
        <v>10463</v>
      </c>
      <c r="H3880" s="44" t="s">
        <v>18790</v>
      </c>
      <c r="L3880" s="46">
        <v>12738000</v>
      </c>
      <c r="M3880" s="44" t="s">
        <v>17517</v>
      </c>
      <c r="N3880" s="44" t="s">
        <v>17518</v>
      </c>
      <c r="O3880" s="44" t="s">
        <v>17519</v>
      </c>
    </row>
    <row r="3881" spans="1:15" s="44" customFormat="1" ht="12" x14ac:dyDescent="0.2">
      <c r="A3881" s="44" t="s">
        <v>18757</v>
      </c>
      <c r="B3881" s="44" t="s">
        <v>10895</v>
      </c>
      <c r="D3881" s="44" t="s">
        <v>17436</v>
      </c>
      <c r="E3881" s="45">
        <v>1</v>
      </c>
      <c r="F3881" s="44" t="s">
        <v>10199</v>
      </c>
      <c r="G3881" s="44" t="s">
        <v>10442</v>
      </c>
      <c r="H3881" s="44" t="s">
        <v>18792</v>
      </c>
      <c r="L3881" s="46">
        <v>49000000</v>
      </c>
      <c r="M3881" s="44" t="s">
        <v>17517</v>
      </c>
      <c r="N3881" s="44" t="s">
        <v>17530</v>
      </c>
      <c r="O3881" s="44" t="s">
        <v>17531</v>
      </c>
    </row>
    <row r="3882" spans="1:15" s="44" customFormat="1" ht="12" x14ac:dyDescent="0.2">
      <c r="A3882" s="44" t="s">
        <v>18759</v>
      </c>
      <c r="B3882" s="44" t="s">
        <v>10895</v>
      </c>
      <c r="D3882" s="44" t="s">
        <v>17436</v>
      </c>
      <c r="E3882" s="45">
        <v>1</v>
      </c>
      <c r="F3882" s="44" t="s">
        <v>10199</v>
      </c>
      <c r="G3882" s="44" t="s">
        <v>10442</v>
      </c>
      <c r="H3882" s="44" t="s">
        <v>18794</v>
      </c>
      <c r="L3882" s="46">
        <v>43000000</v>
      </c>
      <c r="M3882" s="44" t="s">
        <v>17517</v>
      </c>
      <c r="N3882" s="44" t="s">
        <v>17530</v>
      </c>
      <c r="O3882" s="44" t="s">
        <v>17531</v>
      </c>
    </row>
    <row r="3883" spans="1:15" s="44" customFormat="1" ht="12" x14ac:dyDescent="0.2">
      <c r="A3883" s="44" t="s">
        <v>18761</v>
      </c>
      <c r="B3883" s="44" t="s">
        <v>10895</v>
      </c>
      <c r="D3883" s="44" t="s">
        <v>17436</v>
      </c>
      <c r="E3883" s="45">
        <v>3</v>
      </c>
      <c r="F3883" s="44" t="s">
        <v>10199</v>
      </c>
      <c r="G3883" s="44" t="s">
        <v>10463</v>
      </c>
      <c r="H3883" s="44" t="s">
        <v>18796</v>
      </c>
      <c r="L3883" s="46">
        <v>30000000</v>
      </c>
      <c r="M3883" s="44" t="s">
        <v>17517</v>
      </c>
      <c r="N3883" s="44" t="s">
        <v>18797</v>
      </c>
      <c r="O3883" s="44" t="s">
        <v>18798</v>
      </c>
    </row>
    <row r="3884" spans="1:15" s="44" customFormat="1" ht="12" x14ac:dyDescent="0.2">
      <c r="A3884" s="44" t="s">
        <v>18763</v>
      </c>
      <c r="B3884" s="44" t="s">
        <v>10895</v>
      </c>
      <c r="D3884" s="44" t="s">
        <v>17436</v>
      </c>
      <c r="E3884" s="45">
        <v>3</v>
      </c>
      <c r="F3884" s="44" t="s">
        <v>10199</v>
      </c>
      <c r="G3884" s="44" t="s">
        <v>10463</v>
      </c>
      <c r="H3884" s="44" t="s">
        <v>18800</v>
      </c>
      <c r="L3884" s="46">
        <v>30000000</v>
      </c>
      <c r="M3884" s="44" t="s">
        <v>17517</v>
      </c>
      <c r="N3884" s="44" t="s">
        <v>18797</v>
      </c>
      <c r="O3884" s="44" t="s">
        <v>18798</v>
      </c>
    </row>
    <row r="3885" spans="1:15" s="44" customFormat="1" ht="12" x14ac:dyDescent="0.2">
      <c r="A3885" s="44" t="s">
        <v>18767</v>
      </c>
      <c r="B3885" s="44" t="s">
        <v>10895</v>
      </c>
      <c r="D3885" s="44" t="s">
        <v>17436</v>
      </c>
      <c r="E3885" s="45">
        <v>1</v>
      </c>
      <c r="F3885" s="44" t="s">
        <v>10199</v>
      </c>
      <c r="G3885" s="44" t="s">
        <v>10463</v>
      </c>
      <c r="H3885" s="44" t="s">
        <v>18802</v>
      </c>
      <c r="L3885" s="46">
        <v>22000000</v>
      </c>
      <c r="M3885" s="44" t="s">
        <v>17538</v>
      </c>
      <c r="N3885" s="44" t="s">
        <v>18803</v>
      </c>
      <c r="O3885" s="44" t="s">
        <v>18804</v>
      </c>
    </row>
    <row r="3886" spans="1:15" s="44" customFormat="1" ht="12" x14ac:dyDescent="0.2">
      <c r="A3886" s="44" t="s">
        <v>18771</v>
      </c>
      <c r="B3886" s="44" t="s">
        <v>10895</v>
      </c>
      <c r="D3886" s="44" t="s">
        <v>17436</v>
      </c>
      <c r="E3886" s="45">
        <v>3</v>
      </c>
      <c r="F3886" s="44" t="s">
        <v>10199</v>
      </c>
      <c r="G3886" s="44" t="s">
        <v>10463</v>
      </c>
      <c r="H3886" s="44" t="s">
        <v>18805</v>
      </c>
      <c r="L3886" s="46">
        <v>19000000</v>
      </c>
      <c r="M3886" s="44" t="s">
        <v>18806</v>
      </c>
      <c r="N3886" s="44" t="s">
        <v>18807</v>
      </c>
      <c r="O3886" s="44" t="s">
        <v>18808</v>
      </c>
    </row>
    <row r="3887" spans="1:15" s="44" customFormat="1" ht="12" x14ac:dyDescent="0.2">
      <c r="A3887" s="44" t="s">
        <v>18775</v>
      </c>
      <c r="B3887" s="44" t="s">
        <v>10895</v>
      </c>
      <c r="D3887" s="44" t="s">
        <v>17436</v>
      </c>
      <c r="E3887" s="45" t="s">
        <v>18810</v>
      </c>
      <c r="F3887" s="44" t="s">
        <v>10199</v>
      </c>
      <c r="G3887" s="44" t="s">
        <v>10463</v>
      </c>
      <c r="H3887" s="44" t="s">
        <v>18811</v>
      </c>
      <c r="L3887" s="46">
        <v>35240000</v>
      </c>
      <c r="M3887" s="44" t="s">
        <v>18806</v>
      </c>
      <c r="N3887" s="44" t="s">
        <v>18812</v>
      </c>
      <c r="O3887" s="44" t="s">
        <v>18813</v>
      </c>
    </row>
    <row r="3888" spans="1:15" s="44" customFormat="1" ht="12" x14ac:dyDescent="0.2">
      <c r="A3888" s="44" t="s">
        <v>18779</v>
      </c>
      <c r="B3888" s="44" t="s">
        <v>10895</v>
      </c>
      <c r="D3888" s="44" t="s">
        <v>17436</v>
      </c>
      <c r="E3888" s="45">
        <v>1</v>
      </c>
      <c r="F3888" s="44" t="s">
        <v>10199</v>
      </c>
      <c r="G3888" s="44" t="s">
        <v>10463</v>
      </c>
      <c r="H3888" s="44" t="s">
        <v>18815</v>
      </c>
      <c r="L3888" s="46">
        <v>25200000</v>
      </c>
      <c r="M3888" s="44" t="s">
        <v>15931</v>
      </c>
      <c r="N3888" s="44" t="s">
        <v>18816</v>
      </c>
      <c r="O3888" s="44" t="s">
        <v>18817</v>
      </c>
    </row>
    <row r="3889" spans="1:15" s="44" customFormat="1" ht="12" x14ac:dyDescent="0.2">
      <c r="A3889" s="44" t="s">
        <v>18783</v>
      </c>
      <c r="B3889" s="44" t="s">
        <v>10895</v>
      </c>
      <c r="D3889" s="44" t="s">
        <v>17436</v>
      </c>
      <c r="E3889" s="45">
        <v>1</v>
      </c>
      <c r="F3889" s="44" t="s">
        <v>10199</v>
      </c>
      <c r="G3889" s="44" t="s">
        <v>10463</v>
      </c>
      <c r="H3889" s="44" t="s">
        <v>18819</v>
      </c>
      <c r="L3889" s="46">
        <v>44604000</v>
      </c>
      <c r="M3889" s="44" t="s">
        <v>15931</v>
      </c>
      <c r="N3889" s="44" t="s">
        <v>18820</v>
      </c>
      <c r="O3889" s="44" t="s">
        <v>18821</v>
      </c>
    </row>
    <row r="3890" spans="1:15" s="44" customFormat="1" ht="12" x14ac:dyDescent="0.2">
      <c r="A3890" s="44" t="s">
        <v>18785</v>
      </c>
      <c r="B3890" s="44" t="s">
        <v>10895</v>
      </c>
      <c r="D3890" s="44" t="s">
        <v>17436</v>
      </c>
      <c r="E3890" s="45">
        <v>3</v>
      </c>
      <c r="F3890" s="44" t="s">
        <v>10199</v>
      </c>
      <c r="G3890" s="44" t="s">
        <v>10463</v>
      </c>
      <c r="H3890" s="44" t="s">
        <v>18515</v>
      </c>
      <c r="L3890" s="46">
        <v>20000000</v>
      </c>
      <c r="M3890" s="44" t="s">
        <v>15931</v>
      </c>
      <c r="N3890" s="44" t="s">
        <v>18823</v>
      </c>
      <c r="O3890" s="44" t="s">
        <v>18824</v>
      </c>
    </row>
    <row r="3891" spans="1:15" s="44" customFormat="1" ht="12" x14ac:dyDescent="0.2">
      <c r="A3891" s="44" t="s">
        <v>18787</v>
      </c>
      <c r="B3891" s="44" t="s">
        <v>10895</v>
      </c>
      <c r="D3891" s="44" t="s">
        <v>17436</v>
      </c>
      <c r="E3891" s="45">
        <v>1</v>
      </c>
      <c r="F3891" s="44" t="s">
        <v>11109</v>
      </c>
      <c r="G3891" s="44" t="s">
        <v>10434</v>
      </c>
      <c r="H3891" s="44" t="s">
        <v>18826</v>
      </c>
      <c r="L3891" s="46">
        <v>50731000</v>
      </c>
      <c r="M3891" s="44" t="s">
        <v>15931</v>
      </c>
      <c r="N3891" s="44" t="s">
        <v>18827</v>
      </c>
      <c r="O3891" s="44" t="s">
        <v>18828</v>
      </c>
    </row>
    <row r="3892" spans="1:15" s="44" customFormat="1" ht="12" x14ac:dyDescent="0.2">
      <c r="A3892" s="44" t="s">
        <v>18789</v>
      </c>
      <c r="B3892" s="44" t="s">
        <v>10895</v>
      </c>
      <c r="D3892" s="44" t="s">
        <v>17436</v>
      </c>
      <c r="E3892" s="45">
        <v>1</v>
      </c>
      <c r="F3892" s="44" t="s">
        <v>10199</v>
      </c>
      <c r="G3892" s="44" t="s">
        <v>10463</v>
      </c>
      <c r="H3892" s="44" t="s">
        <v>18830</v>
      </c>
      <c r="L3892" s="46">
        <v>13900000</v>
      </c>
      <c r="M3892" s="44" t="s">
        <v>15931</v>
      </c>
      <c r="N3892" s="44" t="s">
        <v>18831</v>
      </c>
      <c r="O3892" s="44" t="s">
        <v>18832</v>
      </c>
    </row>
    <row r="3893" spans="1:15" s="44" customFormat="1" ht="12" x14ac:dyDescent="0.2">
      <c r="A3893" s="44" t="s">
        <v>18791</v>
      </c>
      <c r="B3893" s="44" t="s">
        <v>10895</v>
      </c>
      <c r="D3893" s="44" t="s">
        <v>17436</v>
      </c>
      <c r="E3893" s="45">
        <v>1</v>
      </c>
      <c r="F3893" s="44" t="s">
        <v>10199</v>
      </c>
      <c r="G3893" s="44" t="s">
        <v>10463</v>
      </c>
      <c r="H3893" s="44" t="s">
        <v>18834</v>
      </c>
      <c r="L3893" s="46">
        <v>17916000</v>
      </c>
      <c r="M3893" s="44" t="s">
        <v>15931</v>
      </c>
      <c r="N3893" s="44" t="s">
        <v>18831</v>
      </c>
      <c r="O3893" s="44" t="s">
        <v>18832</v>
      </c>
    </row>
    <row r="3894" spans="1:15" s="44" customFormat="1" ht="12" x14ac:dyDescent="0.2">
      <c r="A3894" s="44" t="s">
        <v>18793</v>
      </c>
      <c r="B3894" s="44" t="s">
        <v>10895</v>
      </c>
      <c r="D3894" s="44" t="s">
        <v>17436</v>
      </c>
      <c r="E3894" s="45">
        <v>2</v>
      </c>
      <c r="F3894" s="44" t="s">
        <v>10199</v>
      </c>
      <c r="G3894" s="44" t="s">
        <v>10442</v>
      </c>
      <c r="H3894" s="44" t="s">
        <v>18836</v>
      </c>
      <c r="L3894" s="46">
        <v>73000000</v>
      </c>
      <c r="M3894" s="44" t="s">
        <v>17577</v>
      </c>
      <c r="N3894" s="44" t="s">
        <v>18837</v>
      </c>
      <c r="O3894" s="44" t="s">
        <v>18838</v>
      </c>
    </row>
    <row r="3895" spans="1:15" s="44" customFormat="1" ht="12" x14ac:dyDescent="0.2">
      <c r="A3895" s="44" t="s">
        <v>18795</v>
      </c>
      <c r="B3895" s="44" t="s">
        <v>10895</v>
      </c>
      <c r="D3895" s="44" t="s">
        <v>17436</v>
      </c>
      <c r="E3895" s="45">
        <v>1</v>
      </c>
      <c r="F3895" s="44" t="s">
        <v>18743</v>
      </c>
      <c r="G3895" s="44" t="s">
        <v>10463</v>
      </c>
      <c r="H3895" s="44" t="s">
        <v>18840</v>
      </c>
      <c r="L3895" s="46">
        <v>12000000</v>
      </c>
      <c r="M3895" s="44" t="s">
        <v>17588</v>
      </c>
      <c r="N3895" s="44" t="s">
        <v>18841</v>
      </c>
      <c r="O3895" s="44" t="s">
        <v>18842</v>
      </c>
    </row>
    <row r="3896" spans="1:15" s="44" customFormat="1" ht="12" x14ac:dyDescent="0.2">
      <c r="A3896" s="44" t="s">
        <v>18799</v>
      </c>
      <c r="B3896" s="44" t="s">
        <v>10895</v>
      </c>
      <c r="D3896" s="44" t="s">
        <v>17436</v>
      </c>
      <c r="E3896" s="45">
        <v>3</v>
      </c>
      <c r="F3896" s="44" t="s">
        <v>18743</v>
      </c>
      <c r="G3896" s="44" t="s">
        <v>10463</v>
      </c>
      <c r="H3896" s="44" t="s">
        <v>18844</v>
      </c>
      <c r="L3896" s="46">
        <v>20000000</v>
      </c>
      <c r="M3896" s="44" t="s">
        <v>17588</v>
      </c>
      <c r="N3896" s="44" t="s">
        <v>18841</v>
      </c>
      <c r="O3896" s="44" t="s">
        <v>18842</v>
      </c>
    </row>
    <row r="3897" spans="1:15" s="44" customFormat="1" ht="12" x14ac:dyDescent="0.2">
      <c r="A3897" s="44" t="s">
        <v>18801</v>
      </c>
      <c r="B3897" s="44" t="s">
        <v>10895</v>
      </c>
      <c r="D3897" s="44" t="s">
        <v>17436</v>
      </c>
      <c r="E3897" s="45">
        <v>2</v>
      </c>
      <c r="F3897" s="44" t="s">
        <v>10199</v>
      </c>
      <c r="G3897" s="44" t="s">
        <v>10463</v>
      </c>
      <c r="H3897" s="44" t="s">
        <v>18846</v>
      </c>
      <c r="L3897" s="46">
        <v>11433000</v>
      </c>
      <c r="M3897" s="44" t="s">
        <v>18847</v>
      </c>
      <c r="N3897" s="44" t="s">
        <v>18848</v>
      </c>
      <c r="O3897" s="44" t="s">
        <v>18849</v>
      </c>
    </row>
    <row r="3898" spans="1:15" s="44" customFormat="1" ht="12" x14ac:dyDescent="0.2">
      <c r="A3898" s="44" t="s">
        <v>898</v>
      </c>
      <c r="B3898" s="44" t="s">
        <v>10895</v>
      </c>
      <c r="D3898" s="44" t="s">
        <v>17436</v>
      </c>
      <c r="E3898" s="45">
        <v>2</v>
      </c>
      <c r="F3898" s="44" t="s">
        <v>10199</v>
      </c>
      <c r="G3898" s="44" t="s">
        <v>10463</v>
      </c>
      <c r="H3898" s="44" t="s">
        <v>18851</v>
      </c>
      <c r="L3898" s="46">
        <v>18753000</v>
      </c>
      <c r="M3898" s="44" t="s">
        <v>18847</v>
      </c>
      <c r="N3898" s="44" t="s">
        <v>18848</v>
      </c>
      <c r="O3898" s="44" t="s">
        <v>18849</v>
      </c>
    </row>
    <row r="3899" spans="1:15" s="44" customFormat="1" ht="12" x14ac:dyDescent="0.2">
      <c r="A3899" s="44" t="s">
        <v>18809</v>
      </c>
      <c r="B3899" s="44" t="s">
        <v>10895</v>
      </c>
      <c r="D3899" s="44" t="s">
        <v>17436</v>
      </c>
      <c r="E3899" s="45">
        <v>2</v>
      </c>
      <c r="F3899" s="44" t="s">
        <v>10199</v>
      </c>
      <c r="G3899" s="44" t="s">
        <v>10463</v>
      </c>
      <c r="H3899" s="44" t="s">
        <v>18853</v>
      </c>
      <c r="L3899" s="46">
        <v>18000000</v>
      </c>
      <c r="M3899" s="44" t="s">
        <v>18847</v>
      </c>
      <c r="N3899" s="44" t="s">
        <v>11565</v>
      </c>
      <c r="O3899" s="44" t="s">
        <v>18854</v>
      </c>
    </row>
    <row r="3900" spans="1:15" s="44" customFormat="1" ht="12" x14ac:dyDescent="0.2">
      <c r="A3900" s="44" t="s">
        <v>18814</v>
      </c>
      <c r="B3900" s="44" t="s">
        <v>10895</v>
      </c>
      <c r="D3900" s="44" t="s">
        <v>17436</v>
      </c>
      <c r="E3900" s="45">
        <v>2</v>
      </c>
      <c r="F3900" s="44" t="s">
        <v>10199</v>
      </c>
      <c r="G3900" s="44" t="s">
        <v>10463</v>
      </c>
      <c r="H3900" s="44" t="s">
        <v>18856</v>
      </c>
      <c r="L3900" s="46">
        <v>19000000</v>
      </c>
      <c r="M3900" s="44" t="s">
        <v>18847</v>
      </c>
      <c r="N3900" s="44" t="s">
        <v>11565</v>
      </c>
      <c r="O3900" s="44" t="s">
        <v>18854</v>
      </c>
    </row>
    <row r="3901" spans="1:15" s="44" customFormat="1" ht="12" x14ac:dyDescent="0.2">
      <c r="A3901" s="44" t="s">
        <v>18818</v>
      </c>
      <c r="B3901" s="44" t="s">
        <v>10895</v>
      </c>
      <c r="D3901" s="44" t="s">
        <v>17436</v>
      </c>
      <c r="E3901" s="45">
        <v>3</v>
      </c>
      <c r="F3901" s="44" t="s">
        <v>10199</v>
      </c>
      <c r="G3901" s="44" t="s">
        <v>16241</v>
      </c>
      <c r="H3901" s="44" t="s">
        <v>18858</v>
      </c>
      <c r="L3901" s="46">
        <v>20000000</v>
      </c>
      <c r="M3901" s="44" t="s">
        <v>15173</v>
      </c>
      <c r="N3901" s="44" t="s">
        <v>18859</v>
      </c>
      <c r="O3901" s="44" t="s">
        <v>18860</v>
      </c>
    </row>
    <row r="3902" spans="1:15" s="44" customFormat="1" ht="12" x14ac:dyDescent="0.2">
      <c r="A3902" s="44" t="s">
        <v>18822</v>
      </c>
      <c r="B3902" s="44" t="s">
        <v>10895</v>
      </c>
      <c r="D3902" s="44" t="s">
        <v>17436</v>
      </c>
      <c r="E3902" s="45">
        <v>6</v>
      </c>
      <c r="F3902" s="44" t="s">
        <v>10199</v>
      </c>
      <c r="G3902" s="44" t="s">
        <v>10434</v>
      </c>
      <c r="H3902" s="44" t="s">
        <v>18862</v>
      </c>
      <c r="L3902" s="46">
        <v>10000000</v>
      </c>
      <c r="M3902" s="44" t="s">
        <v>17650</v>
      </c>
      <c r="N3902" s="44" t="s">
        <v>18863</v>
      </c>
      <c r="O3902" s="44" t="s">
        <v>18864</v>
      </c>
    </row>
    <row r="3903" spans="1:15" s="44" customFormat="1" ht="12" x14ac:dyDescent="0.2">
      <c r="A3903" s="44" t="s">
        <v>18825</v>
      </c>
      <c r="B3903" s="44" t="s">
        <v>10895</v>
      </c>
      <c r="D3903" s="44" t="s">
        <v>17436</v>
      </c>
      <c r="E3903" s="45">
        <v>1</v>
      </c>
      <c r="F3903" s="44" t="s">
        <v>18743</v>
      </c>
      <c r="G3903" s="44" t="s">
        <v>10463</v>
      </c>
      <c r="H3903" s="44" t="s">
        <v>18866</v>
      </c>
      <c r="L3903" s="46">
        <v>20000000</v>
      </c>
      <c r="M3903" s="44" t="s">
        <v>18867</v>
      </c>
      <c r="N3903" s="44" t="s">
        <v>18868</v>
      </c>
      <c r="O3903" s="44" t="s">
        <v>18869</v>
      </c>
    </row>
    <row r="3904" spans="1:15" s="44" customFormat="1" ht="12" x14ac:dyDescent="0.2">
      <c r="A3904" s="44" t="s">
        <v>18829</v>
      </c>
      <c r="B3904" s="44" t="s">
        <v>10895</v>
      </c>
      <c r="D3904" s="44" t="s">
        <v>17436</v>
      </c>
      <c r="E3904" s="45">
        <v>2</v>
      </c>
      <c r="F3904" s="44" t="s">
        <v>10199</v>
      </c>
      <c r="G3904" s="44" t="s">
        <v>10463</v>
      </c>
      <c r="H3904" s="44" t="s">
        <v>18871</v>
      </c>
      <c r="L3904" s="46">
        <v>18000000</v>
      </c>
      <c r="M3904" s="44" t="s">
        <v>18872</v>
      </c>
      <c r="N3904" s="44" t="s">
        <v>18873</v>
      </c>
      <c r="O3904" s="44" t="s">
        <v>18874</v>
      </c>
    </row>
    <row r="3905" spans="1:15" s="44" customFormat="1" ht="12" x14ac:dyDescent="0.2">
      <c r="A3905" s="44" t="s">
        <v>18833</v>
      </c>
      <c r="B3905" s="44" t="s">
        <v>10895</v>
      </c>
      <c r="D3905" s="44" t="s">
        <v>17436</v>
      </c>
      <c r="E3905" s="45">
        <v>1</v>
      </c>
      <c r="F3905" s="44" t="s">
        <v>10199</v>
      </c>
      <c r="G3905" s="44" t="s">
        <v>10463</v>
      </c>
      <c r="H3905" s="44" t="s">
        <v>18876</v>
      </c>
      <c r="L3905" s="46">
        <v>21000000</v>
      </c>
      <c r="M3905" s="44" t="s">
        <v>18877</v>
      </c>
      <c r="N3905" s="44" t="s">
        <v>15114</v>
      </c>
      <c r="O3905" s="44" t="s">
        <v>18878</v>
      </c>
    </row>
    <row r="3906" spans="1:15" s="44" customFormat="1" ht="12" x14ac:dyDescent="0.2">
      <c r="A3906" s="44" t="s">
        <v>18835</v>
      </c>
      <c r="B3906" s="44" t="s">
        <v>10895</v>
      </c>
      <c r="D3906" s="44" t="s">
        <v>17436</v>
      </c>
      <c r="E3906" s="45">
        <v>2</v>
      </c>
      <c r="F3906" s="44" t="s">
        <v>10199</v>
      </c>
      <c r="G3906" s="44" t="s">
        <v>10463</v>
      </c>
      <c r="H3906" s="44" t="s">
        <v>18879</v>
      </c>
      <c r="L3906" s="46">
        <v>20000000</v>
      </c>
      <c r="M3906" s="44" t="s">
        <v>18880</v>
      </c>
      <c r="N3906" s="44" t="s">
        <v>18881</v>
      </c>
      <c r="O3906" s="44" t="s">
        <v>18882</v>
      </c>
    </row>
    <row r="3907" spans="1:15" s="44" customFormat="1" ht="12" x14ac:dyDescent="0.2">
      <c r="A3907" s="44" t="s">
        <v>18839</v>
      </c>
      <c r="B3907" s="44" t="s">
        <v>10895</v>
      </c>
      <c r="D3907" s="44" t="s">
        <v>17436</v>
      </c>
      <c r="E3907" s="45">
        <v>1</v>
      </c>
      <c r="F3907" s="44" t="s">
        <v>10199</v>
      </c>
      <c r="G3907" s="44" t="s">
        <v>10434</v>
      </c>
      <c r="H3907" s="44" t="s">
        <v>18884</v>
      </c>
      <c r="L3907" s="46">
        <v>19000000</v>
      </c>
      <c r="M3907" s="44" t="s">
        <v>18885</v>
      </c>
      <c r="N3907" s="44" t="s">
        <v>18886</v>
      </c>
      <c r="O3907" s="44" t="s">
        <v>18887</v>
      </c>
    </row>
    <row r="3908" spans="1:15" s="44" customFormat="1" ht="12" x14ac:dyDescent="0.2">
      <c r="A3908" s="44" t="s">
        <v>18843</v>
      </c>
      <c r="B3908" s="44" t="s">
        <v>10895</v>
      </c>
      <c r="D3908" s="44" t="s">
        <v>18889</v>
      </c>
      <c r="E3908" s="45">
        <v>7</v>
      </c>
      <c r="F3908" s="44" t="s">
        <v>11109</v>
      </c>
      <c r="G3908" s="44" t="s">
        <v>10442</v>
      </c>
      <c r="H3908" s="44" t="s">
        <v>18890</v>
      </c>
      <c r="J3908" s="44">
        <v>1</v>
      </c>
      <c r="K3908" s="44" t="s">
        <v>15121</v>
      </c>
      <c r="L3908" s="46">
        <v>1487000000</v>
      </c>
      <c r="M3908" s="44" t="s">
        <v>18891</v>
      </c>
      <c r="N3908" s="44" t="s">
        <v>18892</v>
      </c>
      <c r="O3908" s="44" t="s">
        <v>18893</v>
      </c>
    </row>
    <row r="3909" spans="1:15" s="44" customFormat="1" ht="12" x14ac:dyDescent="0.2">
      <c r="A3909" s="44" t="s">
        <v>18845</v>
      </c>
      <c r="B3909" s="44" t="s">
        <v>10895</v>
      </c>
      <c r="D3909" s="44" t="s">
        <v>18889</v>
      </c>
      <c r="E3909" s="45">
        <v>7</v>
      </c>
      <c r="F3909" s="44" t="s">
        <v>11109</v>
      </c>
      <c r="G3909" s="44" t="s">
        <v>10442</v>
      </c>
      <c r="H3909" s="44" t="s">
        <v>18895</v>
      </c>
      <c r="J3909" s="44">
        <v>1</v>
      </c>
      <c r="K3909" s="44" t="s">
        <v>15121</v>
      </c>
      <c r="L3909" s="46">
        <v>1189000000</v>
      </c>
      <c r="M3909" s="44" t="s">
        <v>18891</v>
      </c>
      <c r="N3909" s="44" t="s">
        <v>18896</v>
      </c>
      <c r="O3909" s="44" t="s">
        <v>18897</v>
      </c>
    </row>
    <row r="3910" spans="1:15" s="44" customFormat="1" ht="12" x14ac:dyDescent="0.2">
      <c r="A3910" s="44" t="s">
        <v>18850</v>
      </c>
      <c r="B3910" s="44" t="s">
        <v>10895</v>
      </c>
      <c r="D3910" s="44" t="s">
        <v>18889</v>
      </c>
      <c r="E3910" s="45">
        <v>7</v>
      </c>
      <c r="F3910" s="44" t="s">
        <v>11109</v>
      </c>
      <c r="G3910" s="44" t="s">
        <v>10442</v>
      </c>
      <c r="H3910" s="44" t="s">
        <v>18899</v>
      </c>
      <c r="J3910" s="44">
        <v>1</v>
      </c>
      <c r="K3910" s="44" t="s">
        <v>15121</v>
      </c>
      <c r="L3910" s="46">
        <v>237000000</v>
      </c>
      <c r="M3910" s="44" t="s">
        <v>18900</v>
      </c>
      <c r="N3910" s="44" t="s">
        <v>18901</v>
      </c>
      <c r="O3910" s="44" t="s">
        <v>18902</v>
      </c>
    </row>
    <row r="3911" spans="1:15" s="44" customFormat="1" ht="12" x14ac:dyDescent="0.2">
      <c r="A3911" s="44" t="s">
        <v>18852</v>
      </c>
      <c r="B3911" s="44" t="s">
        <v>10895</v>
      </c>
      <c r="D3911" s="44" t="s">
        <v>18889</v>
      </c>
      <c r="E3911" s="45">
        <v>7</v>
      </c>
      <c r="F3911" s="44" t="s">
        <v>11109</v>
      </c>
      <c r="G3911" s="44" t="s">
        <v>10442</v>
      </c>
      <c r="H3911" s="44" t="s">
        <v>18903</v>
      </c>
      <c r="J3911" s="44">
        <v>1</v>
      </c>
      <c r="K3911" s="44" t="s">
        <v>15121</v>
      </c>
      <c r="L3911" s="46">
        <v>1482000000</v>
      </c>
      <c r="M3911" s="44" t="s">
        <v>17662</v>
      </c>
      <c r="N3911" s="44" t="s">
        <v>18904</v>
      </c>
      <c r="O3911" s="44" t="s">
        <v>18905</v>
      </c>
    </row>
    <row r="3912" spans="1:15" s="44" customFormat="1" ht="12" x14ac:dyDescent="0.2">
      <c r="A3912" s="44" t="s">
        <v>18855</v>
      </c>
      <c r="B3912" s="44" t="s">
        <v>10895</v>
      </c>
      <c r="D3912" s="44" t="s">
        <v>18889</v>
      </c>
      <c r="E3912" s="45">
        <v>1</v>
      </c>
      <c r="F3912" s="44" t="s">
        <v>11109</v>
      </c>
      <c r="G3912" s="44" t="s">
        <v>10442</v>
      </c>
      <c r="H3912" s="44" t="s">
        <v>18907</v>
      </c>
      <c r="J3912" s="44">
        <v>1</v>
      </c>
      <c r="K3912" s="44" t="s">
        <v>15121</v>
      </c>
      <c r="L3912" s="46">
        <v>6310385000</v>
      </c>
      <c r="M3912" s="44" t="s">
        <v>17662</v>
      </c>
      <c r="N3912" s="44" t="s">
        <v>18908</v>
      </c>
      <c r="O3912" s="44" t="s">
        <v>18909</v>
      </c>
    </row>
    <row r="3913" spans="1:15" s="44" customFormat="1" ht="12" x14ac:dyDescent="0.2">
      <c r="A3913" s="44" t="s">
        <v>18857</v>
      </c>
      <c r="B3913" s="44" t="s">
        <v>10895</v>
      </c>
      <c r="D3913" s="44" t="s">
        <v>18889</v>
      </c>
      <c r="E3913" s="45">
        <v>1</v>
      </c>
      <c r="F3913" s="44" t="s">
        <v>11109</v>
      </c>
      <c r="G3913" s="44" t="s">
        <v>10442</v>
      </c>
      <c r="H3913" s="44" t="s">
        <v>18911</v>
      </c>
      <c r="J3913" s="44">
        <v>1</v>
      </c>
      <c r="K3913" s="44" t="s">
        <v>15121</v>
      </c>
      <c r="L3913" s="46">
        <v>504283000</v>
      </c>
      <c r="M3913" s="44" t="s">
        <v>17662</v>
      </c>
      <c r="N3913" s="44" t="s">
        <v>18908</v>
      </c>
      <c r="O3913" s="44" t="s">
        <v>18909</v>
      </c>
    </row>
    <row r="3914" spans="1:15" s="44" customFormat="1" ht="12" x14ac:dyDescent="0.2">
      <c r="A3914" s="44" t="s">
        <v>18861</v>
      </c>
      <c r="B3914" s="44" t="s">
        <v>10895</v>
      </c>
      <c r="D3914" s="44" t="s">
        <v>18889</v>
      </c>
      <c r="E3914" s="45">
        <v>1</v>
      </c>
      <c r="F3914" s="44" t="s">
        <v>11109</v>
      </c>
      <c r="G3914" s="44" t="s">
        <v>10442</v>
      </c>
      <c r="H3914" s="44" t="s">
        <v>18913</v>
      </c>
      <c r="J3914" s="44">
        <v>1</v>
      </c>
      <c r="K3914" s="44" t="s">
        <v>15121</v>
      </c>
      <c r="L3914" s="46">
        <v>1939957000</v>
      </c>
      <c r="M3914" s="44" t="s">
        <v>17662</v>
      </c>
      <c r="N3914" s="44" t="s">
        <v>18908</v>
      </c>
      <c r="O3914" s="44" t="s">
        <v>18909</v>
      </c>
    </row>
    <row r="3915" spans="1:15" s="44" customFormat="1" ht="12" x14ac:dyDescent="0.2">
      <c r="A3915" s="44" t="s">
        <v>18865</v>
      </c>
      <c r="B3915" s="44" t="s">
        <v>10895</v>
      </c>
      <c r="D3915" s="44" t="s">
        <v>18889</v>
      </c>
      <c r="E3915" s="45">
        <v>1</v>
      </c>
      <c r="F3915" s="44" t="s">
        <v>11109</v>
      </c>
      <c r="G3915" s="44" t="s">
        <v>10442</v>
      </c>
      <c r="H3915" s="44" t="s">
        <v>18915</v>
      </c>
      <c r="J3915" s="44">
        <v>1</v>
      </c>
      <c r="K3915" s="44" t="s">
        <v>15121</v>
      </c>
      <c r="L3915" s="46">
        <v>603432000</v>
      </c>
      <c r="M3915" s="44" t="s">
        <v>17662</v>
      </c>
      <c r="N3915" s="44" t="s">
        <v>18908</v>
      </c>
      <c r="O3915" s="44" t="s">
        <v>18909</v>
      </c>
    </row>
    <row r="3916" spans="1:15" s="44" customFormat="1" ht="12" x14ac:dyDescent="0.2">
      <c r="A3916" s="44" t="s">
        <v>18870</v>
      </c>
      <c r="B3916" s="44" t="s">
        <v>10895</v>
      </c>
      <c r="D3916" s="44" t="s">
        <v>18889</v>
      </c>
      <c r="E3916" s="45">
        <v>1</v>
      </c>
      <c r="F3916" s="44" t="s">
        <v>11109</v>
      </c>
      <c r="G3916" s="44" t="s">
        <v>10442</v>
      </c>
      <c r="H3916" s="44" t="s">
        <v>18917</v>
      </c>
      <c r="J3916" s="44">
        <v>1</v>
      </c>
      <c r="K3916" s="44" t="s">
        <v>15121</v>
      </c>
      <c r="L3916" s="46">
        <v>2148690000</v>
      </c>
      <c r="M3916" s="44" t="s">
        <v>17662</v>
      </c>
      <c r="N3916" s="44" t="s">
        <v>18908</v>
      </c>
      <c r="O3916" s="44" t="s">
        <v>18909</v>
      </c>
    </row>
    <row r="3917" spans="1:15" s="44" customFormat="1" ht="12" x14ac:dyDescent="0.2">
      <c r="A3917" s="44" t="s">
        <v>18875</v>
      </c>
      <c r="B3917" s="44" t="s">
        <v>10895</v>
      </c>
      <c r="D3917" s="44" t="s">
        <v>18889</v>
      </c>
      <c r="E3917" s="45">
        <v>1</v>
      </c>
      <c r="F3917" s="44" t="s">
        <v>11109</v>
      </c>
      <c r="G3917" s="44" t="s">
        <v>10434</v>
      </c>
      <c r="H3917" s="44" t="s">
        <v>18919</v>
      </c>
      <c r="J3917" s="44">
        <v>1</v>
      </c>
      <c r="K3917" s="44" t="s">
        <v>15121</v>
      </c>
      <c r="L3917" s="46">
        <v>2831165000</v>
      </c>
      <c r="M3917" s="44" t="s">
        <v>17662</v>
      </c>
      <c r="N3917" s="44" t="s">
        <v>18920</v>
      </c>
      <c r="O3917" s="44" t="s">
        <v>18921</v>
      </c>
    </row>
    <row r="3918" spans="1:15" s="44" customFormat="1" ht="12" x14ac:dyDescent="0.2">
      <c r="A3918" s="44" t="s">
        <v>1268</v>
      </c>
      <c r="B3918" s="44" t="s">
        <v>10895</v>
      </c>
      <c r="D3918" s="44" t="s">
        <v>18889</v>
      </c>
      <c r="E3918" s="45">
        <v>1</v>
      </c>
      <c r="F3918" s="44" t="s">
        <v>11109</v>
      </c>
      <c r="G3918" s="44" t="s">
        <v>10463</v>
      </c>
      <c r="H3918" s="44" t="s">
        <v>18923</v>
      </c>
      <c r="J3918" s="44">
        <v>1</v>
      </c>
      <c r="K3918" s="44" t="s">
        <v>15121</v>
      </c>
      <c r="L3918" s="46">
        <v>6285175000</v>
      </c>
      <c r="M3918" s="44" t="s">
        <v>17662</v>
      </c>
      <c r="N3918" s="44" t="s">
        <v>18908</v>
      </c>
      <c r="O3918" s="44" t="s">
        <v>18909</v>
      </c>
    </row>
    <row r="3919" spans="1:15" s="44" customFormat="1" ht="12" x14ac:dyDescent="0.2">
      <c r="A3919" s="44" t="s">
        <v>18883</v>
      </c>
      <c r="B3919" s="44" t="s">
        <v>10895</v>
      </c>
      <c r="D3919" s="44" t="s">
        <v>18889</v>
      </c>
      <c r="E3919" s="45">
        <v>1</v>
      </c>
      <c r="F3919" s="44" t="s">
        <v>11109</v>
      </c>
      <c r="G3919" s="44" t="s">
        <v>10442</v>
      </c>
      <c r="H3919" s="44" t="s">
        <v>18925</v>
      </c>
      <c r="J3919" s="44">
        <v>1</v>
      </c>
      <c r="K3919" s="44" t="s">
        <v>15121</v>
      </c>
      <c r="L3919" s="46">
        <v>175120000</v>
      </c>
      <c r="M3919" s="44" t="s">
        <v>18891</v>
      </c>
      <c r="N3919" s="44" t="s">
        <v>18926</v>
      </c>
      <c r="O3919" s="44" t="s">
        <v>18927</v>
      </c>
    </row>
    <row r="3920" spans="1:15" s="44" customFormat="1" ht="12" x14ac:dyDescent="0.2">
      <c r="A3920" s="44" t="s">
        <v>18888</v>
      </c>
      <c r="B3920" s="44" t="s">
        <v>10895</v>
      </c>
      <c r="D3920" s="44" t="s">
        <v>18889</v>
      </c>
      <c r="E3920" s="45">
        <v>2</v>
      </c>
      <c r="F3920" s="44" t="s">
        <v>11109</v>
      </c>
      <c r="G3920" s="44" t="s">
        <v>10442</v>
      </c>
      <c r="H3920" s="44" t="s">
        <v>18929</v>
      </c>
      <c r="J3920" s="44">
        <v>1</v>
      </c>
      <c r="K3920" s="44" t="s">
        <v>15121</v>
      </c>
      <c r="L3920" s="46">
        <v>13392000000</v>
      </c>
      <c r="M3920" s="44" t="s">
        <v>18891</v>
      </c>
      <c r="N3920" s="44" t="s">
        <v>18930</v>
      </c>
      <c r="O3920" s="44" t="s">
        <v>18931</v>
      </c>
    </row>
    <row r="3921" spans="1:15" s="44" customFormat="1" ht="12" x14ac:dyDescent="0.2">
      <c r="A3921" s="44" t="s">
        <v>18894</v>
      </c>
      <c r="B3921" s="44" t="s">
        <v>10895</v>
      </c>
      <c r="D3921" s="44" t="s">
        <v>18889</v>
      </c>
      <c r="E3921" s="45">
        <v>2</v>
      </c>
      <c r="F3921" s="44" t="s">
        <v>11109</v>
      </c>
      <c r="G3921" s="44" t="s">
        <v>10442</v>
      </c>
      <c r="H3921" s="44" t="s">
        <v>18932</v>
      </c>
      <c r="J3921" s="44">
        <v>1</v>
      </c>
      <c r="K3921" s="44" t="s">
        <v>15121</v>
      </c>
      <c r="L3921" s="46">
        <v>1886000000</v>
      </c>
      <c r="M3921" s="44" t="s">
        <v>18933</v>
      </c>
      <c r="N3921" s="44" t="s">
        <v>18934</v>
      </c>
      <c r="O3921" s="44" t="s">
        <v>18935</v>
      </c>
    </row>
    <row r="3922" spans="1:15" s="44" customFormat="1" ht="12" x14ac:dyDescent="0.2">
      <c r="A3922" s="44" t="s">
        <v>18898</v>
      </c>
      <c r="B3922" s="44" t="s">
        <v>10895</v>
      </c>
      <c r="D3922" s="44" t="s">
        <v>18889</v>
      </c>
      <c r="E3922" s="45">
        <v>2</v>
      </c>
      <c r="F3922" s="44" t="s">
        <v>11109</v>
      </c>
      <c r="G3922" s="44" t="s">
        <v>10442</v>
      </c>
      <c r="H3922" s="44" t="s">
        <v>18937</v>
      </c>
      <c r="J3922" s="44">
        <v>1</v>
      </c>
      <c r="K3922" s="44" t="s">
        <v>15121</v>
      </c>
      <c r="L3922" s="46">
        <v>1600000000</v>
      </c>
      <c r="M3922" s="44" t="s">
        <v>18938</v>
      </c>
      <c r="N3922" s="44" t="s">
        <v>18939</v>
      </c>
      <c r="O3922" s="44" t="s">
        <v>18940</v>
      </c>
    </row>
    <row r="3923" spans="1:15" s="44" customFormat="1" ht="12" x14ac:dyDescent="0.2">
      <c r="A3923" s="44" t="s">
        <v>1871</v>
      </c>
      <c r="B3923" s="44" t="s">
        <v>10895</v>
      </c>
      <c r="D3923" s="44" t="s">
        <v>18889</v>
      </c>
      <c r="E3923" s="45">
        <v>2</v>
      </c>
      <c r="F3923" s="44" t="s">
        <v>11109</v>
      </c>
      <c r="G3923" s="44" t="s">
        <v>10442</v>
      </c>
      <c r="H3923" s="44" t="s">
        <v>18942</v>
      </c>
      <c r="J3923" s="44">
        <v>1</v>
      </c>
      <c r="K3923" s="44" t="s">
        <v>15121</v>
      </c>
      <c r="L3923" s="46">
        <v>967000000</v>
      </c>
      <c r="M3923" s="44" t="s">
        <v>18943</v>
      </c>
      <c r="N3923" s="44" t="s">
        <v>18944</v>
      </c>
      <c r="O3923" s="44" t="s">
        <v>18945</v>
      </c>
    </row>
    <row r="3924" spans="1:15" s="44" customFormat="1" ht="12" x14ac:dyDescent="0.2">
      <c r="A3924" s="44" t="s">
        <v>18906</v>
      </c>
      <c r="B3924" s="44" t="s">
        <v>10895</v>
      </c>
      <c r="D3924" s="44" t="s">
        <v>18889</v>
      </c>
      <c r="E3924" s="45">
        <v>2</v>
      </c>
      <c r="F3924" s="44" t="s">
        <v>11109</v>
      </c>
      <c r="G3924" s="44" t="s">
        <v>10442</v>
      </c>
      <c r="H3924" s="44" t="s">
        <v>18947</v>
      </c>
      <c r="J3924" s="44">
        <v>1</v>
      </c>
      <c r="K3924" s="44" t="s">
        <v>15121</v>
      </c>
      <c r="L3924" s="46">
        <v>891000000</v>
      </c>
      <c r="M3924" s="44" t="s">
        <v>18948</v>
      </c>
      <c r="N3924" s="44" t="s">
        <v>18949</v>
      </c>
      <c r="O3924" s="44" t="s">
        <v>18950</v>
      </c>
    </row>
    <row r="3925" spans="1:15" s="44" customFormat="1" ht="12" x14ac:dyDescent="0.2">
      <c r="A3925" s="44" t="s">
        <v>18910</v>
      </c>
      <c r="B3925" s="44" t="s">
        <v>10895</v>
      </c>
      <c r="D3925" s="44" t="s">
        <v>18889</v>
      </c>
      <c r="E3925" s="45">
        <v>2</v>
      </c>
      <c r="F3925" s="44" t="s">
        <v>11109</v>
      </c>
      <c r="G3925" s="44" t="s">
        <v>10442</v>
      </c>
      <c r="H3925" s="44" t="s">
        <v>18952</v>
      </c>
      <c r="J3925" s="44">
        <v>1</v>
      </c>
      <c r="K3925" s="44" t="s">
        <v>15121</v>
      </c>
      <c r="L3925" s="46">
        <v>407000000</v>
      </c>
      <c r="M3925" s="44" t="s">
        <v>18953</v>
      </c>
      <c r="N3925" s="44" t="s">
        <v>18954</v>
      </c>
      <c r="O3925" s="44" t="s">
        <v>18955</v>
      </c>
    </row>
    <row r="3926" spans="1:15" s="44" customFormat="1" ht="12" x14ac:dyDescent="0.2">
      <c r="A3926" s="44" t="s">
        <v>18912</v>
      </c>
      <c r="B3926" s="44" t="s">
        <v>10895</v>
      </c>
      <c r="D3926" s="44" t="s">
        <v>18889</v>
      </c>
      <c r="E3926" s="45">
        <v>2</v>
      </c>
      <c r="F3926" s="44" t="s">
        <v>11109</v>
      </c>
      <c r="G3926" s="44" t="s">
        <v>10442</v>
      </c>
      <c r="H3926" s="44" t="s">
        <v>18957</v>
      </c>
      <c r="J3926" s="44">
        <v>1</v>
      </c>
      <c r="K3926" s="44" t="s">
        <v>15121</v>
      </c>
      <c r="L3926" s="46">
        <v>384000000</v>
      </c>
      <c r="M3926" s="44" t="s">
        <v>18891</v>
      </c>
      <c r="N3926" s="44" t="s">
        <v>18958</v>
      </c>
      <c r="O3926" s="44" t="s">
        <v>18959</v>
      </c>
    </row>
    <row r="3927" spans="1:15" s="44" customFormat="1" ht="12" x14ac:dyDescent="0.2">
      <c r="A3927" s="44" t="s">
        <v>18914</v>
      </c>
      <c r="B3927" s="44" t="s">
        <v>10895</v>
      </c>
      <c r="D3927" s="44" t="s">
        <v>18889</v>
      </c>
      <c r="E3927" s="45">
        <v>2</v>
      </c>
      <c r="F3927" s="44" t="s">
        <v>11109</v>
      </c>
      <c r="G3927" s="44" t="s">
        <v>10442</v>
      </c>
      <c r="H3927" s="44" t="s">
        <v>18961</v>
      </c>
      <c r="J3927" s="44">
        <v>1</v>
      </c>
      <c r="K3927" s="44" t="s">
        <v>15121</v>
      </c>
      <c r="L3927" s="46">
        <v>352000000</v>
      </c>
      <c r="M3927" s="44" t="s">
        <v>18962</v>
      </c>
      <c r="N3927" s="44" t="s">
        <v>18963</v>
      </c>
      <c r="O3927" s="44" t="s">
        <v>18964</v>
      </c>
    </row>
    <row r="3928" spans="1:15" s="44" customFormat="1" ht="12" x14ac:dyDescent="0.2">
      <c r="A3928" s="44" t="s">
        <v>18916</v>
      </c>
      <c r="B3928" s="44" t="s">
        <v>10895</v>
      </c>
      <c r="D3928" s="44" t="s">
        <v>18889</v>
      </c>
      <c r="E3928" s="45">
        <v>2</v>
      </c>
      <c r="F3928" s="44" t="s">
        <v>11109</v>
      </c>
      <c r="G3928" s="44" t="s">
        <v>10442</v>
      </c>
      <c r="H3928" s="44" t="s">
        <v>18966</v>
      </c>
      <c r="J3928" s="44">
        <v>1</v>
      </c>
      <c r="K3928" s="44" t="s">
        <v>15121</v>
      </c>
      <c r="L3928" s="46">
        <v>80000000</v>
      </c>
      <c r="M3928" s="44" t="s">
        <v>18891</v>
      </c>
      <c r="N3928" s="44" t="s">
        <v>18920</v>
      </c>
      <c r="O3928" s="44" t="s">
        <v>18921</v>
      </c>
    </row>
    <row r="3929" spans="1:15" s="44" customFormat="1" ht="12" x14ac:dyDescent="0.2">
      <c r="A3929" s="44" t="s">
        <v>18918</v>
      </c>
      <c r="B3929" s="44" t="s">
        <v>10895</v>
      </c>
      <c r="D3929" s="44" t="s">
        <v>18889</v>
      </c>
      <c r="E3929" s="45">
        <v>2</v>
      </c>
      <c r="F3929" s="44" t="s">
        <v>11109</v>
      </c>
      <c r="G3929" s="44" t="s">
        <v>10442</v>
      </c>
      <c r="H3929" s="44" t="s">
        <v>18968</v>
      </c>
      <c r="J3929" s="44">
        <v>1</v>
      </c>
      <c r="K3929" s="44" t="s">
        <v>15121</v>
      </c>
      <c r="L3929" s="46">
        <v>78000000</v>
      </c>
      <c r="M3929" s="44" t="s">
        <v>18891</v>
      </c>
      <c r="N3929" s="44" t="s">
        <v>18920</v>
      </c>
      <c r="O3929" s="44" t="s">
        <v>18921</v>
      </c>
    </row>
    <row r="3930" spans="1:15" s="44" customFormat="1" ht="12" x14ac:dyDescent="0.2">
      <c r="A3930" s="44" t="s">
        <v>18922</v>
      </c>
      <c r="B3930" s="44" t="s">
        <v>10895</v>
      </c>
      <c r="D3930" s="44" t="s">
        <v>18889</v>
      </c>
      <c r="E3930" s="45">
        <v>7</v>
      </c>
      <c r="F3930" s="44" t="s">
        <v>11109</v>
      </c>
      <c r="G3930" s="44" t="s">
        <v>10442</v>
      </c>
      <c r="H3930" s="44" t="s">
        <v>18970</v>
      </c>
      <c r="J3930" s="44" t="s">
        <v>16198</v>
      </c>
      <c r="K3930" s="44" t="s">
        <v>15121</v>
      </c>
      <c r="L3930" s="46">
        <v>540000000</v>
      </c>
      <c r="M3930" s="44" t="s">
        <v>18900</v>
      </c>
      <c r="N3930" s="44" t="s">
        <v>18901</v>
      </c>
      <c r="O3930" s="44" t="s">
        <v>18902</v>
      </c>
    </row>
    <row r="3931" spans="1:15" s="44" customFormat="1" ht="12" x14ac:dyDescent="0.2">
      <c r="A3931" s="44" t="s">
        <v>18924</v>
      </c>
      <c r="B3931" s="44" t="s">
        <v>15110</v>
      </c>
      <c r="D3931" s="44" t="s">
        <v>18972</v>
      </c>
      <c r="E3931" s="45">
        <v>1</v>
      </c>
      <c r="F3931" s="44" t="s">
        <v>11109</v>
      </c>
      <c r="H3931" s="44" t="s">
        <v>18973</v>
      </c>
      <c r="L3931" s="46">
        <v>18000000</v>
      </c>
    </row>
    <row r="3932" spans="1:15" s="44" customFormat="1" ht="12" x14ac:dyDescent="0.2">
      <c r="A3932" s="44" t="s">
        <v>18928</v>
      </c>
      <c r="B3932" s="44" t="s">
        <v>15110</v>
      </c>
      <c r="D3932" s="44" t="s">
        <v>18972</v>
      </c>
      <c r="E3932" s="45">
        <v>1</v>
      </c>
      <c r="F3932" s="44" t="s">
        <v>11109</v>
      </c>
      <c r="G3932" s="44" t="s">
        <v>10442</v>
      </c>
      <c r="H3932" s="44" t="s">
        <v>18975</v>
      </c>
      <c r="L3932" s="46">
        <v>87600000</v>
      </c>
    </row>
    <row r="3933" spans="1:15" s="44" customFormat="1" ht="12" x14ac:dyDescent="0.2">
      <c r="A3933" s="44" t="s">
        <v>798</v>
      </c>
      <c r="B3933" s="44" t="s">
        <v>15110</v>
      </c>
      <c r="D3933" s="44" t="s">
        <v>18972</v>
      </c>
      <c r="E3933" s="45">
        <v>2</v>
      </c>
      <c r="F3933" s="44" t="s">
        <v>11109</v>
      </c>
      <c r="H3933" s="44" t="s">
        <v>18977</v>
      </c>
      <c r="L3933" s="46">
        <v>8000000</v>
      </c>
    </row>
    <row r="3934" spans="1:15" s="44" customFormat="1" ht="12" x14ac:dyDescent="0.2">
      <c r="A3934" s="44" t="s">
        <v>18936</v>
      </c>
      <c r="B3934" s="44" t="s">
        <v>15110</v>
      </c>
      <c r="D3934" s="44" t="s">
        <v>18972</v>
      </c>
      <c r="E3934" s="45">
        <v>3</v>
      </c>
      <c r="F3934" s="44" t="s">
        <v>11109</v>
      </c>
      <c r="G3934" s="44" t="s">
        <v>10442</v>
      </c>
      <c r="H3934" s="44" t="s">
        <v>18979</v>
      </c>
      <c r="L3934" s="46">
        <v>120000000</v>
      </c>
    </row>
    <row r="3935" spans="1:15" s="44" customFormat="1" ht="12" x14ac:dyDescent="0.2">
      <c r="A3935" s="44" t="s">
        <v>18941</v>
      </c>
      <c r="B3935" s="44" t="s">
        <v>15110</v>
      </c>
      <c r="D3935" s="44" t="s">
        <v>18972</v>
      </c>
      <c r="E3935" s="45">
        <v>3</v>
      </c>
      <c r="F3935" s="44" t="s">
        <v>11109</v>
      </c>
      <c r="H3935" s="44" t="s">
        <v>18981</v>
      </c>
      <c r="L3935" s="46">
        <v>2000000</v>
      </c>
    </row>
    <row r="3936" spans="1:15" s="44" customFormat="1" ht="12" x14ac:dyDescent="0.2">
      <c r="A3936" s="44" t="s">
        <v>18946</v>
      </c>
      <c r="B3936" s="44" t="s">
        <v>15110</v>
      </c>
      <c r="D3936" s="44" t="s">
        <v>18972</v>
      </c>
      <c r="E3936" s="45">
        <v>4</v>
      </c>
      <c r="F3936" s="44" t="s">
        <v>11109</v>
      </c>
      <c r="H3936" s="44" t="s">
        <v>18983</v>
      </c>
      <c r="L3936" s="46">
        <v>35900000</v>
      </c>
    </row>
    <row r="3937" spans="1:15" s="44" customFormat="1" ht="12" x14ac:dyDescent="0.2">
      <c r="A3937" s="44" t="s">
        <v>18951</v>
      </c>
      <c r="B3937" s="44" t="s">
        <v>15110</v>
      </c>
      <c r="D3937" s="44" t="s">
        <v>18972</v>
      </c>
      <c r="E3937" s="45">
        <v>6</v>
      </c>
      <c r="F3937" s="44" t="s">
        <v>11109</v>
      </c>
      <c r="G3937" s="44" t="s">
        <v>10442</v>
      </c>
      <c r="H3937" s="44" t="s">
        <v>18985</v>
      </c>
      <c r="L3937" s="46">
        <v>355500000</v>
      </c>
    </row>
    <row r="3938" spans="1:15" s="44" customFormat="1" ht="12" x14ac:dyDescent="0.2">
      <c r="A3938" s="44" t="s">
        <v>18956</v>
      </c>
      <c r="B3938" s="44" t="s">
        <v>15110</v>
      </c>
      <c r="D3938" s="44" t="s">
        <v>18972</v>
      </c>
      <c r="E3938" s="45">
        <v>8</v>
      </c>
      <c r="F3938" s="44" t="s">
        <v>11109</v>
      </c>
      <c r="H3938" s="44" t="s">
        <v>18987</v>
      </c>
      <c r="L3938" s="46">
        <v>45000000</v>
      </c>
    </row>
    <row r="3939" spans="1:15" s="44" customFormat="1" ht="12" x14ac:dyDescent="0.2">
      <c r="A3939" s="44" t="s">
        <v>18960</v>
      </c>
      <c r="B3939" s="44" t="s">
        <v>15110</v>
      </c>
      <c r="D3939" s="44" t="s">
        <v>18972</v>
      </c>
      <c r="E3939" s="45">
        <v>8</v>
      </c>
      <c r="F3939" s="44" t="s">
        <v>11109</v>
      </c>
      <c r="G3939" s="44" t="s">
        <v>10434</v>
      </c>
      <c r="H3939" s="44" t="s">
        <v>18989</v>
      </c>
      <c r="L3939" s="46">
        <v>30000000</v>
      </c>
    </row>
    <row r="3940" spans="1:15" s="44" customFormat="1" ht="12" x14ac:dyDescent="0.2">
      <c r="A3940" s="44" t="s">
        <v>18965</v>
      </c>
      <c r="B3940" s="44" t="s">
        <v>15110</v>
      </c>
      <c r="D3940" s="44" t="s">
        <v>18972</v>
      </c>
      <c r="E3940" s="45">
        <v>8</v>
      </c>
      <c r="F3940" s="44" t="s">
        <v>11109</v>
      </c>
      <c r="G3940" s="44" t="s">
        <v>10434</v>
      </c>
      <c r="H3940" s="44" t="s">
        <v>18991</v>
      </c>
      <c r="L3940" s="46">
        <v>45000000</v>
      </c>
    </row>
    <row r="3941" spans="1:15" s="44" customFormat="1" ht="12" x14ac:dyDescent="0.2">
      <c r="A3941" s="44" t="s">
        <v>18967</v>
      </c>
      <c r="B3941" s="44" t="s">
        <v>15110</v>
      </c>
      <c r="D3941" s="44" t="s">
        <v>18992</v>
      </c>
      <c r="E3941" s="45">
        <v>1</v>
      </c>
      <c r="F3941" s="44" t="s">
        <v>10199</v>
      </c>
      <c r="G3941" s="44" t="s">
        <v>10442</v>
      </c>
      <c r="H3941" s="44" t="s">
        <v>18993</v>
      </c>
      <c r="I3941" s="44">
        <v>5510151901</v>
      </c>
      <c r="J3941" s="44">
        <v>5000</v>
      </c>
      <c r="K3941" s="44" t="s">
        <v>15791</v>
      </c>
      <c r="L3941" s="46">
        <v>45000000</v>
      </c>
      <c r="M3941" s="44" t="s">
        <v>18994</v>
      </c>
      <c r="N3941" s="44" t="s">
        <v>18995</v>
      </c>
      <c r="O3941" s="44" t="s">
        <v>18996</v>
      </c>
    </row>
    <row r="3942" spans="1:15" s="44" customFormat="1" ht="12" x14ac:dyDescent="0.2">
      <c r="A3942" s="44" t="s">
        <v>18969</v>
      </c>
      <c r="B3942" s="44" t="s">
        <v>15110</v>
      </c>
      <c r="D3942" s="44" t="s">
        <v>18992</v>
      </c>
      <c r="E3942" s="45">
        <v>1</v>
      </c>
      <c r="F3942" s="44" t="s">
        <v>10199</v>
      </c>
      <c r="G3942" s="44" t="s">
        <v>10442</v>
      </c>
      <c r="H3942" s="44" t="s">
        <v>18998</v>
      </c>
      <c r="I3942" s="44">
        <v>5510151001</v>
      </c>
      <c r="J3942" s="44">
        <v>491</v>
      </c>
      <c r="K3942" s="44" t="s">
        <v>15543</v>
      </c>
      <c r="L3942" s="46">
        <v>29957874</v>
      </c>
      <c r="M3942" s="44" t="s">
        <v>18999</v>
      </c>
      <c r="N3942" s="44" t="s">
        <v>19000</v>
      </c>
      <c r="O3942" s="44" t="s">
        <v>19001</v>
      </c>
    </row>
    <row r="3943" spans="1:15" s="44" customFormat="1" ht="12" x14ac:dyDescent="0.2">
      <c r="A3943" s="44" t="s">
        <v>18971</v>
      </c>
      <c r="B3943" s="44" t="s">
        <v>15110</v>
      </c>
      <c r="D3943" s="44" t="s">
        <v>18992</v>
      </c>
      <c r="E3943" s="45">
        <v>2</v>
      </c>
      <c r="F3943" s="44" t="s">
        <v>10199</v>
      </c>
      <c r="G3943" s="44" t="s">
        <v>10442</v>
      </c>
      <c r="H3943" s="44" t="s">
        <v>19003</v>
      </c>
      <c r="I3943" s="44">
        <v>78111808</v>
      </c>
      <c r="J3943" s="44">
        <v>1</v>
      </c>
      <c r="K3943" s="44" t="s">
        <v>11327</v>
      </c>
      <c r="L3943" s="46">
        <v>33620000</v>
      </c>
      <c r="M3943" s="44" t="s">
        <v>19004</v>
      </c>
      <c r="N3943" s="44" t="s">
        <v>19005</v>
      </c>
      <c r="O3943" s="44" t="s">
        <v>19006</v>
      </c>
    </row>
    <row r="3944" spans="1:15" s="44" customFormat="1" ht="12" x14ac:dyDescent="0.2">
      <c r="A3944" s="44" t="s">
        <v>18974</v>
      </c>
      <c r="B3944" s="44" t="s">
        <v>15110</v>
      </c>
      <c r="D3944" s="44" t="s">
        <v>18992</v>
      </c>
      <c r="E3944" s="45">
        <v>2</v>
      </c>
      <c r="F3944" s="44" t="s">
        <v>10199</v>
      </c>
      <c r="G3944" s="44" t="s">
        <v>10442</v>
      </c>
      <c r="H3944" s="44" t="s">
        <v>19003</v>
      </c>
      <c r="I3944" s="44">
        <v>78111808</v>
      </c>
      <c r="J3944" s="44">
        <v>1</v>
      </c>
      <c r="K3944" s="44" t="s">
        <v>11327</v>
      </c>
      <c r="L3944" s="46">
        <v>29664000</v>
      </c>
      <c r="M3944" s="44" t="s">
        <v>19004</v>
      </c>
      <c r="N3944" s="44" t="s">
        <v>19005</v>
      </c>
      <c r="O3944" s="44" t="s">
        <v>19008</v>
      </c>
    </row>
    <row r="3945" spans="1:15" s="44" customFormat="1" ht="12" x14ac:dyDescent="0.2">
      <c r="A3945" s="44" t="s">
        <v>18976</v>
      </c>
      <c r="B3945" s="44" t="s">
        <v>15110</v>
      </c>
      <c r="D3945" s="44" t="s">
        <v>18992</v>
      </c>
      <c r="E3945" s="45">
        <v>2</v>
      </c>
      <c r="F3945" s="44" t="s">
        <v>11109</v>
      </c>
      <c r="G3945" s="44" t="s">
        <v>19010</v>
      </c>
      <c r="H3945" s="44" t="s">
        <v>19011</v>
      </c>
      <c r="I3945" s="44">
        <v>4920150101</v>
      </c>
      <c r="J3945" s="44">
        <v>7</v>
      </c>
      <c r="L3945" s="46">
        <v>14000000</v>
      </c>
      <c r="M3945" s="44" t="s">
        <v>18994</v>
      </c>
      <c r="N3945" s="44" t="s">
        <v>19012</v>
      </c>
      <c r="O3945" s="44" t="s">
        <v>19013</v>
      </c>
    </row>
    <row r="3946" spans="1:15" s="44" customFormat="1" ht="12" x14ac:dyDescent="0.2">
      <c r="A3946" s="44" t="s">
        <v>18978</v>
      </c>
      <c r="B3946" s="44" t="s">
        <v>15110</v>
      </c>
      <c r="D3946" s="44" t="s">
        <v>18992</v>
      </c>
      <c r="E3946" s="45">
        <v>2</v>
      </c>
      <c r="F3946" s="44" t="s">
        <v>10199</v>
      </c>
      <c r="G3946" s="44" t="s">
        <v>19015</v>
      </c>
      <c r="H3946" s="44" t="s">
        <v>19016</v>
      </c>
      <c r="I3946" s="44" t="s">
        <v>12117</v>
      </c>
      <c r="J3946" s="44" t="s">
        <v>12117</v>
      </c>
      <c r="K3946" s="44" t="s">
        <v>12117</v>
      </c>
      <c r="L3946" s="46">
        <v>72000000</v>
      </c>
      <c r="M3946" s="44" t="s">
        <v>19004</v>
      </c>
      <c r="N3946" s="44" t="s">
        <v>19017</v>
      </c>
      <c r="O3946" s="44" t="s">
        <v>19018</v>
      </c>
    </row>
    <row r="3947" spans="1:15" s="44" customFormat="1" ht="12" x14ac:dyDescent="0.2">
      <c r="A3947" s="44" t="s">
        <v>18980</v>
      </c>
      <c r="B3947" s="44" t="s">
        <v>15110</v>
      </c>
      <c r="D3947" s="44" t="s">
        <v>18992</v>
      </c>
      <c r="E3947" s="45">
        <v>2</v>
      </c>
      <c r="F3947" s="44" t="s">
        <v>10199</v>
      </c>
      <c r="G3947" s="44" t="s">
        <v>10434</v>
      </c>
      <c r="H3947" s="44" t="s">
        <v>19020</v>
      </c>
      <c r="I3947" s="44" t="s">
        <v>19021</v>
      </c>
      <c r="J3947" s="44" t="s">
        <v>11920</v>
      </c>
      <c r="K3947" s="44" t="s">
        <v>11920</v>
      </c>
      <c r="L3947" s="46">
        <v>233380000</v>
      </c>
      <c r="M3947" s="44" t="s">
        <v>19004</v>
      </c>
      <c r="N3947" s="44" t="s">
        <v>19017</v>
      </c>
      <c r="O3947" s="44" t="s">
        <v>19018</v>
      </c>
    </row>
    <row r="3948" spans="1:15" s="44" customFormat="1" ht="12" x14ac:dyDescent="0.2">
      <c r="A3948" s="44" t="s">
        <v>18982</v>
      </c>
      <c r="B3948" s="47" t="s">
        <v>10895</v>
      </c>
      <c r="D3948" s="44" t="s">
        <v>18992</v>
      </c>
      <c r="E3948" s="45">
        <v>3</v>
      </c>
      <c r="F3948" s="44" t="s">
        <v>10199</v>
      </c>
      <c r="G3948" s="44" t="s">
        <v>10442</v>
      </c>
      <c r="H3948" s="44" t="s">
        <v>19023</v>
      </c>
      <c r="I3948" s="44">
        <v>7210159701</v>
      </c>
      <c r="L3948" s="46">
        <v>1500000000</v>
      </c>
      <c r="M3948" s="44" t="s">
        <v>19024</v>
      </c>
      <c r="N3948" s="44" t="s">
        <v>19025</v>
      </c>
      <c r="O3948" s="44" t="s">
        <v>19026</v>
      </c>
    </row>
    <row r="3949" spans="1:15" s="44" customFormat="1" ht="12" x14ac:dyDescent="0.2">
      <c r="A3949" s="44" t="s">
        <v>18984</v>
      </c>
      <c r="B3949" s="47" t="s">
        <v>10895</v>
      </c>
      <c r="D3949" s="44" t="s">
        <v>18992</v>
      </c>
      <c r="E3949" s="45">
        <v>3</v>
      </c>
      <c r="F3949" s="44" t="s">
        <v>11109</v>
      </c>
      <c r="G3949" s="44" t="s">
        <v>19028</v>
      </c>
      <c r="H3949" s="44" t="s">
        <v>19029</v>
      </c>
      <c r="I3949" s="44">
        <v>4323151301</v>
      </c>
      <c r="J3949" s="44">
        <v>1</v>
      </c>
      <c r="K3949" s="44" t="s">
        <v>15121</v>
      </c>
      <c r="L3949" s="46">
        <v>38000000</v>
      </c>
      <c r="M3949" s="44" t="s">
        <v>19024</v>
      </c>
      <c r="N3949" s="44" t="s">
        <v>19030</v>
      </c>
      <c r="O3949" s="44" t="s">
        <v>19031</v>
      </c>
    </row>
    <row r="3950" spans="1:15" s="44" customFormat="1" ht="12" x14ac:dyDescent="0.2">
      <c r="A3950" s="44" t="s">
        <v>18986</v>
      </c>
      <c r="B3950" s="47" t="s">
        <v>10895</v>
      </c>
      <c r="D3950" s="44" t="s">
        <v>18992</v>
      </c>
      <c r="E3950" s="45">
        <v>3</v>
      </c>
      <c r="F3950" s="44" t="s">
        <v>10199</v>
      </c>
      <c r="G3950" s="44" t="s">
        <v>10442</v>
      </c>
      <c r="H3950" s="44" t="s">
        <v>19033</v>
      </c>
      <c r="L3950" s="46">
        <v>1610000000</v>
      </c>
      <c r="M3950" s="44" t="s">
        <v>19024</v>
      </c>
      <c r="N3950" s="44" t="s">
        <v>19034</v>
      </c>
      <c r="O3950" s="44" t="s">
        <v>19035</v>
      </c>
    </row>
    <row r="3951" spans="1:15" s="44" customFormat="1" ht="12" x14ac:dyDescent="0.2">
      <c r="A3951" s="44" t="s">
        <v>18988</v>
      </c>
      <c r="B3951" s="47" t="s">
        <v>10895</v>
      </c>
      <c r="D3951" s="44" t="s">
        <v>18992</v>
      </c>
      <c r="E3951" s="45">
        <v>5</v>
      </c>
      <c r="F3951" s="44" t="s">
        <v>10199</v>
      </c>
      <c r="G3951" s="44" t="s">
        <v>10442</v>
      </c>
      <c r="H3951" s="44" t="s">
        <v>19037</v>
      </c>
      <c r="L3951" s="46">
        <v>40000000</v>
      </c>
      <c r="M3951" s="44" t="s">
        <v>19024</v>
      </c>
      <c r="N3951" s="44" t="s">
        <v>19038</v>
      </c>
      <c r="O3951" s="44" t="s">
        <v>19039</v>
      </c>
    </row>
    <row r="3952" spans="1:15" s="44" customFormat="1" ht="12" x14ac:dyDescent="0.2">
      <c r="A3952" s="44" t="s">
        <v>18990</v>
      </c>
      <c r="B3952" s="47" t="s">
        <v>10895</v>
      </c>
      <c r="D3952" s="44" t="s">
        <v>18992</v>
      </c>
      <c r="E3952" s="45">
        <v>6</v>
      </c>
      <c r="F3952" s="44" t="s">
        <v>11109</v>
      </c>
      <c r="G3952" s="44" t="s">
        <v>10442</v>
      </c>
      <c r="H3952" s="44" t="s">
        <v>19041</v>
      </c>
      <c r="J3952" s="44">
        <v>1</v>
      </c>
      <c r="K3952" s="44" t="s">
        <v>15121</v>
      </c>
      <c r="L3952" s="46">
        <v>570000000</v>
      </c>
      <c r="M3952" s="44" t="s">
        <v>19042</v>
      </c>
      <c r="N3952" s="44" t="s">
        <v>19012</v>
      </c>
      <c r="O3952" s="44" t="s">
        <v>19013</v>
      </c>
    </row>
    <row r="3953" spans="1:15" s="44" customFormat="1" ht="12" x14ac:dyDescent="0.2">
      <c r="A3953" s="44" t="s">
        <v>3991</v>
      </c>
      <c r="B3953" s="47" t="s">
        <v>10895</v>
      </c>
      <c r="D3953" s="44" t="s">
        <v>18992</v>
      </c>
      <c r="E3953" s="45">
        <v>7</v>
      </c>
      <c r="F3953" s="44" t="s">
        <v>11109</v>
      </c>
      <c r="G3953" s="44" t="s">
        <v>10442</v>
      </c>
      <c r="H3953" s="44" t="s">
        <v>19044</v>
      </c>
      <c r="L3953" s="46">
        <v>100000000</v>
      </c>
      <c r="M3953" s="44" t="s">
        <v>19042</v>
      </c>
      <c r="N3953" s="44" t="s">
        <v>19045</v>
      </c>
      <c r="O3953" s="44" t="s">
        <v>19046</v>
      </c>
    </row>
    <row r="3954" spans="1:15" s="44" customFormat="1" ht="12" x14ac:dyDescent="0.2">
      <c r="A3954" s="44" t="s">
        <v>18997</v>
      </c>
      <c r="B3954" s="47" t="s">
        <v>10895</v>
      </c>
      <c r="D3954" s="44" t="s">
        <v>18992</v>
      </c>
      <c r="E3954" s="45">
        <v>9</v>
      </c>
      <c r="F3954" s="44" t="s">
        <v>11109</v>
      </c>
      <c r="G3954" s="44" t="s">
        <v>19048</v>
      </c>
      <c r="H3954" s="44" t="s">
        <v>19049</v>
      </c>
      <c r="I3954" s="44">
        <v>8111189901</v>
      </c>
      <c r="J3954" s="44">
        <v>1</v>
      </c>
      <c r="K3954" s="44" t="s">
        <v>15121</v>
      </c>
      <c r="L3954" s="46">
        <v>700000000</v>
      </c>
      <c r="M3954" s="44" t="s">
        <v>19024</v>
      </c>
      <c r="N3954" s="44" t="s">
        <v>19050</v>
      </c>
      <c r="O3954" s="44" t="s">
        <v>19051</v>
      </c>
    </row>
    <row r="3955" spans="1:15" s="44" customFormat="1" ht="12" x14ac:dyDescent="0.2">
      <c r="A3955" s="44" t="s">
        <v>19002</v>
      </c>
      <c r="B3955" s="47" t="s">
        <v>10895</v>
      </c>
      <c r="D3955" s="44" t="s">
        <v>18992</v>
      </c>
      <c r="E3955" s="45">
        <v>9</v>
      </c>
      <c r="F3955" s="44" t="s">
        <v>10199</v>
      </c>
      <c r="G3955" s="44" t="s">
        <v>10442</v>
      </c>
      <c r="H3955" s="44" t="s">
        <v>19053</v>
      </c>
      <c r="I3955" s="44" t="s">
        <v>12117</v>
      </c>
      <c r="J3955" s="44">
        <v>1</v>
      </c>
      <c r="K3955" s="44" t="s">
        <v>15121</v>
      </c>
      <c r="L3955" s="46">
        <v>30000000</v>
      </c>
      <c r="M3955" s="44" t="s">
        <v>18994</v>
      </c>
      <c r="N3955" s="44" t="s">
        <v>19045</v>
      </c>
      <c r="O3955" s="44" t="s">
        <v>19046</v>
      </c>
    </row>
    <row r="3956" spans="1:15" s="44" customFormat="1" ht="12" x14ac:dyDescent="0.2">
      <c r="A3956" s="44" t="s">
        <v>19007</v>
      </c>
      <c r="B3956" s="47" t="s">
        <v>10895</v>
      </c>
      <c r="D3956" s="44" t="s">
        <v>18992</v>
      </c>
      <c r="E3956" s="45">
        <v>10</v>
      </c>
      <c r="F3956" s="44" t="s">
        <v>11109</v>
      </c>
      <c r="G3956" s="44" t="s">
        <v>10442</v>
      </c>
      <c r="H3956" s="44" t="s">
        <v>19055</v>
      </c>
      <c r="L3956" s="46">
        <v>70000000</v>
      </c>
      <c r="M3956" s="44" t="s">
        <v>18994</v>
      </c>
      <c r="N3956" s="44" t="s">
        <v>19056</v>
      </c>
      <c r="O3956" s="44" t="s">
        <v>19057</v>
      </c>
    </row>
    <row r="3957" spans="1:15" s="44" customFormat="1" ht="12" x14ac:dyDescent="0.2">
      <c r="A3957" s="44" t="s">
        <v>19009</v>
      </c>
      <c r="B3957" s="47" t="s">
        <v>10895</v>
      </c>
      <c r="D3957" s="44" t="s">
        <v>18992</v>
      </c>
      <c r="E3957" s="45">
        <v>10</v>
      </c>
      <c r="F3957" s="44" t="s">
        <v>11109</v>
      </c>
      <c r="G3957" s="44" t="s">
        <v>10442</v>
      </c>
      <c r="H3957" s="44" t="s">
        <v>19059</v>
      </c>
      <c r="L3957" s="46">
        <v>900000000</v>
      </c>
      <c r="M3957" s="44" t="s">
        <v>19042</v>
      </c>
      <c r="N3957" s="44" t="s">
        <v>19012</v>
      </c>
      <c r="O3957" s="44" t="s">
        <v>19013</v>
      </c>
    </row>
    <row r="3958" spans="1:15" s="44" customFormat="1" ht="12" x14ac:dyDescent="0.2">
      <c r="A3958" s="44" t="s">
        <v>19014</v>
      </c>
      <c r="B3958" s="47" t="s">
        <v>10895</v>
      </c>
      <c r="D3958" s="44" t="s">
        <v>18992</v>
      </c>
      <c r="E3958" s="45">
        <v>11</v>
      </c>
      <c r="F3958" s="44" t="s">
        <v>11109</v>
      </c>
      <c r="G3958" s="44" t="s">
        <v>19010</v>
      </c>
      <c r="H3958" s="44" t="s">
        <v>19061</v>
      </c>
      <c r="I3958" s="44">
        <v>4323350101</v>
      </c>
      <c r="J3958" s="44">
        <v>1</v>
      </c>
      <c r="K3958" s="44" t="s">
        <v>15121</v>
      </c>
      <c r="L3958" s="46">
        <v>100000000</v>
      </c>
      <c r="M3958" s="44" t="s">
        <v>19024</v>
      </c>
      <c r="N3958" s="44" t="s">
        <v>19030</v>
      </c>
      <c r="O3958" s="44" t="s">
        <v>19031</v>
      </c>
    </row>
    <row r="3959" spans="1:15" s="44" customFormat="1" ht="12" x14ac:dyDescent="0.2">
      <c r="A3959" s="44" t="s">
        <v>19019</v>
      </c>
      <c r="B3959" s="47" t="s">
        <v>10895</v>
      </c>
      <c r="D3959" s="44" t="s">
        <v>18992</v>
      </c>
      <c r="E3959" s="45">
        <v>11</v>
      </c>
      <c r="F3959" s="44" t="s">
        <v>10199</v>
      </c>
      <c r="G3959" s="44" t="s">
        <v>10442</v>
      </c>
      <c r="H3959" s="44" t="s">
        <v>19063</v>
      </c>
      <c r="L3959" s="46">
        <v>150000000</v>
      </c>
      <c r="M3959" s="44" t="s">
        <v>19024</v>
      </c>
    </row>
    <row r="3960" spans="1:15" s="44" customFormat="1" ht="12" x14ac:dyDescent="0.2">
      <c r="A3960" s="44" t="s">
        <v>19022</v>
      </c>
      <c r="B3960" s="47" t="s">
        <v>10895</v>
      </c>
      <c r="D3960" s="44" t="s">
        <v>18992</v>
      </c>
      <c r="E3960" s="45">
        <v>11</v>
      </c>
      <c r="F3960" s="44" t="s">
        <v>10199</v>
      </c>
      <c r="G3960" s="44" t="s">
        <v>10442</v>
      </c>
      <c r="H3960" s="44" t="s">
        <v>19065</v>
      </c>
      <c r="L3960" s="46">
        <v>100000000</v>
      </c>
      <c r="M3960" s="44" t="s">
        <v>19024</v>
      </c>
    </row>
    <row r="3961" spans="1:15" s="44" customFormat="1" ht="12" x14ac:dyDescent="0.2">
      <c r="A3961" s="44" t="s">
        <v>19027</v>
      </c>
      <c r="B3961" s="47" t="s">
        <v>10895</v>
      </c>
      <c r="D3961" s="44" t="s">
        <v>18992</v>
      </c>
      <c r="E3961" s="45">
        <v>11</v>
      </c>
      <c r="F3961" s="44" t="s">
        <v>10199</v>
      </c>
      <c r="G3961" s="44" t="s">
        <v>10442</v>
      </c>
      <c r="H3961" s="44" t="s">
        <v>19067</v>
      </c>
      <c r="L3961" s="46">
        <v>100000000</v>
      </c>
      <c r="M3961" s="44" t="s">
        <v>19024</v>
      </c>
    </row>
    <row r="3962" spans="1:15" s="44" customFormat="1" ht="12" x14ac:dyDescent="0.2">
      <c r="A3962" s="44" t="s">
        <v>19032</v>
      </c>
      <c r="B3962" s="47" t="s">
        <v>10895</v>
      </c>
      <c r="D3962" s="44" t="s">
        <v>18992</v>
      </c>
      <c r="E3962" s="45">
        <v>12</v>
      </c>
      <c r="F3962" s="44" t="s">
        <v>10199</v>
      </c>
      <c r="G3962" s="44" t="s">
        <v>10442</v>
      </c>
      <c r="H3962" s="44" t="s">
        <v>19069</v>
      </c>
      <c r="I3962" s="44">
        <v>73169002</v>
      </c>
      <c r="J3962" s="44">
        <v>9</v>
      </c>
      <c r="K3962" s="44" t="s">
        <v>11327</v>
      </c>
      <c r="L3962" s="46">
        <v>21600000</v>
      </c>
      <c r="M3962" s="44" t="s">
        <v>19004</v>
      </c>
      <c r="N3962" s="44" t="s">
        <v>19005</v>
      </c>
      <c r="O3962" s="44" t="s">
        <v>19070</v>
      </c>
    </row>
    <row r="3963" spans="1:15" s="44" customFormat="1" ht="12" x14ac:dyDescent="0.2">
      <c r="A3963" s="44" t="s">
        <v>19036</v>
      </c>
      <c r="B3963" s="47" t="s">
        <v>10895</v>
      </c>
      <c r="D3963" s="44" t="s">
        <v>18992</v>
      </c>
      <c r="E3963" s="45">
        <v>12</v>
      </c>
      <c r="F3963" s="44" t="s">
        <v>10199</v>
      </c>
      <c r="G3963" s="44" t="s">
        <v>10442</v>
      </c>
      <c r="H3963" s="44" t="s">
        <v>19072</v>
      </c>
      <c r="L3963" s="46">
        <v>50000000</v>
      </c>
      <c r="M3963" s="44" t="s">
        <v>19024</v>
      </c>
    </row>
    <row r="3964" spans="1:15" s="44" customFormat="1" ht="12" x14ac:dyDescent="0.2">
      <c r="A3964" s="44" t="s">
        <v>19040</v>
      </c>
      <c r="B3964" s="47" t="s">
        <v>10895</v>
      </c>
      <c r="D3964" s="44" t="s">
        <v>18992</v>
      </c>
      <c r="E3964" s="45">
        <v>12</v>
      </c>
      <c r="F3964" s="44" t="s">
        <v>10199</v>
      </c>
      <c r="G3964" s="44" t="s">
        <v>10442</v>
      </c>
      <c r="H3964" s="44" t="s">
        <v>19074</v>
      </c>
      <c r="L3964" s="46">
        <v>20000000</v>
      </c>
      <c r="M3964" s="44" t="s">
        <v>19024</v>
      </c>
    </row>
    <row r="3965" spans="1:15" s="44" customFormat="1" ht="12" x14ac:dyDescent="0.2">
      <c r="A3965" s="44" t="s">
        <v>19043</v>
      </c>
      <c r="B3965" s="47" t="s">
        <v>10895</v>
      </c>
      <c r="D3965" s="44" t="s">
        <v>18992</v>
      </c>
      <c r="E3965" s="45">
        <v>3</v>
      </c>
      <c r="F3965" s="44" t="s">
        <v>11109</v>
      </c>
      <c r="G3965" s="44" t="s">
        <v>10442</v>
      </c>
      <c r="H3965" s="44" t="s">
        <v>19076</v>
      </c>
      <c r="L3965" s="46">
        <v>90000000</v>
      </c>
      <c r="M3965" s="44" t="s">
        <v>19042</v>
      </c>
      <c r="N3965" s="44" t="s">
        <v>19012</v>
      </c>
      <c r="O3965" s="44" t="s">
        <v>19013</v>
      </c>
    </row>
    <row r="3966" spans="1:15" s="44" customFormat="1" ht="12" x14ac:dyDescent="0.2">
      <c r="A3966" s="44" t="s">
        <v>19047</v>
      </c>
      <c r="B3966" s="47" t="s">
        <v>10895</v>
      </c>
      <c r="D3966" s="44" t="s">
        <v>18992</v>
      </c>
      <c r="E3966" s="45">
        <v>3</v>
      </c>
      <c r="F3966" s="44" t="s">
        <v>11109</v>
      </c>
      <c r="G3966" s="44" t="s">
        <v>10442</v>
      </c>
      <c r="H3966" s="44" t="s">
        <v>19078</v>
      </c>
      <c r="L3966" s="46">
        <v>25000000</v>
      </c>
      <c r="M3966" s="44" t="s">
        <v>19042</v>
      </c>
      <c r="N3966" s="44" t="s">
        <v>19012</v>
      </c>
      <c r="O3966" s="44" t="s">
        <v>19013</v>
      </c>
    </row>
    <row r="3967" spans="1:15" s="44" customFormat="1" ht="12" x14ac:dyDescent="0.2">
      <c r="A3967" s="44" t="s">
        <v>19052</v>
      </c>
      <c r="B3967" s="44" t="s">
        <v>10895</v>
      </c>
      <c r="D3967" s="44" t="s">
        <v>19080</v>
      </c>
      <c r="E3967" s="45">
        <v>1</v>
      </c>
      <c r="F3967" s="44" t="s">
        <v>10199</v>
      </c>
      <c r="G3967" s="44" t="s">
        <v>10442</v>
      </c>
      <c r="H3967" s="44" t="s">
        <v>19081</v>
      </c>
      <c r="L3967" s="46">
        <v>111600000</v>
      </c>
      <c r="M3967" s="44" t="s">
        <v>19082</v>
      </c>
      <c r="N3967" s="44" t="s">
        <v>13865</v>
      </c>
      <c r="O3967" s="44" t="s">
        <v>19083</v>
      </c>
    </row>
    <row r="3968" spans="1:15" s="44" customFormat="1" ht="12" x14ac:dyDescent="0.2">
      <c r="A3968" s="44" t="s">
        <v>19054</v>
      </c>
      <c r="B3968" s="44" t="s">
        <v>10895</v>
      </c>
      <c r="D3968" s="44" t="s">
        <v>19080</v>
      </c>
      <c r="E3968" s="45">
        <v>1</v>
      </c>
      <c r="F3968" s="44" t="s">
        <v>10199</v>
      </c>
      <c r="G3968" s="44" t="s">
        <v>10442</v>
      </c>
      <c r="H3968" s="44" t="s">
        <v>19085</v>
      </c>
      <c r="L3968" s="46">
        <v>1340000000</v>
      </c>
    </row>
    <row r="3969" spans="1:15" s="44" customFormat="1" ht="12" x14ac:dyDescent="0.2">
      <c r="A3969" s="44" t="s">
        <v>19058</v>
      </c>
      <c r="B3969" s="44" t="s">
        <v>10895</v>
      </c>
      <c r="D3969" s="44" t="s">
        <v>19080</v>
      </c>
      <c r="E3969" s="45">
        <v>5</v>
      </c>
      <c r="F3969" s="44" t="s">
        <v>11109</v>
      </c>
      <c r="G3969" s="44" t="s">
        <v>10442</v>
      </c>
      <c r="H3969" s="44" t="s">
        <v>19087</v>
      </c>
      <c r="L3969" s="46">
        <v>70000000</v>
      </c>
      <c r="M3969" s="44" t="s">
        <v>19082</v>
      </c>
      <c r="N3969" s="44" t="s">
        <v>19088</v>
      </c>
      <c r="O3969" s="44" t="s">
        <v>19089</v>
      </c>
    </row>
    <row r="3970" spans="1:15" s="44" customFormat="1" ht="12" x14ac:dyDescent="0.2">
      <c r="A3970" s="44" t="s">
        <v>19060</v>
      </c>
      <c r="B3970" s="44" t="s">
        <v>10895</v>
      </c>
      <c r="D3970" s="44" t="s">
        <v>19080</v>
      </c>
      <c r="E3970" s="45">
        <v>6</v>
      </c>
      <c r="F3970" s="44" t="s">
        <v>10199</v>
      </c>
      <c r="G3970" s="44" t="s">
        <v>10442</v>
      </c>
      <c r="H3970" s="44" t="s">
        <v>19091</v>
      </c>
      <c r="L3970" s="46">
        <v>180000000</v>
      </c>
    </row>
    <row r="3971" spans="1:15" s="44" customFormat="1" ht="12" x14ac:dyDescent="0.2">
      <c r="A3971" s="44" t="s">
        <v>19062</v>
      </c>
      <c r="B3971" s="44" t="s">
        <v>10895</v>
      </c>
      <c r="D3971" s="44" t="s">
        <v>19080</v>
      </c>
      <c r="E3971" s="45">
        <v>6</v>
      </c>
      <c r="F3971" s="44" t="s">
        <v>10199</v>
      </c>
      <c r="G3971" s="44" t="s">
        <v>10442</v>
      </c>
      <c r="H3971" s="44" t="s">
        <v>19093</v>
      </c>
      <c r="L3971" s="46">
        <v>50000000</v>
      </c>
      <c r="M3971" s="44" t="s">
        <v>19094</v>
      </c>
      <c r="N3971" s="44" t="s">
        <v>19095</v>
      </c>
      <c r="O3971" s="44" t="s">
        <v>19096</v>
      </c>
    </row>
    <row r="3972" spans="1:15" s="44" customFormat="1" ht="12" x14ac:dyDescent="0.2">
      <c r="A3972" s="44" t="s">
        <v>19064</v>
      </c>
      <c r="B3972" s="44" t="s">
        <v>10895</v>
      </c>
      <c r="D3972" s="44" t="s">
        <v>19080</v>
      </c>
      <c r="E3972" s="45">
        <v>7</v>
      </c>
      <c r="F3972" s="44" t="s">
        <v>10199</v>
      </c>
      <c r="G3972" s="44" t="s">
        <v>10442</v>
      </c>
      <c r="H3972" s="44" t="s">
        <v>19098</v>
      </c>
      <c r="L3972" s="46">
        <v>220000000</v>
      </c>
    </row>
    <row r="3973" spans="1:15" s="44" customFormat="1" ht="12" x14ac:dyDescent="0.2">
      <c r="A3973" s="44" t="s">
        <v>19066</v>
      </c>
      <c r="B3973" s="44" t="s">
        <v>10895</v>
      </c>
      <c r="D3973" s="44" t="s">
        <v>19080</v>
      </c>
      <c r="E3973" s="45">
        <v>7</v>
      </c>
      <c r="F3973" s="44" t="s">
        <v>10199</v>
      </c>
      <c r="G3973" s="44" t="s">
        <v>10442</v>
      </c>
      <c r="H3973" s="44" t="s">
        <v>19100</v>
      </c>
      <c r="L3973" s="46">
        <v>30000000</v>
      </c>
    </row>
    <row r="3974" spans="1:15" s="44" customFormat="1" ht="12" x14ac:dyDescent="0.2">
      <c r="A3974" s="44" t="s">
        <v>19068</v>
      </c>
      <c r="B3974" s="44" t="s">
        <v>10895</v>
      </c>
      <c r="D3974" s="44" t="s">
        <v>19080</v>
      </c>
      <c r="E3974" s="45">
        <v>11</v>
      </c>
      <c r="F3974" s="44" t="s">
        <v>11109</v>
      </c>
      <c r="G3974" s="44" t="s">
        <v>10442</v>
      </c>
      <c r="H3974" s="44" t="s">
        <v>19102</v>
      </c>
      <c r="L3974" s="46">
        <v>1200000000</v>
      </c>
    </row>
    <row r="3975" spans="1:15" s="44" customFormat="1" ht="12" x14ac:dyDescent="0.2">
      <c r="A3975" s="44" t="s">
        <v>19071</v>
      </c>
      <c r="B3975" s="44" t="s">
        <v>10895</v>
      </c>
      <c r="D3975" s="44" t="s">
        <v>19080</v>
      </c>
      <c r="E3975" s="45">
        <v>11</v>
      </c>
      <c r="F3975" s="44" t="s">
        <v>11109</v>
      </c>
      <c r="G3975" s="44" t="s">
        <v>10442</v>
      </c>
      <c r="H3975" s="44" t="s">
        <v>19104</v>
      </c>
      <c r="L3975" s="46">
        <v>153374210</v>
      </c>
    </row>
    <row r="3976" spans="1:15" s="44" customFormat="1" ht="12" x14ac:dyDescent="0.2">
      <c r="A3976" s="44" t="s">
        <v>19073</v>
      </c>
      <c r="B3976" s="44" t="s">
        <v>10895</v>
      </c>
      <c r="D3976" s="44" t="s">
        <v>19106</v>
      </c>
      <c r="E3976" s="45">
        <v>2</v>
      </c>
      <c r="F3976" s="44" t="s">
        <v>10199</v>
      </c>
      <c r="G3976" s="44" t="s">
        <v>10442</v>
      </c>
      <c r="H3976" s="44" t="s">
        <v>19107</v>
      </c>
      <c r="L3976" s="46">
        <v>30000000</v>
      </c>
      <c r="M3976" s="44" t="s">
        <v>19108</v>
      </c>
      <c r="N3976" s="44" t="s">
        <v>19109</v>
      </c>
      <c r="O3976" s="44" t="s">
        <v>19110</v>
      </c>
    </row>
    <row r="3977" spans="1:15" s="44" customFormat="1" ht="12" x14ac:dyDescent="0.2">
      <c r="A3977" s="44" t="s">
        <v>19075</v>
      </c>
      <c r="B3977" s="44" t="s">
        <v>10895</v>
      </c>
      <c r="D3977" s="44" t="s">
        <v>19106</v>
      </c>
      <c r="E3977" s="45">
        <v>2</v>
      </c>
      <c r="F3977" s="44" t="s">
        <v>10199</v>
      </c>
      <c r="G3977" s="44" t="s">
        <v>10442</v>
      </c>
      <c r="H3977" s="44" t="s">
        <v>19112</v>
      </c>
      <c r="L3977" s="46">
        <v>100000000</v>
      </c>
      <c r="M3977" s="44" t="s">
        <v>19108</v>
      </c>
      <c r="N3977" s="44" t="s">
        <v>19113</v>
      </c>
      <c r="O3977" s="44" t="s">
        <v>19114</v>
      </c>
    </row>
    <row r="3978" spans="1:15" s="44" customFormat="1" ht="12" x14ac:dyDescent="0.2">
      <c r="A3978" s="44" t="s">
        <v>19077</v>
      </c>
      <c r="B3978" s="44" t="s">
        <v>10895</v>
      </c>
      <c r="D3978" s="44" t="s">
        <v>19106</v>
      </c>
      <c r="E3978" s="45">
        <v>2</v>
      </c>
      <c r="F3978" s="44" t="s">
        <v>10199</v>
      </c>
      <c r="G3978" s="44" t="s">
        <v>10434</v>
      </c>
      <c r="H3978" s="44" t="s">
        <v>19116</v>
      </c>
      <c r="L3978" s="46">
        <v>18000000</v>
      </c>
      <c r="M3978" s="44" t="s">
        <v>19117</v>
      </c>
      <c r="N3978" s="44" t="s">
        <v>19118</v>
      </c>
      <c r="O3978" s="44" t="s">
        <v>19119</v>
      </c>
    </row>
    <row r="3979" spans="1:15" s="44" customFormat="1" ht="12" x14ac:dyDescent="0.2">
      <c r="A3979" s="44" t="s">
        <v>19079</v>
      </c>
      <c r="B3979" s="44" t="s">
        <v>10895</v>
      </c>
      <c r="D3979" s="44" t="s">
        <v>19106</v>
      </c>
      <c r="E3979" s="45">
        <v>2</v>
      </c>
      <c r="F3979" s="44" t="s">
        <v>11109</v>
      </c>
      <c r="G3979" s="44" t="s">
        <v>10434</v>
      </c>
      <c r="H3979" s="44" t="s">
        <v>19121</v>
      </c>
      <c r="L3979" s="46">
        <v>200000000</v>
      </c>
      <c r="M3979" s="44" t="s">
        <v>19122</v>
      </c>
      <c r="N3979" s="44" t="s">
        <v>19123</v>
      </c>
      <c r="O3979" s="44" t="s">
        <v>19124</v>
      </c>
    </row>
    <row r="3980" spans="1:15" s="44" customFormat="1" ht="12" x14ac:dyDescent="0.2">
      <c r="A3980" s="44" t="s">
        <v>19084</v>
      </c>
      <c r="B3980" s="44" t="s">
        <v>10895</v>
      </c>
      <c r="D3980" s="44" t="s">
        <v>19106</v>
      </c>
      <c r="E3980" s="45">
        <v>2</v>
      </c>
      <c r="F3980" s="44" t="s">
        <v>10199</v>
      </c>
      <c r="G3980" s="44" t="s">
        <v>10434</v>
      </c>
      <c r="H3980" s="44" t="s">
        <v>19126</v>
      </c>
      <c r="L3980" s="46">
        <v>30000000</v>
      </c>
      <c r="M3980" s="44" t="s">
        <v>19127</v>
      </c>
      <c r="N3980" s="44" t="s">
        <v>19128</v>
      </c>
      <c r="O3980" s="44" t="s">
        <v>19129</v>
      </c>
    </row>
    <row r="3981" spans="1:15" s="44" customFormat="1" ht="12" x14ac:dyDescent="0.2">
      <c r="A3981" s="44" t="s">
        <v>19086</v>
      </c>
      <c r="B3981" s="44" t="s">
        <v>10895</v>
      </c>
      <c r="D3981" s="44" t="s">
        <v>19106</v>
      </c>
      <c r="E3981" s="45">
        <v>2</v>
      </c>
      <c r="F3981" s="44" t="s">
        <v>10199</v>
      </c>
      <c r="G3981" s="44" t="s">
        <v>10434</v>
      </c>
      <c r="H3981" s="44" t="s">
        <v>19131</v>
      </c>
      <c r="L3981" s="46">
        <v>30000000</v>
      </c>
      <c r="M3981" s="44" t="s">
        <v>19127</v>
      </c>
      <c r="N3981" s="44" t="s">
        <v>19128</v>
      </c>
      <c r="O3981" s="44" t="s">
        <v>19129</v>
      </c>
    </row>
    <row r="3982" spans="1:15" s="44" customFormat="1" ht="12" x14ac:dyDescent="0.2">
      <c r="A3982" s="44" t="s">
        <v>19090</v>
      </c>
      <c r="B3982" s="44" t="s">
        <v>10895</v>
      </c>
      <c r="D3982" s="44" t="s">
        <v>19106</v>
      </c>
      <c r="E3982" s="45">
        <v>2</v>
      </c>
      <c r="F3982" s="44" t="s">
        <v>10199</v>
      </c>
      <c r="G3982" s="44" t="s">
        <v>10434</v>
      </c>
      <c r="H3982" s="44" t="s">
        <v>19133</v>
      </c>
      <c r="L3982" s="46">
        <v>200000000</v>
      </c>
      <c r="M3982" s="44" t="s">
        <v>19134</v>
      </c>
      <c r="N3982" s="44" t="s">
        <v>19135</v>
      </c>
      <c r="O3982" s="44" t="s">
        <v>19136</v>
      </c>
    </row>
    <row r="3983" spans="1:15" s="44" customFormat="1" ht="12" x14ac:dyDescent="0.2">
      <c r="A3983" s="44" t="s">
        <v>19092</v>
      </c>
      <c r="B3983" s="44" t="s">
        <v>10895</v>
      </c>
      <c r="D3983" s="44" t="s">
        <v>19106</v>
      </c>
      <c r="E3983" s="45">
        <v>2</v>
      </c>
      <c r="F3983" s="44" t="s">
        <v>10199</v>
      </c>
      <c r="G3983" s="44" t="s">
        <v>10434</v>
      </c>
      <c r="H3983" s="44" t="s">
        <v>19138</v>
      </c>
      <c r="L3983" s="46">
        <v>100000000</v>
      </c>
      <c r="M3983" s="44" t="s">
        <v>19139</v>
      </c>
      <c r="N3983" s="44" t="s">
        <v>19140</v>
      </c>
      <c r="O3983" s="44" t="s">
        <v>19141</v>
      </c>
    </row>
    <row r="3984" spans="1:15" s="44" customFormat="1" ht="12" x14ac:dyDescent="0.2">
      <c r="A3984" s="44" t="s">
        <v>19097</v>
      </c>
      <c r="B3984" s="44" t="s">
        <v>10895</v>
      </c>
      <c r="D3984" s="44" t="s">
        <v>19106</v>
      </c>
      <c r="E3984" s="45">
        <v>2</v>
      </c>
      <c r="F3984" s="44" t="s">
        <v>10199</v>
      </c>
      <c r="G3984" s="44" t="s">
        <v>10434</v>
      </c>
      <c r="H3984" s="44" t="s">
        <v>19143</v>
      </c>
      <c r="L3984" s="46">
        <v>100000000</v>
      </c>
      <c r="M3984" s="44" t="s">
        <v>19139</v>
      </c>
      <c r="N3984" s="44" t="s">
        <v>19140</v>
      </c>
      <c r="O3984" s="44" t="s">
        <v>19141</v>
      </c>
    </row>
    <row r="3985" spans="1:15" s="44" customFormat="1" ht="12" x14ac:dyDescent="0.2">
      <c r="A3985" s="44" t="s">
        <v>19099</v>
      </c>
      <c r="B3985" s="44" t="s">
        <v>10895</v>
      </c>
      <c r="D3985" s="44" t="s">
        <v>19106</v>
      </c>
      <c r="E3985" s="45">
        <v>2</v>
      </c>
      <c r="F3985" s="44" t="s">
        <v>10199</v>
      </c>
      <c r="G3985" s="44" t="s">
        <v>10434</v>
      </c>
      <c r="H3985" s="44" t="s">
        <v>19145</v>
      </c>
      <c r="L3985" s="46">
        <v>90000000</v>
      </c>
      <c r="M3985" s="44" t="s">
        <v>19146</v>
      </c>
      <c r="N3985" s="44" t="s">
        <v>12791</v>
      </c>
      <c r="O3985" s="44" t="s">
        <v>19147</v>
      </c>
    </row>
    <row r="3986" spans="1:15" s="44" customFormat="1" ht="12" x14ac:dyDescent="0.2">
      <c r="A3986" s="44" t="s">
        <v>19101</v>
      </c>
      <c r="B3986" s="44" t="s">
        <v>10895</v>
      </c>
      <c r="D3986" s="44" t="s">
        <v>19106</v>
      </c>
      <c r="E3986" s="45">
        <v>2</v>
      </c>
      <c r="F3986" s="44" t="s">
        <v>10199</v>
      </c>
      <c r="G3986" s="44" t="s">
        <v>10463</v>
      </c>
      <c r="H3986" s="44" t="s">
        <v>19149</v>
      </c>
      <c r="L3986" s="46">
        <v>50000000</v>
      </c>
      <c r="M3986" s="44" t="s">
        <v>17655</v>
      </c>
      <c r="N3986" s="44" t="s">
        <v>19150</v>
      </c>
      <c r="O3986" s="44" t="s">
        <v>19151</v>
      </c>
    </row>
    <row r="3987" spans="1:15" s="44" customFormat="1" ht="12" x14ac:dyDescent="0.2">
      <c r="A3987" s="44" t="s">
        <v>19103</v>
      </c>
      <c r="B3987" s="44" t="s">
        <v>10895</v>
      </c>
      <c r="D3987" s="44" t="s">
        <v>19106</v>
      </c>
      <c r="E3987" s="45">
        <v>2</v>
      </c>
      <c r="F3987" s="44" t="s">
        <v>10199</v>
      </c>
      <c r="G3987" s="44" t="s">
        <v>10434</v>
      </c>
      <c r="H3987" s="44" t="s">
        <v>19153</v>
      </c>
      <c r="L3987" s="46">
        <v>50000000</v>
      </c>
      <c r="M3987" s="44" t="s">
        <v>17655</v>
      </c>
      <c r="N3987" s="44" t="s">
        <v>19150</v>
      </c>
      <c r="O3987" s="44" t="s">
        <v>19151</v>
      </c>
    </row>
    <row r="3988" spans="1:15" s="44" customFormat="1" ht="12" x14ac:dyDescent="0.2">
      <c r="A3988" s="44" t="s">
        <v>19105</v>
      </c>
      <c r="B3988" s="44" t="s">
        <v>10895</v>
      </c>
      <c r="D3988" s="44" t="s">
        <v>19106</v>
      </c>
      <c r="E3988" s="45">
        <v>2</v>
      </c>
      <c r="F3988" s="44" t="s">
        <v>10199</v>
      </c>
      <c r="G3988" s="44" t="s">
        <v>10434</v>
      </c>
      <c r="H3988" s="44" t="s">
        <v>19155</v>
      </c>
      <c r="L3988" s="46">
        <v>150000000</v>
      </c>
      <c r="M3988" s="44" t="s">
        <v>19156</v>
      </c>
      <c r="N3988" s="44" t="s">
        <v>19157</v>
      </c>
      <c r="O3988" s="44" t="s">
        <v>19158</v>
      </c>
    </row>
    <row r="3989" spans="1:15" s="44" customFormat="1" ht="12" x14ac:dyDescent="0.2">
      <c r="A3989" s="44" t="s">
        <v>19111</v>
      </c>
      <c r="B3989" s="44" t="s">
        <v>10895</v>
      </c>
      <c r="D3989" s="44" t="s">
        <v>19106</v>
      </c>
      <c r="E3989" s="45">
        <v>2</v>
      </c>
      <c r="F3989" s="44" t="s">
        <v>10199</v>
      </c>
      <c r="G3989" s="44" t="s">
        <v>10434</v>
      </c>
      <c r="H3989" s="44" t="s">
        <v>19160</v>
      </c>
      <c r="L3989" s="46">
        <v>100000000</v>
      </c>
      <c r="M3989" s="44" t="s">
        <v>19161</v>
      </c>
      <c r="N3989" s="44" t="s">
        <v>19162</v>
      </c>
      <c r="O3989" s="44" t="s">
        <v>19163</v>
      </c>
    </row>
    <row r="3990" spans="1:15" s="44" customFormat="1" ht="12" x14ac:dyDescent="0.2">
      <c r="A3990" s="44" t="s">
        <v>19115</v>
      </c>
      <c r="B3990" s="44" t="s">
        <v>10895</v>
      </c>
      <c r="D3990" s="44" t="s">
        <v>19106</v>
      </c>
      <c r="E3990" s="45">
        <v>2</v>
      </c>
      <c r="F3990" s="44" t="s">
        <v>10199</v>
      </c>
      <c r="G3990" s="44" t="s">
        <v>10434</v>
      </c>
      <c r="H3990" s="44" t="s">
        <v>19165</v>
      </c>
      <c r="L3990" s="46">
        <v>400000000</v>
      </c>
      <c r="M3990" s="44" t="s">
        <v>19161</v>
      </c>
      <c r="N3990" s="44" t="s">
        <v>19166</v>
      </c>
      <c r="O3990" s="44" t="s">
        <v>19167</v>
      </c>
    </row>
    <row r="3991" spans="1:15" s="44" customFormat="1" ht="12" x14ac:dyDescent="0.2">
      <c r="A3991" s="44" t="s">
        <v>19120</v>
      </c>
      <c r="B3991" s="44" t="s">
        <v>10895</v>
      </c>
      <c r="D3991" s="44" t="s">
        <v>19106</v>
      </c>
      <c r="E3991" s="45">
        <v>2</v>
      </c>
      <c r="F3991" s="44" t="s">
        <v>10199</v>
      </c>
      <c r="G3991" s="44" t="s">
        <v>10434</v>
      </c>
      <c r="H3991" s="44" t="s">
        <v>19169</v>
      </c>
      <c r="L3991" s="46">
        <v>90000000</v>
      </c>
      <c r="M3991" s="44" t="s">
        <v>19161</v>
      </c>
      <c r="N3991" s="44" t="s">
        <v>19166</v>
      </c>
      <c r="O3991" s="44" t="s">
        <v>19167</v>
      </c>
    </row>
    <row r="3992" spans="1:15" s="44" customFormat="1" ht="12" x14ac:dyDescent="0.2">
      <c r="A3992" s="44" t="s">
        <v>19125</v>
      </c>
      <c r="B3992" s="44" t="s">
        <v>10895</v>
      </c>
      <c r="D3992" s="44" t="s">
        <v>19106</v>
      </c>
      <c r="E3992" s="45">
        <v>2</v>
      </c>
      <c r="F3992" s="44" t="s">
        <v>10199</v>
      </c>
      <c r="G3992" s="44" t="s">
        <v>10434</v>
      </c>
      <c r="H3992" s="44" t="s">
        <v>19171</v>
      </c>
      <c r="L3992" s="46">
        <v>100000000</v>
      </c>
      <c r="M3992" s="44" t="s">
        <v>19172</v>
      </c>
      <c r="N3992" s="44" t="s">
        <v>19173</v>
      </c>
      <c r="O3992" s="44" t="s">
        <v>19174</v>
      </c>
    </row>
    <row r="3993" spans="1:15" s="44" customFormat="1" ht="12" x14ac:dyDescent="0.2">
      <c r="A3993" s="44" t="s">
        <v>19130</v>
      </c>
      <c r="B3993" s="44" t="s">
        <v>10895</v>
      </c>
      <c r="D3993" s="44" t="s">
        <v>19106</v>
      </c>
      <c r="E3993" s="45">
        <v>2</v>
      </c>
      <c r="F3993" s="44" t="s">
        <v>10199</v>
      </c>
      <c r="G3993" s="44" t="s">
        <v>10463</v>
      </c>
      <c r="H3993" s="44" t="s">
        <v>19176</v>
      </c>
      <c r="L3993" s="46">
        <v>130000000</v>
      </c>
      <c r="M3993" s="44" t="s">
        <v>19177</v>
      </c>
      <c r="N3993" s="44" t="s">
        <v>19178</v>
      </c>
      <c r="O3993" s="44" t="s">
        <v>19179</v>
      </c>
    </row>
    <row r="3994" spans="1:15" s="44" customFormat="1" ht="12" x14ac:dyDescent="0.2">
      <c r="A3994" s="44" t="s">
        <v>19132</v>
      </c>
      <c r="B3994" s="44" t="s">
        <v>10895</v>
      </c>
      <c r="D3994" s="44" t="s">
        <v>19106</v>
      </c>
      <c r="E3994" s="45">
        <v>2</v>
      </c>
      <c r="F3994" s="44" t="s">
        <v>11109</v>
      </c>
      <c r="G3994" s="44" t="s">
        <v>10434</v>
      </c>
      <c r="H3994" s="44" t="s">
        <v>19181</v>
      </c>
      <c r="L3994" s="46">
        <v>500000000</v>
      </c>
      <c r="M3994" s="44" t="s">
        <v>15195</v>
      </c>
      <c r="N3994" s="44" t="s">
        <v>19182</v>
      </c>
      <c r="O3994" s="44" t="s">
        <v>19183</v>
      </c>
    </row>
    <row r="3995" spans="1:15" s="44" customFormat="1" ht="12" x14ac:dyDescent="0.2">
      <c r="A3995" s="44" t="s">
        <v>19137</v>
      </c>
      <c r="B3995" s="44" t="s">
        <v>10895</v>
      </c>
      <c r="D3995" s="44" t="s">
        <v>19106</v>
      </c>
      <c r="E3995" s="45">
        <v>2</v>
      </c>
      <c r="F3995" s="44" t="s">
        <v>10199</v>
      </c>
      <c r="G3995" s="44" t="s">
        <v>10463</v>
      </c>
      <c r="H3995" s="44" t="s">
        <v>19185</v>
      </c>
      <c r="L3995" s="46">
        <v>15000000</v>
      </c>
      <c r="M3995" s="44" t="s">
        <v>15931</v>
      </c>
      <c r="N3995" s="44" t="s">
        <v>19186</v>
      </c>
      <c r="O3995" s="44" t="s">
        <v>19187</v>
      </c>
    </row>
    <row r="3996" spans="1:15" s="44" customFormat="1" ht="12" x14ac:dyDescent="0.2">
      <c r="A3996" s="44" t="s">
        <v>19142</v>
      </c>
      <c r="B3996" s="44" t="s">
        <v>10895</v>
      </c>
      <c r="D3996" s="44" t="s">
        <v>19106</v>
      </c>
      <c r="E3996" s="45">
        <v>2</v>
      </c>
      <c r="F3996" s="44" t="s">
        <v>10199</v>
      </c>
      <c r="G3996" s="44" t="s">
        <v>10434</v>
      </c>
      <c r="H3996" s="44" t="s">
        <v>19189</v>
      </c>
      <c r="L3996" s="46">
        <v>35000000</v>
      </c>
      <c r="M3996" s="44" t="s">
        <v>19190</v>
      </c>
      <c r="N3996" s="44" t="s">
        <v>19191</v>
      </c>
      <c r="O3996" s="44" t="s">
        <v>19192</v>
      </c>
    </row>
    <row r="3997" spans="1:15" s="44" customFormat="1" ht="12" x14ac:dyDescent="0.2">
      <c r="A3997" s="44" t="s">
        <v>19144</v>
      </c>
      <c r="B3997" s="44" t="s">
        <v>10895</v>
      </c>
      <c r="D3997" s="44" t="s">
        <v>19106</v>
      </c>
      <c r="E3997" s="45">
        <v>2</v>
      </c>
      <c r="F3997" s="44" t="s">
        <v>10199</v>
      </c>
      <c r="G3997" s="44" t="s">
        <v>10442</v>
      </c>
      <c r="H3997" s="44" t="s">
        <v>19194</v>
      </c>
      <c r="L3997" s="46">
        <v>100000000</v>
      </c>
      <c r="M3997" s="44" t="s">
        <v>19195</v>
      </c>
      <c r="N3997" s="44" t="s">
        <v>19196</v>
      </c>
      <c r="O3997" s="44" t="s">
        <v>19197</v>
      </c>
    </row>
    <row r="3998" spans="1:15" s="44" customFormat="1" ht="12" x14ac:dyDescent="0.2">
      <c r="A3998" s="44" t="s">
        <v>19148</v>
      </c>
      <c r="B3998" s="44" t="s">
        <v>10895</v>
      </c>
      <c r="D3998" s="44" t="s">
        <v>19106</v>
      </c>
      <c r="E3998" s="45">
        <v>2</v>
      </c>
      <c r="F3998" s="44" t="s">
        <v>10199</v>
      </c>
      <c r="G3998" s="44" t="s">
        <v>10434</v>
      </c>
      <c r="H3998" s="44" t="s">
        <v>19199</v>
      </c>
      <c r="L3998" s="46">
        <v>100000000</v>
      </c>
      <c r="M3998" s="44" t="s">
        <v>19200</v>
      </c>
      <c r="N3998" s="44" t="s">
        <v>19201</v>
      </c>
      <c r="O3998" s="44" t="s">
        <v>19202</v>
      </c>
    </row>
    <row r="3999" spans="1:15" s="44" customFormat="1" ht="12" x14ac:dyDescent="0.2">
      <c r="A3999" s="44" t="s">
        <v>19152</v>
      </c>
      <c r="B3999" s="44" t="s">
        <v>10895</v>
      </c>
      <c r="D3999" s="44" t="s">
        <v>19106</v>
      </c>
      <c r="E3999" s="45">
        <v>2</v>
      </c>
      <c r="F3999" s="44" t="s">
        <v>10199</v>
      </c>
      <c r="G3999" s="44" t="s">
        <v>10463</v>
      </c>
      <c r="H3999" s="44" t="s">
        <v>19204</v>
      </c>
      <c r="L3999" s="46">
        <v>27400000</v>
      </c>
      <c r="M3999" s="44" t="s">
        <v>19205</v>
      </c>
      <c r="N3999" s="44" t="s">
        <v>19206</v>
      </c>
      <c r="O3999" s="44" t="s">
        <v>19207</v>
      </c>
    </row>
    <row r="4000" spans="1:15" s="44" customFormat="1" ht="12" x14ac:dyDescent="0.2">
      <c r="A4000" s="44" t="s">
        <v>19154</v>
      </c>
      <c r="B4000" s="44" t="s">
        <v>10895</v>
      </c>
      <c r="D4000" s="44" t="s">
        <v>19106</v>
      </c>
      <c r="E4000" s="45">
        <v>2</v>
      </c>
      <c r="F4000" s="44" t="s">
        <v>10199</v>
      </c>
      <c r="G4000" s="44" t="s">
        <v>10434</v>
      </c>
      <c r="H4000" s="44" t="s">
        <v>19209</v>
      </c>
      <c r="L4000" s="46">
        <v>10000000</v>
      </c>
      <c r="M4000" s="44" t="s">
        <v>19210</v>
      </c>
      <c r="N4000" s="44" t="s">
        <v>19211</v>
      </c>
      <c r="O4000" s="44" t="s">
        <v>19212</v>
      </c>
    </row>
    <row r="4001" spans="1:15" s="44" customFormat="1" ht="12" x14ac:dyDescent="0.2">
      <c r="A4001" s="44" t="s">
        <v>19159</v>
      </c>
      <c r="B4001" s="44" t="s">
        <v>10895</v>
      </c>
      <c r="D4001" s="44" t="s">
        <v>19106</v>
      </c>
      <c r="E4001" s="45">
        <v>2</v>
      </c>
      <c r="F4001" s="44" t="s">
        <v>10199</v>
      </c>
      <c r="G4001" s="44" t="s">
        <v>10434</v>
      </c>
      <c r="H4001" s="44" t="s">
        <v>19213</v>
      </c>
      <c r="L4001" s="46">
        <v>92000000</v>
      </c>
      <c r="M4001" s="44" t="s">
        <v>19210</v>
      </c>
      <c r="N4001" s="44" t="s">
        <v>19214</v>
      </c>
      <c r="O4001" s="44" t="s">
        <v>19215</v>
      </c>
    </row>
    <row r="4002" spans="1:15" s="44" customFormat="1" ht="12" x14ac:dyDescent="0.2">
      <c r="A4002" s="44" t="s">
        <v>19164</v>
      </c>
      <c r="B4002" s="44" t="s">
        <v>10895</v>
      </c>
      <c r="D4002" s="44" t="s">
        <v>19106</v>
      </c>
      <c r="E4002" s="45">
        <v>2</v>
      </c>
      <c r="F4002" s="44" t="s">
        <v>10199</v>
      </c>
      <c r="G4002" s="44" t="s">
        <v>10434</v>
      </c>
      <c r="H4002" s="44" t="s">
        <v>19217</v>
      </c>
      <c r="L4002" s="46">
        <v>51000000</v>
      </c>
      <c r="M4002" s="44" t="s">
        <v>19210</v>
      </c>
      <c r="N4002" s="44" t="s">
        <v>19214</v>
      </c>
      <c r="O4002" s="44" t="s">
        <v>19215</v>
      </c>
    </row>
    <row r="4003" spans="1:15" s="44" customFormat="1" ht="12" x14ac:dyDescent="0.2">
      <c r="A4003" s="44" t="s">
        <v>19168</v>
      </c>
      <c r="B4003" s="44" t="s">
        <v>10895</v>
      </c>
      <c r="D4003" s="44" t="s">
        <v>19106</v>
      </c>
      <c r="E4003" s="45">
        <v>2</v>
      </c>
      <c r="F4003" s="44" t="s">
        <v>10199</v>
      </c>
      <c r="G4003" s="44" t="s">
        <v>10434</v>
      </c>
      <c r="H4003" s="44" t="s">
        <v>19219</v>
      </c>
      <c r="L4003" s="46">
        <v>51000000</v>
      </c>
      <c r="M4003" s="44" t="s">
        <v>19210</v>
      </c>
      <c r="N4003" s="44" t="s">
        <v>19214</v>
      </c>
      <c r="O4003" s="44" t="s">
        <v>19215</v>
      </c>
    </row>
    <row r="4004" spans="1:15" s="44" customFormat="1" ht="12" x14ac:dyDescent="0.2">
      <c r="A4004" s="44" t="s">
        <v>19170</v>
      </c>
      <c r="B4004" s="44" t="s">
        <v>10895</v>
      </c>
      <c r="D4004" s="44" t="s">
        <v>19106</v>
      </c>
      <c r="E4004" s="45">
        <v>2</v>
      </c>
      <c r="F4004" s="44" t="s">
        <v>10199</v>
      </c>
      <c r="G4004" s="44" t="s">
        <v>10434</v>
      </c>
      <c r="H4004" s="44" t="s">
        <v>19221</v>
      </c>
      <c r="L4004" s="46">
        <v>100000000</v>
      </c>
      <c r="M4004" s="44" t="s">
        <v>19210</v>
      </c>
      <c r="N4004" s="44" t="s">
        <v>19222</v>
      </c>
      <c r="O4004" s="44" t="s">
        <v>19223</v>
      </c>
    </row>
    <row r="4005" spans="1:15" s="44" customFormat="1" ht="12" x14ac:dyDescent="0.2">
      <c r="A4005" s="44" t="s">
        <v>19175</v>
      </c>
      <c r="B4005" s="44" t="s">
        <v>10895</v>
      </c>
      <c r="D4005" s="44" t="s">
        <v>19106</v>
      </c>
      <c r="E4005" s="45">
        <v>2</v>
      </c>
      <c r="F4005" s="44" t="s">
        <v>10199</v>
      </c>
      <c r="G4005" s="44" t="s">
        <v>10463</v>
      </c>
      <c r="H4005" s="44" t="s">
        <v>19225</v>
      </c>
      <c r="L4005" s="46">
        <v>40000000</v>
      </c>
      <c r="M4005" s="44" t="s">
        <v>19226</v>
      </c>
      <c r="N4005" s="44" t="s">
        <v>19227</v>
      </c>
      <c r="O4005" s="44" t="s">
        <v>19228</v>
      </c>
    </row>
    <row r="4006" spans="1:15" s="44" customFormat="1" ht="12" x14ac:dyDescent="0.2">
      <c r="A4006" s="44" t="s">
        <v>19180</v>
      </c>
      <c r="B4006" s="44" t="s">
        <v>10895</v>
      </c>
      <c r="D4006" s="44" t="s">
        <v>19106</v>
      </c>
      <c r="E4006" s="45">
        <v>2</v>
      </c>
      <c r="F4006" s="44" t="s">
        <v>10199</v>
      </c>
      <c r="G4006" s="44" t="s">
        <v>10434</v>
      </c>
      <c r="H4006" s="44" t="s">
        <v>19230</v>
      </c>
      <c r="L4006" s="46">
        <v>80000000</v>
      </c>
      <c r="M4006" s="44" t="s">
        <v>19231</v>
      </c>
      <c r="N4006" s="44" t="s">
        <v>19232</v>
      </c>
      <c r="O4006" s="44" t="s">
        <v>19233</v>
      </c>
    </row>
    <row r="4007" spans="1:15" s="44" customFormat="1" ht="12" x14ac:dyDescent="0.2">
      <c r="A4007" s="44" t="s">
        <v>19184</v>
      </c>
      <c r="B4007" s="44" t="s">
        <v>10895</v>
      </c>
      <c r="D4007" s="44" t="s">
        <v>19106</v>
      </c>
      <c r="E4007" s="45">
        <v>2</v>
      </c>
      <c r="F4007" s="44" t="s">
        <v>10199</v>
      </c>
      <c r="G4007" s="44" t="s">
        <v>10434</v>
      </c>
      <c r="H4007" s="44" t="s">
        <v>19235</v>
      </c>
      <c r="L4007" s="46">
        <v>70000000</v>
      </c>
      <c r="M4007" s="44" t="s">
        <v>19236</v>
      </c>
      <c r="N4007" s="44" t="s">
        <v>19237</v>
      </c>
      <c r="O4007" s="44" t="s">
        <v>19238</v>
      </c>
    </row>
    <row r="4008" spans="1:15" s="44" customFormat="1" ht="12" x14ac:dyDescent="0.2">
      <c r="A4008" s="44" t="s">
        <v>19188</v>
      </c>
      <c r="B4008" s="44" t="s">
        <v>10895</v>
      </c>
      <c r="D4008" s="44" t="s">
        <v>19106</v>
      </c>
      <c r="E4008" s="45">
        <v>2</v>
      </c>
      <c r="F4008" s="44" t="s">
        <v>10199</v>
      </c>
      <c r="G4008" s="44" t="s">
        <v>10434</v>
      </c>
      <c r="H4008" s="44" t="s">
        <v>19240</v>
      </c>
      <c r="L4008" s="46">
        <v>12370000</v>
      </c>
      <c r="M4008" s="44" t="s">
        <v>19236</v>
      </c>
      <c r="N4008" s="44" t="s">
        <v>19237</v>
      </c>
      <c r="O4008" s="44" t="s">
        <v>19238</v>
      </c>
    </row>
    <row r="4009" spans="1:15" s="44" customFormat="1" ht="12" x14ac:dyDescent="0.2">
      <c r="A4009" s="44" t="s">
        <v>19193</v>
      </c>
      <c r="B4009" s="44" t="s">
        <v>10895</v>
      </c>
      <c r="D4009" s="44" t="s">
        <v>19106</v>
      </c>
      <c r="E4009" s="45">
        <v>2</v>
      </c>
      <c r="F4009" s="44" t="s">
        <v>10199</v>
      </c>
      <c r="G4009" s="44" t="s">
        <v>10434</v>
      </c>
      <c r="H4009" s="44" t="s">
        <v>19242</v>
      </c>
      <c r="L4009" s="46">
        <v>45951000</v>
      </c>
      <c r="M4009" s="44" t="s">
        <v>19236</v>
      </c>
      <c r="N4009" s="44" t="s">
        <v>19237</v>
      </c>
      <c r="O4009" s="44" t="s">
        <v>19238</v>
      </c>
    </row>
    <row r="4010" spans="1:15" s="44" customFormat="1" ht="12" x14ac:dyDescent="0.2">
      <c r="A4010" s="44" t="s">
        <v>19198</v>
      </c>
      <c r="B4010" s="44" t="s">
        <v>10895</v>
      </c>
      <c r="D4010" s="44" t="s">
        <v>19106</v>
      </c>
      <c r="E4010" s="45">
        <v>2</v>
      </c>
      <c r="F4010" s="44" t="s">
        <v>10199</v>
      </c>
      <c r="G4010" s="44" t="s">
        <v>10434</v>
      </c>
      <c r="H4010" s="44" t="s">
        <v>19235</v>
      </c>
      <c r="L4010" s="46">
        <v>70000000</v>
      </c>
      <c r="M4010" s="44" t="s">
        <v>19244</v>
      </c>
      <c r="N4010" s="44" t="s">
        <v>19245</v>
      </c>
      <c r="O4010" s="44" t="s">
        <v>19246</v>
      </c>
    </row>
    <row r="4011" spans="1:15" s="44" customFormat="1" ht="12" x14ac:dyDescent="0.2">
      <c r="A4011" s="44" t="s">
        <v>19203</v>
      </c>
      <c r="B4011" s="44" t="s">
        <v>10895</v>
      </c>
      <c r="D4011" s="44" t="s">
        <v>19106</v>
      </c>
      <c r="E4011" s="45">
        <v>2</v>
      </c>
      <c r="F4011" s="44" t="s">
        <v>10199</v>
      </c>
      <c r="G4011" s="44" t="s">
        <v>10434</v>
      </c>
      <c r="H4011" s="44" t="s">
        <v>19240</v>
      </c>
      <c r="L4011" s="46">
        <v>12370000</v>
      </c>
      <c r="M4011" s="44" t="s">
        <v>19244</v>
      </c>
      <c r="N4011" s="44" t="s">
        <v>19245</v>
      </c>
      <c r="O4011" s="44" t="s">
        <v>19246</v>
      </c>
    </row>
    <row r="4012" spans="1:15" s="44" customFormat="1" ht="12" x14ac:dyDescent="0.2">
      <c r="A4012" s="44" t="s">
        <v>19208</v>
      </c>
      <c r="B4012" s="44" t="s">
        <v>10895</v>
      </c>
      <c r="D4012" s="44" t="s">
        <v>19106</v>
      </c>
      <c r="E4012" s="45">
        <v>2</v>
      </c>
      <c r="F4012" s="44" t="s">
        <v>10199</v>
      </c>
      <c r="G4012" s="44" t="s">
        <v>10434</v>
      </c>
      <c r="H4012" s="44" t="s">
        <v>19242</v>
      </c>
      <c r="L4012" s="46">
        <v>45951000</v>
      </c>
      <c r="M4012" s="44" t="s">
        <v>19244</v>
      </c>
      <c r="N4012" s="44" t="s">
        <v>19245</v>
      </c>
      <c r="O4012" s="44" t="s">
        <v>19246</v>
      </c>
    </row>
    <row r="4013" spans="1:15" s="44" customFormat="1" ht="12" x14ac:dyDescent="0.2">
      <c r="A4013" s="44" t="s">
        <v>1733</v>
      </c>
      <c r="B4013" s="44" t="s">
        <v>10895</v>
      </c>
      <c r="D4013" s="44" t="s">
        <v>19106</v>
      </c>
      <c r="E4013" s="45">
        <v>2</v>
      </c>
      <c r="F4013" s="44" t="s">
        <v>10199</v>
      </c>
      <c r="G4013" s="44" t="s">
        <v>10434</v>
      </c>
      <c r="H4013" s="44" t="s">
        <v>19249</v>
      </c>
      <c r="L4013" s="46">
        <v>68680000</v>
      </c>
      <c r="M4013" s="44" t="s">
        <v>19250</v>
      </c>
      <c r="N4013" s="44" t="s">
        <v>19251</v>
      </c>
      <c r="O4013" s="44" t="s">
        <v>19252</v>
      </c>
    </row>
    <row r="4014" spans="1:15" s="44" customFormat="1" ht="12" x14ac:dyDescent="0.2">
      <c r="A4014" s="44" t="s">
        <v>19216</v>
      </c>
      <c r="B4014" s="44" t="s">
        <v>10895</v>
      </c>
      <c r="D4014" s="44" t="s">
        <v>19106</v>
      </c>
      <c r="E4014" s="45">
        <v>2</v>
      </c>
      <c r="F4014" s="44" t="s">
        <v>10199</v>
      </c>
      <c r="G4014" s="44" t="s">
        <v>10434</v>
      </c>
      <c r="H4014" s="44" t="s">
        <v>19235</v>
      </c>
      <c r="L4014" s="46">
        <v>43000000</v>
      </c>
      <c r="M4014" s="44" t="s">
        <v>19250</v>
      </c>
      <c r="N4014" s="44" t="s">
        <v>19251</v>
      </c>
      <c r="O4014" s="44" t="s">
        <v>19252</v>
      </c>
    </row>
    <row r="4015" spans="1:15" s="44" customFormat="1" ht="12" x14ac:dyDescent="0.2">
      <c r="A4015" s="44" t="s">
        <v>19218</v>
      </c>
      <c r="B4015" s="44" t="s">
        <v>10895</v>
      </c>
      <c r="D4015" s="44" t="s">
        <v>19106</v>
      </c>
      <c r="E4015" s="45">
        <v>2</v>
      </c>
      <c r="F4015" s="44" t="s">
        <v>10199</v>
      </c>
      <c r="G4015" s="44" t="s">
        <v>10463</v>
      </c>
      <c r="H4015" s="44" t="s">
        <v>19240</v>
      </c>
      <c r="L4015" s="46">
        <v>12370000</v>
      </c>
      <c r="M4015" s="44" t="s">
        <v>19250</v>
      </c>
      <c r="N4015" s="44" t="s">
        <v>19251</v>
      </c>
      <c r="O4015" s="44" t="s">
        <v>19252</v>
      </c>
    </row>
    <row r="4016" spans="1:15" s="44" customFormat="1" ht="12" x14ac:dyDescent="0.2">
      <c r="A4016" s="44" t="s">
        <v>19220</v>
      </c>
      <c r="B4016" s="44" t="s">
        <v>10895</v>
      </c>
      <c r="D4016" s="44" t="s">
        <v>19106</v>
      </c>
      <c r="E4016" s="45">
        <v>2</v>
      </c>
      <c r="F4016" s="44" t="s">
        <v>10199</v>
      </c>
      <c r="G4016" s="44" t="s">
        <v>10463</v>
      </c>
      <c r="H4016" s="44" t="s">
        <v>19242</v>
      </c>
      <c r="L4016" s="46">
        <v>45951000</v>
      </c>
      <c r="M4016" s="44" t="s">
        <v>19250</v>
      </c>
      <c r="N4016" s="44" t="s">
        <v>19251</v>
      </c>
      <c r="O4016" s="44" t="s">
        <v>19252</v>
      </c>
    </row>
    <row r="4017" spans="1:15" s="44" customFormat="1" ht="12" x14ac:dyDescent="0.2">
      <c r="A4017" s="44" t="s">
        <v>19224</v>
      </c>
      <c r="B4017" s="44" t="s">
        <v>10895</v>
      </c>
      <c r="D4017" s="44" t="s">
        <v>19106</v>
      </c>
      <c r="E4017" s="45">
        <v>2</v>
      </c>
      <c r="F4017" s="44" t="s">
        <v>10199</v>
      </c>
      <c r="G4017" s="44" t="s">
        <v>10434</v>
      </c>
      <c r="H4017" s="44" t="s">
        <v>19257</v>
      </c>
      <c r="L4017" s="46">
        <v>100716000</v>
      </c>
      <c r="M4017" s="44" t="s">
        <v>19258</v>
      </c>
      <c r="N4017" s="44" t="s">
        <v>19259</v>
      </c>
      <c r="O4017" s="44" t="s">
        <v>19260</v>
      </c>
    </row>
    <row r="4018" spans="1:15" s="44" customFormat="1" ht="12" x14ac:dyDescent="0.2">
      <c r="A4018" s="44" t="s">
        <v>19229</v>
      </c>
      <c r="B4018" s="44" t="s">
        <v>10895</v>
      </c>
      <c r="D4018" s="44" t="s">
        <v>19106</v>
      </c>
      <c r="E4018" s="45">
        <v>2</v>
      </c>
      <c r="F4018" s="44" t="s">
        <v>10199</v>
      </c>
      <c r="G4018" s="44" t="s">
        <v>10463</v>
      </c>
      <c r="H4018" s="44" t="s">
        <v>19240</v>
      </c>
      <c r="L4018" s="46">
        <v>12370000</v>
      </c>
      <c r="M4018" s="44" t="s">
        <v>19258</v>
      </c>
      <c r="N4018" s="44" t="s">
        <v>19259</v>
      </c>
      <c r="O4018" s="44" t="s">
        <v>19260</v>
      </c>
    </row>
    <row r="4019" spans="1:15" s="44" customFormat="1" ht="12" x14ac:dyDescent="0.2">
      <c r="A4019" s="44" t="s">
        <v>19234</v>
      </c>
      <c r="B4019" s="44" t="s">
        <v>10895</v>
      </c>
      <c r="D4019" s="44" t="s">
        <v>19106</v>
      </c>
      <c r="E4019" s="45">
        <v>2</v>
      </c>
      <c r="F4019" s="44" t="s">
        <v>10199</v>
      </c>
      <c r="G4019" s="44" t="s">
        <v>10463</v>
      </c>
      <c r="H4019" s="44" t="s">
        <v>19242</v>
      </c>
      <c r="L4019" s="46">
        <v>45951000</v>
      </c>
      <c r="M4019" s="44" t="s">
        <v>19258</v>
      </c>
      <c r="N4019" s="44" t="s">
        <v>19259</v>
      </c>
      <c r="O4019" s="44" t="s">
        <v>19260</v>
      </c>
    </row>
    <row r="4020" spans="1:15" s="44" customFormat="1" ht="12" x14ac:dyDescent="0.2">
      <c r="A4020" s="44" t="s">
        <v>19239</v>
      </c>
      <c r="B4020" s="44" t="s">
        <v>10895</v>
      </c>
      <c r="D4020" s="44" t="s">
        <v>19106</v>
      </c>
      <c r="E4020" s="45">
        <v>2</v>
      </c>
      <c r="F4020" s="44" t="s">
        <v>10199</v>
      </c>
      <c r="G4020" s="44" t="s">
        <v>10434</v>
      </c>
      <c r="H4020" s="44" t="s">
        <v>19240</v>
      </c>
      <c r="L4020" s="46">
        <v>12370000</v>
      </c>
      <c r="M4020" s="44" t="s">
        <v>19264</v>
      </c>
      <c r="N4020" s="44" t="s">
        <v>19265</v>
      </c>
      <c r="O4020" s="44" t="s">
        <v>19266</v>
      </c>
    </row>
    <row r="4021" spans="1:15" s="44" customFormat="1" ht="12" x14ac:dyDescent="0.2">
      <c r="A4021" s="44" t="s">
        <v>19241</v>
      </c>
      <c r="B4021" s="44" t="s">
        <v>10895</v>
      </c>
      <c r="D4021" s="44" t="s">
        <v>19106</v>
      </c>
      <c r="E4021" s="45">
        <v>2</v>
      </c>
      <c r="F4021" s="44" t="s">
        <v>10199</v>
      </c>
      <c r="G4021" s="44" t="s">
        <v>10434</v>
      </c>
      <c r="H4021" s="44" t="s">
        <v>19242</v>
      </c>
      <c r="L4021" s="46">
        <v>45951000</v>
      </c>
      <c r="M4021" s="44" t="s">
        <v>19264</v>
      </c>
      <c r="N4021" s="44" t="s">
        <v>19265</v>
      </c>
      <c r="O4021" s="44" t="s">
        <v>19266</v>
      </c>
    </row>
    <row r="4022" spans="1:15" s="44" customFormat="1" ht="12" x14ac:dyDescent="0.2">
      <c r="A4022" s="44" t="s">
        <v>19243</v>
      </c>
      <c r="B4022" s="44" t="s">
        <v>10895</v>
      </c>
      <c r="D4022" s="44" t="s">
        <v>19106</v>
      </c>
      <c r="E4022" s="45">
        <v>2</v>
      </c>
      <c r="F4022" s="44" t="s">
        <v>10199</v>
      </c>
      <c r="G4022" s="44" t="s">
        <v>10434</v>
      </c>
      <c r="H4022" s="44" t="s">
        <v>19235</v>
      </c>
      <c r="L4022" s="46">
        <v>33500000</v>
      </c>
      <c r="M4022" s="44" t="s">
        <v>19269</v>
      </c>
      <c r="N4022" s="44" t="s">
        <v>19270</v>
      </c>
      <c r="O4022" s="44" t="s">
        <v>19271</v>
      </c>
    </row>
    <row r="4023" spans="1:15" s="44" customFormat="1" ht="12" x14ac:dyDescent="0.2">
      <c r="A4023" s="44" t="s">
        <v>1295</v>
      </c>
      <c r="B4023" s="44" t="s">
        <v>10895</v>
      </c>
      <c r="D4023" s="44" t="s">
        <v>19106</v>
      </c>
      <c r="E4023" s="45">
        <v>2</v>
      </c>
      <c r="F4023" s="44" t="s">
        <v>10199</v>
      </c>
      <c r="G4023" s="44" t="s">
        <v>10434</v>
      </c>
      <c r="H4023" s="44" t="s">
        <v>19235</v>
      </c>
      <c r="L4023" s="46">
        <v>44000000</v>
      </c>
      <c r="M4023" s="44" t="s">
        <v>19273</v>
      </c>
      <c r="N4023" s="44" t="s">
        <v>19274</v>
      </c>
      <c r="O4023" s="44" t="s">
        <v>19275</v>
      </c>
    </row>
    <row r="4024" spans="1:15" s="44" customFormat="1" ht="12" x14ac:dyDescent="0.2">
      <c r="A4024" s="44" t="s">
        <v>19247</v>
      </c>
      <c r="B4024" s="44" t="s">
        <v>10895</v>
      </c>
      <c r="D4024" s="44" t="s">
        <v>19106</v>
      </c>
      <c r="E4024" s="45">
        <v>2</v>
      </c>
      <c r="F4024" s="44" t="s">
        <v>10199</v>
      </c>
      <c r="G4024" s="44" t="s">
        <v>10434</v>
      </c>
      <c r="H4024" s="44" t="s">
        <v>19277</v>
      </c>
      <c r="L4024" s="46">
        <v>23000000</v>
      </c>
      <c r="M4024" s="44" t="s">
        <v>19278</v>
      </c>
      <c r="N4024" s="44" t="s">
        <v>19279</v>
      </c>
      <c r="O4024" s="44" t="s">
        <v>19280</v>
      </c>
    </row>
    <row r="4025" spans="1:15" s="44" customFormat="1" ht="12" x14ac:dyDescent="0.2">
      <c r="A4025" s="44" t="s">
        <v>19248</v>
      </c>
      <c r="B4025" s="44" t="s">
        <v>10895</v>
      </c>
      <c r="D4025" s="44" t="s">
        <v>19106</v>
      </c>
      <c r="E4025" s="45">
        <v>2</v>
      </c>
      <c r="F4025" s="44" t="s">
        <v>10199</v>
      </c>
      <c r="G4025" s="44" t="s">
        <v>10434</v>
      </c>
      <c r="H4025" s="44" t="s">
        <v>19235</v>
      </c>
      <c r="L4025" s="46">
        <v>45500000</v>
      </c>
      <c r="M4025" s="44" t="s">
        <v>19278</v>
      </c>
      <c r="N4025" s="44" t="s">
        <v>19279</v>
      </c>
      <c r="O4025" s="44" t="s">
        <v>19280</v>
      </c>
    </row>
    <row r="4026" spans="1:15" s="44" customFormat="1" ht="12" x14ac:dyDescent="0.2">
      <c r="A4026" s="44" t="s">
        <v>19253</v>
      </c>
      <c r="B4026" s="44" t="s">
        <v>10895</v>
      </c>
      <c r="D4026" s="44" t="s">
        <v>19106</v>
      </c>
      <c r="E4026" s="45">
        <v>2</v>
      </c>
      <c r="F4026" s="44" t="s">
        <v>10199</v>
      </c>
      <c r="G4026" s="44" t="s">
        <v>10463</v>
      </c>
      <c r="H4026" s="44" t="s">
        <v>19240</v>
      </c>
      <c r="L4026" s="46">
        <v>12370000</v>
      </c>
      <c r="M4026" s="44" t="s">
        <v>19278</v>
      </c>
      <c r="N4026" s="44" t="s">
        <v>19279</v>
      </c>
      <c r="O4026" s="44" t="s">
        <v>19280</v>
      </c>
    </row>
    <row r="4027" spans="1:15" s="44" customFormat="1" ht="12" x14ac:dyDescent="0.2">
      <c r="A4027" s="44" t="s">
        <v>19254</v>
      </c>
      <c r="B4027" s="44" t="s">
        <v>10895</v>
      </c>
      <c r="D4027" s="44" t="s">
        <v>19106</v>
      </c>
      <c r="E4027" s="45">
        <v>2</v>
      </c>
      <c r="F4027" s="44" t="s">
        <v>10199</v>
      </c>
      <c r="G4027" s="44" t="s">
        <v>10463</v>
      </c>
      <c r="H4027" s="44" t="s">
        <v>19242</v>
      </c>
      <c r="L4027" s="46">
        <v>45951000</v>
      </c>
      <c r="M4027" s="44" t="s">
        <v>19278</v>
      </c>
      <c r="N4027" s="44" t="s">
        <v>19279</v>
      </c>
      <c r="O4027" s="44" t="s">
        <v>19280</v>
      </c>
    </row>
    <row r="4028" spans="1:15" s="44" customFormat="1" ht="12" x14ac:dyDescent="0.2">
      <c r="A4028" s="44" t="s">
        <v>19255</v>
      </c>
      <c r="B4028" s="44" t="s">
        <v>10895</v>
      </c>
      <c r="D4028" s="44" t="s">
        <v>19106</v>
      </c>
      <c r="E4028" s="45">
        <v>2</v>
      </c>
      <c r="F4028" s="44" t="s">
        <v>10199</v>
      </c>
      <c r="G4028" s="44" t="s">
        <v>10434</v>
      </c>
      <c r="H4028" s="44" t="s">
        <v>19235</v>
      </c>
      <c r="L4028" s="46">
        <v>32250000</v>
      </c>
      <c r="M4028" s="44" t="s">
        <v>19285</v>
      </c>
      <c r="N4028" s="44" t="s">
        <v>19286</v>
      </c>
      <c r="O4028" s="44" t="s">
        <v>19287</v>
      </c>
    </row>
    <row r="4029" spans="1:15" s="44" customFormat="1" ht="12" x14ac:dyDescent="0.2">
      <c r="A4029" s="44" t="s">
        <v>19256</v>
      </c>
      <c r="B4029" s="44" t="s">
        <v>10895</v>
      </c>
      <c r="D4029" s="44" t="s">
        <v>19106</v>
      </c>
      <c r="E4029" s="45">
        <v>2</v>
      </c>
      <c r="F4029" s="44" t="s">
        <v>10199</v>
      </c>
      <c r="G4029" s="44" t="s">
        <v>10434</v>
      </c>
      <c r="H4029" s="44" t="s">
        <v>19240</v>
      </c>
      <c r="L4029" s="46">
        <v>12370000</v>
      </c>
      <c r="M4029" s="44" t="s">
        <v>19285</v>
      </c>
      <c r="N4029" s="44" t="s">
        <v>19286</v>
      </c>
      <c r="O4029" s="44" t="s">
        <v>19287</v>
      </c>
    </row>
    <row r="4030" spans="1:15" s="44" customFormat="1" ht="12" x14ac:dyDescent="0.2">
      <c r="A4030" s="44" t="s">
        <v>19261</v>
      </c>
      <c r="B4030" s="44" t="s">
        <v>10895</v>
      </c>
      <c r="D4030" s="44" t="s">
        <v>19106</v>
      </c>
      <c r="E4030" s="45">
        <v>2</v>
      </c>
      <c r="F4030" s="44" t="s">
        <v>10199</v>
      </c>
      <c r="G4030" s="44" t="s">
        <v>10434</v>
      </c>
      <c r="H4030" s="44" t="s">
        <v>19242</v>
      </c>
      <c r="L4030" s="46">
        <v>45951000</v>
      </c>
      <c r="M4030" s="44" t="s">
        <v>19285</v>
      </c>
      <c r="N4030" s="44" t="s">
        <v>19286</v>
      </c>
      <c r="O4030" s="44" t="s">
        <v>19287</v>
      </c>
    </row>
    <row r="4031" spans="1:15" s="44" customFormat="1" ht="12" x14ac:dyDescent="0.2">
      <c r="A4031" s="44" t="s">
        <v>19262</v>
      </c>
      <c r="B4031" s="44" t="s">
        <v>10895</v>
      </c>
      <c r="D4031" s="44" t="s">
        <v>19106</v>
      </c>
      <c r="E4031" s="45">
        <v>2</v>
      </c>
      <c r="F4031" s="44" t="s">
        <v>10199</v>
      </c>
      <c r="G4031" s="44" t="s">
        <v>10434</v>
      </c>
      <c r="H4031" s="44" t="s">
        <v>19235</v>
      </c>
      <c r="L4031" s="46">
        <v>28000000</v>
      </c>
      <c r="M4031" s="44" t="s">
        <v>19291</v>
      </c>
      <c r="N4031" s="44" t="s">
        <v>19292</v>
      </c>
      <c r="O4031" s="44" t="s">
        <v>19293</v>
      </c>
    </row>
    <row r="4032" spans="1:15" s="44" customFormat="1" ht="12" x14ac:dyDescent="0.2">
      <c r="A4032" s="44" t="s">
        <v>19263</v>
      </c>
      <c r="B4032" s="44" t="s">
        <v>10895</v>
      </c>
      <c r="D4032" s="44" t="s">
        <v>19106</v>
      </c>
      <c r="E4032" s="45">
        <v>2</v>
      </c>
      <c r="F4032" s="44" t="s">
        <v>10199</v>
      </c>
      <c r="G4032" s="44" t="s">
        <v>10463</v>
      </c>
      <c r="H4032" s="44" t="s">
        <v>19240</v>
      </c>
      <c r="L4032" s="46">
        <v>12370000</v>
      </c>
      <c r="M4032" s="44" t="s">
        <v>19291</v>
      </c>
      <c r="N4032" s="44" t="s">
        <v>19292</v>
      </c>
      <c r="O4032" s="44" t="s">
        <v>19293</v>
      </c>
    </row>
    <row r="4033" spans="1:15" s="44" customFormat="1" ht="12" x14ac:dyDescent="0.2">
      <c r="A4033" s="44" t="s">
        <v>19267</v>
      </c>
      <c r="B4033" s="44" t="s">
        <v>10895</v>
      </c>
      <c r="D4033" s="44" t="s">
        <v>19106</v>
      </c>
      <c r="E4033" s="45">
        <v>2</v>
      </c>
      <c r="F4033" s="44" t="s">
        <v>10199</v>
      </c>
      <c r="G4033" s="44" t="s">
        <v>10463</v>
      </c>
      <c r="H4033" s="44" t="s">
        <v>19242</v>
      </c>
      <c r="L4033" s="46">
        <v>45951000</v>
      </c>
      <c r="M4033" s="44" t="s">
        <v>19291</v>
      </c>
      <c r="N4033" s="44" t="s">
        <v>19292</v>
      </c>
      <c r="O4033" s="44" t="s">
        <v>19293</v>
      </c>
    </row>
    <row r="4034" spans="1:15" s="44" customFormat="1" ht="12" x14ac:dyDescent="0.2">
      <c r="A4034" s="44" t="s">
        <v>19268</v>
      </c>
      <c r="B4034" s="44" t="s">
        <v>10895</v>
      </c>
      <c r="D4034" s="44" t="s">
        <v>19106</v>
      </c>
      <c r="E4034" s="45">
        <v>2</v>
      </c>
      <c r="F4034" s="44" t="s">
        <v>10199</v>
      </c>
      <c r="G4034" s="44" t="s">
        <v>10434</v>
      </c>
      <c r="H4034" s="44" t="s">
        <v>19297</v>
      </c>
      <c r="L4034" s="46">
        <v>37961000</v>
      </c>
      <c r="M4034" s="44" t="s">
        <v>19298</v>
      </c>
      <c r="N4034" s="44" t="s">
        <v>19299</v>
      </c>
      <c r="O4034" s="44" t="s">
        <v>19300</v>
      </c>
    </row>
    <row r="4035" spans="1:15" s="44" customFormat="1" ht="12" x14ac:dyDescent="0.2">
      <c r="A4035" s="44" t="s">
        <v>19272</v>
      </c>
      <c r="B4035" s="44" t="s">
        <v>10895</v>
      </c>
      <c r="D4035" s="44" t="s">
        <v>19106</v>
      </c>
      <c r="E4035" s="45">
        <v>2</v>
      </c>
      <c r="F4035" s="44" t="s">
        <v>10199</v>
      </c>
      <c r="G4035" s="44" t="s">
        <v>10434</v>
      </c>
      <c r="H4035" s="44" t="s">
        <v>19302</v>
      </c>
      <c r="L4035" s="46">
        <v>20000000</v>
      </c>
      <c r="M4035" s="44" t="s">
        <v>19303</v>
      </c>
      <c r="N4035" s="44" t="s">
        <v>19304</v>
      </c>
      <c r="O4035" s="44" t="s">
        <v>19305</v>
      </c>
    </row>
    <row r="4036" spans="1:15" s="44" customFormat="1" ht="12" x14ac:dyDescent="0.2">
      <c r="A4036" s="44" t="s">
        <v>19276</v>
      </c>
      <c r="B4036" s="44" t="s">
        <v>10895</v>
      </c>
      <c r="D4036" s="44" t="s">
        <v>19106</v>
      </c>
      <c r="E4036" s="45">
        <v>2</v>
      </c>
      <c r="F4036" s="44" t="s">
        <v>11109</v>
      </c>
      <c r="G4036" s="44" t="s">
        <v>10434</v>
      </c>
      <c r="H4036" s="44" t="s">
        <v>19307</v>
      </c>
      <c r="L4036" s="46">
        <v>20000000</v>
      </c>
      <c r="M4036" s="44" t="s">
        <v>19303</v>
      </c>
      <c r="N4036" s="44" t="s">
        <v>19308</v>
      </c>
      <c r="O4036" s="44" t="s">
        <v>19309</v>
      </c>
    </row>
    <row r="4037" spans="1:15" s="44" customFormat="1" ht="12" x14ac:dyDescent="0.2">
      <c r="A4037" s="44" t="s">
        <v>19281</v>
      </c>
      <c r="B4037" s="44" t="s">
        <v>10895</v>
      </c>
      <c r="D4037" s="44" t="s">
        <v>19106</v>
      </c>
      <c r="E4037" s="45">
        <v>2</v>
      </c>
      <c r="F4037" s="44" t="s">
        <v>11109</v>
      </c>
      <c r="G4037" s="44" t="s">
        <v>10434</v>
      </c>
      <c r="H4037" s="44" t="s">
        <v>19311</v>
      </c>
      <c r="L4037" s="46">
        <v>530000000</v>
      </c>
      <c r="M4037" s="44" t="s">
        <v>19303</v>
      </c>
      <c r="N4037" s="44" t="s">
        <v>19312</v>
      </c>
      <c r="O4037" s="44" t="s">
        <v>19313</v>
      </c>
    </row>
    <row r="4038" spans="1:15" s="44" customFormat="1" ht="12" x14ac:dyDescent="0.2">
      <c r="A4038" s="44" t="s">
        <v>19282</v>
      </c>
      <c r="B4038" s="44" t="s">
        <v>10895</v>
      </c>
      <c r="D4038" s="44" t="s">
        <v>19106</v>
      </c>
      <c r="E4038" s="45">
        <v>2</v>
      </c>
      <c r="F4038" s="44" t="s">
        <v>10199</v>
      </c>
      <c r="G4038" s="44" t="s">
        <v>10434</v>
      </c>
      <c r="H4038" s="44" t="s">
        <v>19315</v>
      </c>
      <c r="L4038" s="46">
        <v>10000000</v>
      </c>
      <c r="M4038" s="44" t="s">
        <v>19303</v>
      </c>
      <c r="N4038" s="44" t="s">
        <v>19312</v>
      </c>
      <c r="O4038" s="44" t="s">
        <v>19313</v>
      </c>
    </row>
    <row r="4039" spans="1:15" s="44" customFormat="1" ht="12" x14ac:dyDescent="0.2">
      <c r="A4039" s="44" t="s">
        <v>19283</v>
      </c>
      <c r="B4039" s="44" t="s">
        <v>10895</v>
      </c>
      <c r="D4039" s="44" t="s">
        <v>19106</v>
      </c>
      <c r="E4039" s="45">
        <v>2</v>
      </c>
      <c r="F4039" s="44" t="s">
        <v>10199</v>
      </c>
      <c r="G4039" s="44" t="s">
        <v>10434</v>
      </c>
      <c r="H4039" s="44" t="s">
        <v>19317</v>
      </c>
      <c r="L4039" s="46">
        <v>100000000</v>
      </c>
      <c r="M4039" s="44" t="s">
        <v>19318</v>
      </c>
      <c r="N4039" s="44" t="s">
        <v>19319</v>
      </c>
      <c r="O4039" s="44" t="s">
        <v>19320</v>
      </c>
    </row>
    <row r="4040" spans="1:15" s="44" customFormat="1" ht="12" x14ac:dyDescent="0.2">
      <c r="A4040" s="44" t="s">
        <v>19284</v>
      </c>
      <c r="B4040" s="44" t="s">
        <v>10895</v>
      </c>
      <c r="D4040" s="44" t="s">
        <v>19106</v>
      </c>
      <c r="E4040" s="45">
        <v>2</v>
      </c>
      <c r="F4040" s="44" t="s">
        <v>10199</v>
      </c>
      <c r="G4040" s="44" t="s">
        <v>10434</v>
      </c>
      <c r="H4040" s="44" t="s">
        <v>19322</v>
      </c>
      <c r="L4040" s="46">
        <v>30000000</v>
      </c>
      <c r="M4040" s="44" t="s">
        <v>19323</v>
      </c>
      <c r="N4040" s="44" t="s">
        <v>19324</v>
      </c>
      <c r="O4040" s="44" t="s">
        <v>19325</v>
      </c>
    </row>
    <row r="4041" spans="1:15" s="44" customFormat="1" ht="12" x14ac:dyDescent="0.2">
      <c r="A4041" s="44" t="s">
        <v>19288</v>
      </c>
      <c r="B4041" s="44" t="s">
        <v>10895</v>
      </c>
      <c r="D4041" s="44" t="s">
        <v>19106</v>
      </c>
      <c r="E4041" s="45">
        <v>2</v>
      </c>
      <c r="F4041" s="44" t="s">
        <v>10199</v>
      </c>
      <c r="G4041" s="44" t="s">
        <v>10434</v>
      </c>
      <c r="H4041" s="44" t="s">
        <v>19327</v>
      </c>
      <c r="L4041" s="46">
        <v>102054000</v>
      </c>
      <c r="M4041" s="44" t="s">
        <v>19328</v>
      </c>
      <c r="N4041" s="44" t="s">
        <v>19329</v>
      </c>
      <c r="O4041" s="44" t="s">
        <v>19330</v>
      </c>
    </row>
    <row r="4042" spans="1:15" s="44" customFormat="1" ht="12" x14ac:dyDescent="0.2">
      <c r="A4042" s="44" t="s">
        <v>19289</v>
      </c>
      <c r="B4042" s="44" t="s">
        <v>10895</v>
      </c>
      <c r="D4042" s="44" t="s">
        <v>19106</v>
      </c>
      <c r="E4042" s="45">
        <v>2</v>
      </c>
      <c r="F4042" s="44" t="s">
        <v>10199</v>
      </c>
      <c r="G4042" s="44" t="s">
        <v>10434</v>
      </c>
      <c r="H4042" s="44" t="s">
        <v>19332</v>
      </c>
      <c r="L4042" s="46">
        <v>1946000</v>
      </c>
      <c r="M4042" s="44" t="s">
        <v>19328</v>
      </c>
      <c r="N4042" s="44" t="s">
        <v>19329</v>
      </c>
      <c r="O4042" s="44" t="s">
        <v>19330</v>
      </c>
    </row>
    <row r="4043" spans="1:15" s="44" customFormat="1" ht="12" x14ac:dyDescent="0.2">
      <c r="A4043" s="44" t="s">
        <v>19290</v>
      </c>
      <c r="B4043" s="44" t="s">
        <v>10895</v>
      </c>
      <c r="D4043" s="44" t="s">
        <v>19106</v>
      </c>
      <c r="E4043" s="45">
        <v>2</v>
      </c>
      <c r="F4043" s="44" t="s">
        <v>10199</v>
      </c>
      <c r="G4043" s="44" t="s">
        <v>10434</v>
      </c>
      <c r="H4043" s="44" t="s">
        <v>19334</v>
      </c>
      <c r="L4043" s="46">
        <v>198121000</v>
      </c>
      <c r="M4043" s="44" t="s">
        <v>19328</v>
      </c>
      <c r="N4043" s="44" t="s">
        <v>19335</v>
      </c>
      <c r="O4043" s="44" t="s">
        <v>19336</v>
      </c>
    </row>
    <row r="4044" spans="1:15" s="44" customFormat="1" ht="12" x14ac:dyDescent="0.2">
      <c r="A4044" s="44" t="s">
        <v>19294</v>
      </c>
      <c r="B4044" s="44" t="s">
        <v>10895</v>
      </c>
      <c r="D4044" s="44" t="s">
        <v>19106</v>
      </c>
      <c r="E4044" s="45">
        <v>2</v>
      </c>
      <c r="F4044" s="44" t="s">
        <v>10199</v>
      </c>
      <c r="G4044" s="44" t="s">
        <v>10442</v>
      </c>
      <c r="H4044" s="44" t="s">
        <v>19338</v>
      </c>
      <c r="L4044" s="46">
        <v>55000000</v>
      </c>
      <c r="M4044" s="44" t="s">
        <v>19328</v>
      </c>
      <c r="N4044" s="44" t="s">
        <v>19335</v>
      </c>
      <c r="O4044" s="44" t="s">
        <v>19336</v>
      </c>
    </row>
    <row r="4045" spans="1:15" s="44" customFormat="1" ht="12" x14ac:dyDescent="0.2">
      <c r="A4045" s="44" t="s">
        <v>19295</v>
      </c>
      <c r="B4045" s="44" t="s">
        <v>10895</v>
      </c>
      <c r="D4045" s="44" t="s">
        <v>19106</v>
      </c>
      <c r="E4045" s="45">
        <v>2</v>
      </c>
      <c r="F4045" s="44" t="s">
        <v>10199</v>
      </c>
      <c r="G4045" s="44" t="s">
        <v>10434</v>
      </c>
      <c r="H4045" s="44" t="s">
        <v>19340</v>
      </c>
      <c r="L4045" s="46">
        <v>48834000</v>
      </c>
      <c r="M4045" s="44" t="s">
        <v>19328</v>
      </c>
      <c r="N4045" s="44" t="s">
        <v>19341</v>
      </c>
      <c r="O4045" s="44" t="s">
        <v>19342</v>
      </c>
    </row>
    <row r="4046" spans="1:15" s="44" customFormat="1" ht="12" x14ac:dyDescent="0.2">
      <c r="A4046" s="44" t="s">
        <v>19296</v>
      </c>
      <c r="B4046" s="44" t="s">
        <v>10895</v>
      </c>
      <c r="D4046" s="44" t="s">
        <v>19106</v>
      </c>
      <c r="E4046" s="45">
        <v>2</v>
      </c>
      <c r="F4046" s="44" t="s">
        <v>10199</v>
      </c>
      <c r="G4046" s="44" t="s">
        <v>10434</v>
      </c>
      <c r="H4046" s="44" t="s">
        <v>19344</v>
      </c>
      <c r="L4046" s="46">
        <v>220405000</v>
      </c>
      <c r="M4046" s="44" t="s">
        <v>19328</v>
      </c>
      <c r="N4046" s="44" t="s">
        <v>19341</v>
      </c>
      <c r="O4046" s="44" t="s">
        <v>19342</v>
      </c>
    </row>
    <row r="4047" spans="1:15" s="44" customFormat="1" ht="12" x14ac:dyDescent="0.2">
      <c r="A4047" s="44" t="s">
        <v>19301</v>
      </c>
      <c r="B4047" s="44" t="s">
        <v>10895</v>
      </c>
      <c r="D4047" s="44" t="s">
        <v>19106</v>
      </c>
      <c r="E4047" s="45">
        <v>2</v>
      </c>
      <c r="F4047" s="44" t="s">
        <v>10199</v>
      </c>
      <c r="G4047" s="44" t="s">
        <v>10434</v>
      </c>
      <c r="H4047" s="44" t="s">
        <v>19346</v>
      </c>
      <c r="L4047" s="46">
        <v>140570000</v>
      </c>
      <c r="M4047" s="44" t="s">
        <v>19328</v>
      </c>
      <c r="N4047" s="44" t="s">
        <v>19341</v>
      </c>
      <c r="O4047" s="44" t="s">
        <v>19342</v>
      </c>
    </row>
    <row r="4048" spans="1:15" s="44" customFormat="1" ht="12" x14ac:dyDescent="0.2">
      <c r="A4048" s="44" t="s">
        <v>19306</v>
      </c>
      <c r="B4048" s="44" t="s">
        <v>10895</v>
      </c>
      <c r="D4048" s="44" t="s">
        <v>19106</v>
      </c>
      <c r="E4048" s="45">
        <v>2</v>
      </c>
      <c r="F4048" s="44" t="s">
        <v>10199</v>
      </c>
      <c r="G4048" s="44" t="s">
        <v>19348</v>
      </c>
      <c r="H4048" s="44" t="s">
        <v>19349</v>
      </c>
      <c r="L4048" s="46">
        <v>222600000</v>
      </c>
      <c r="M4048" s="44" t="s">
        <v>19328</v>
      </c>
      <c r="N4048" s="44" t="s">
        <v>19341</v>
      </c>
      <c r="O4048" s="44" t="s">
        <v>19342</v>
      </c>
    </row>
    <row r="4049" spans="1:15" s="44" customFormat="1" ht="12" x14ac:dyDescent="0.2">
      <c r="A4049" s="44" t="s">
        <v>19310</v>
      </c>
      <c r="B4049" s="44" t="s">
        <v>10895</v>
      </c>
      <c r="D4049" s="44" t="s">
        <v>19106</v>
      </c>
      <c r="E4049" s="45">
        <v>2</v>
      </c>
      <c r="F4049" s="44" t="s">
        <v>10199</v>
      </c>
      <c r="G4049" s="44" t="s">
        <v>10442</v>
      </c>
      <c r="H4049" s="44" t="s">
        <v>19351</v>
      </c>
      <c r="L4049" s="46">
        <v>360000000</v>
      </c>
      <c r="M4049" s="44" t="s">
        <v>19328</v>
      </c>
      <c r="N4049" s="44" t="s">
        <v>19341</v>
      </c>
      <c r="O4049" s="44" t="s">
        <v>19342</v>
      </c>
    </row>
    <row r="4050" spans="1:15" s="44" customFormat="1" ht="12" x14ac:dyDescent="0.2">
      <c r="A4050" s="44" t="s">
        <v>19314</v>
      </c>
      <c r="B4050" s="44" t="s">
        <v>10895</v>
      </c>
      <c r="D4050" s="44" t="s">
        <v>19106</v>
      </c>
      <c r="E4050" s="45">
        <v>2</v>
      </c>
      <c r="F4050" s="44" t="s">
        <v>10199</v>
      </c>
      <c r="G4050" s="44" t="s">
        <v>10442</v>
      </c>
      <c r="H4050" s="44" t="s">
        <v>19353</v>
      </c>
      <c r="L4050" s="46">
        <v>100000000</v>
      </c>
      <c r="M4050" s="44" t="s">
        <v>19328</v>
      </c>
      <c r="N4050" s="44" t="s">
        <v>19341</v>
      </c>
      <c r="O4050" s="44" t="s">
        <v>19342</v>
      </c>
    </row>
    <row r="4051" spans="1:15" s="44" customFormat="1" ht="12" x14ac:dyDescent="0.2">
      <c r="A4051" s="44" t="s">
        <v>19316</v>
      </c>
      <c r="B4051" s="44" t="s">
        <v>10895</v>
      </c>
      <c r="D4051" s="44" t="s">
        <v>19106</v>
      </c>
      <c r="E4051" s="45">
        <v>2</v>
      </c>
      <c r="F4051" s="44" t="s">
        <v>10199</v>
      </c>
      <c r="G4051" s="44" t="s">
        <v>10434</v>
      </c>
      <c r="H4051" s="44" t="s">
        <v>19355</v>
      </c>
      <c r="L4051" s="46">
        <v>18235000</v>
      </c>
      <c r="M4051" s="44" t="s">
        <v>19328</v>
      </c>
      <c r="N4051" s="44" t="s">
        <v>19356</v>
      </c>
      <c r="O4051" s="44" t="s">
        <v>19357</v>
      </c>
    </row>
    <row r="4052" spans="1:15" s="44" customFormat="1" ht="12" x14ac:dyDescent="0.2">
      <c r="A4052" s="44" t="s">
        <v>19321</v>
      </c>
      <c r="B4052" s="44" t="s">
        <v>10895</v>
      </c>
      <c r="D4052" s="44" t="s">
        <v>19106</v>
      </c>
      <c r="E4052" s="45">
        <v>2</v>
      </c>
      <c r="F4052" s="44" t="s">
        <v>10199</v>
      </c>
      <c r="G4052" s="44" t="s">
        <v>10434</v>
      </c>
      <c r="H4052" s="44" t="s">
        <v>19359</v>
      </c>
      <c r="L4052" s="46">
        <v>7275000</v>
      </c>
      <c r="M4052" s="44" t="s">
        <v>19328</v>
      </c>
      <c r="N4052" s="44" t="s">
        <v>19356</v>
      </c>
      <c r="O4052" s="44" t="s">
        <v>19357</v>
      </c>
    </row>
    <row r="4053" spans="1:15" s="44" customFormat="1" ht="12" x14ac:dyDescent="0.2">
      <c r="A4053" s="44" t="s">
        <v>19326</v>
      </c>
      <c r="B4053" s="44" t="s">
        <v>10895</v>
      </c>
      <c r="D4053" s="44" t="s">
        <v>19106</v>
      </c>
      <c r="E4053" s="45">
        <v>2</v>
      </c>
      <c r="F4053" s="44" t="s">
        <v>10199</v>
      </c>
      <c r="G4053" s="44" t="s">
        <v>10434</v>
      </c>
      <c r="H4053" s="44" t="s">
        <v>19361</v>
      </c>
      <c r="L4053" s="46">
        <v>7280000</v>
      </c>
      <c r="M4053" s="44" t="s">
        <v>19328</v>
      </c>
      <c r="N4053" s="44" t="s">
        <v>19356</v>
      </c>
      <c r="O4053" s="44" t="s">
        <v>19357</v>
      </c>
    </row>
    <row r="4054" spans="1:15" s="44" customFormat="1" ht="12" x14ac:dyDescent="0.2">
      <c r="A4054" s="44" t="s">
        <v>19331</v>
      </c>
      <c r="B4054" s="44" t="s">
        <v>10895</v>
      </c>
      <c r="D4054" s="44" t="s">
        <v>19106</v>
      </c>
      <c r="E4054" s="45">
        <v>2</v>
      </c>
      <c r="F4054" s="44" t="s">
        <v>10199</v>
      </c>
      <c r="G4054" s="44" t="s">
        <v>10434</v>
      </c>
      <c r="H4054" s="44" t="s">
        <v>19363</v>
      </c>
      <c r="L4054" s="46">
        <v>5983000</v>
      </c>
      <c r="M4054" s="44" t="s">
        <v>19328</v>
      </c>
      <c r="N4054" s="44" t="s">
        <v>19356</v>
      </c>
      <c r="O4054" s="44" t="s">
        <v>19357</v>
      </c>
    </row>
    <row r="4055" spans="1:15" s="44" customFormat="1" ht="12" x14ac:dyDescent="0.2">
      <c r="A4055" s="44" t="s">
        <v>19333</v>
      </c>
      <c r="B4055" s="44" t="s">
        <v>10895</v>
      </c>
      <c r="D4055" s="44" t="s">
        <v>19106</v>
      </c>
      <c r="E4055" s="45">
        <v>2</v>
      </c>
      <c r="F4055" s="44" t="s">
        <v>10199</v>
      </c>
      <c r="G4055" s="44" t="s">
        <v>10434</v>
      </c>
      <c r="H4055" s="44" t="s">
        <v>19365</v>
      </c>
      <c r="L4055" s="46">
        <v>30000000</v>
      </c>
      <c r="M4055" s="44" t="s">
        <v>19328</v>
      </c>
      <c r="N4055" s="44" t="s">
        <v>19329</v>
      </c>
      <c r="O4055" s="44" t="s">
        <v>19366</v>
      </c>
    </row>
    <row r="4056" spans="1:15" s="44" customFormat="1" ht="12" x14ac:dyDescent="0.2">
      <c r="A4056" s="44" t="s">
        <v>19337</v>
      </c>
      <c r="B4056" s="44" t="s">
        <v>10895</v>
      </c>
      <c r="D4056" s="44" t="s">
        <v>19106</v>
      </c>
      <c r="E4056" s="45">
        <v>2</v>
      </c>
      <c r="F4056" s="44" t="s">
        <v>10199</v>
      </c>
      <c r="G4056" s="44" t="s">
        <v>10442</v>
      </c>
      <c r="H4056" s="44" t="s">
        <v>19368</v>
      </c>
      <c r="L4056" s="46">
        <v>20000000</v>
      </c>
      <c r="M4056" s="44" t="s">
        <v>19328</v>
      </c>
      <c r="N4056" s="44" t="s">
        <v>19329</v>
      </c>
      <c r="O4056" s="44" t="s">
        <v>19336</v>
      </c>
    </row>
    <row r="4057" spans="1:15" s="44" customFormat="1" ht="12" x14ac:dyDescent="0.2">
      <c r="A4057" s="44" t="s">
        <v>19339</v>
      </c>
      <c r="B4057" s="44" t="s">
        <v>10895</v>
      </c>
      <c r="D4057" s="44" t="s">
        <v>19106</v>
      </c>
      <c r="E4057" s="45">
        <v>2</v>
      </c>
      <c r="F4057" s="44" t="s">
        <v>10199</v>
      </c>
      <c r="G4057" s="44" t="s">
        <v>10434</v>
      </c>
      <c r="H4057" s="44" t="s">
        <v>19370</v>
      </c>
      <c r="L4057" s="46">
        <v>317000000</v>
      </c>
      <c r="M4057" s="44" t="s">
        <v>19371</v>
      </c>
      <c r="N4057" s="44" t="s">
        <v>19372</v>
      </c>
      <c r="O4057" s="44" t="s">
        <v>19373</v>
      </c>
    </row>
    <row r="4058" spans="1:15" s="44" customFormat="1" ht="12" x14ac:dyDescent="0.2">
      <c r="A4058" s="44" t="s">
        <v>19343</v>
      </c>
      <c r="B4058" s="44" t="s">
        <v>10895</v>
      </c>
      <c r="D4058" s="44" t="s">
        <v>19106</v>
      </c>
      <c r="E4058" s="45">
        <v>2</v>
      </c>
      <c r="F4058" s="44" t="s">
        <v>10199</v>
      </c>
      <c r="G4058" s="44" t="s">
        <v>10434</v>
      </c>
      <c r="H4058" s="44" t="s">
        <v>19375</v>
      </c>
      <c r="L4058" s="46">
        <v>412000000</v>
      </c>
      <c r="M4058" s="44" t="s">
        <v>19371</v>
      </c>
      <c r="N4058" s="44" t="s">
        <v>19376</v>
      </c>
      <c r="O4058" s="44" t="s">
        <v>19377</v>
      </c>
    </row>
    <row r="4059" spans="1:15" s="44" customFormat="1" ht="12" x14ac:dyDescent="0.2">
      <c r="A4059" s="44" t="s">
        <v>19345</v>
      </c>
      <c r="B4059" s="44" t="s">
        <v>10895</v>
      </c>
      <c r="D4059" s="44" t="s">
        <v>19106</v>
      </c>
      <c r="E4059" s="45">
        <v>2</v>
      </c>
      <c r="F4059" s="44" t="s">
        <v>10199</v>
      </c>
      <c r="G4059" s="44" t="s">
        <v>10434</v>
      </c>
      <c r="H4059" s="44" t="s">
        <v>19379</v>
      </c>
      <c r="L4059" s="46">
        <v>410000000</v>
      </c>
      <c r="M4059" s="44" t="s">
        <v>19371</v>
      </c>
      <c r="N4059" s="44" t="s">
        <v>19376</v>
      </c>
      <c r="O4059" s="44" t="s">
        <v>19377</v>
      </c>
    </row>
    <row r="4060" spans="1:15" s="44" customFormat="1" ht="12" x14ac:dyDescent="0.2">
      <c r="A4060" s="44" t="s">
        <v>19347</v>
      </c>
      <c r="B4060" s="44" t="s">
        <v>10895</v>
      </c>
      <c r="D4060" s="44" t="s">
        <v>19106</v>
      </c>
      <c r="E4060" s="45">
        <v>2</v>
      </c>
      <c r="F4060" s="44" t="s">
        <v>10199</v>
      </c>
      <c r="G4060" s="44" t="s">
        <v>10434</v>
      </c>
      <c r="H4060" s="44" t="s">
        <v>19381</v>
      </c>
      <c r="L4060" s="46">
        <v>610000000</v>
      </c>
      <c r="M4060" s="44" t="s">
        <v>19371</v>
      </c>
      <c r="N4060" s="44" t="s">
        <v>19382</v>
      </c>
      <c r="O4060" s="44" t="s">
        <v>19383</v>
      </c>
    </row>
    <row r="4061" spans="1:15" s="44" customFormat="1" ht="12" x14ac:dyDescent="0.2">
      <c r="A4061" s="44" t="s">
        <v>19350</v>
      </c>
      <c r="B4061" s="44" t="s">
        <v>10895</v>
      </c>
      <c r="D4061" s="44" t="s">
        <v>19106</v>
      </c>
      <c r="E4061" s="45">
        <v>2</v>
      </c>
      <c r="F4061" s="44" t="s">
        <v>10199</v>
      </c>
      <c r="G4061" s="44" t="s">
        <v>10434</v>
      </c>
      <c r="H4061" s="44" t="s">
        <v>19385</v>
      </c>
      <c r="L4061" s="46">
        <v>410000000</v>
      </c>
      <c r="M4061" s="44" t="s">
        <v>19371</v>
      </c>
      <c r="N4061" s="44" t="s">
        <v>19386</v>
      </c>
      <c r="O4061" s="44" t="s">
        <v>19387</v>
      </c>
    </row>
    <row r="4062" spans="1:15" s="44" customFormat="1" ht="12" x14ac:dyDescent="0.2">
      <c r="A4062" s="44" t="s">
        <v>19352</v>
      </c>
      <c r="B4062" s="44" t="s">
        <v>10895</v>
      </c>
      <c r="D4062" s="44" t="s">
        <v>19106</v>
      </c>
      <c r="E4062" s="45">
        <v>3</v>
      </c>
      <c r="F4062" s="44" t="s">
        <v>10199</v>
      </c>
      <c r="G4062" s="44" t="s">
        <v>10434</v>
      </c>
      <c r="H4062" s="44" t="s">
        <v>19389</v>
      </c>
      <c r="L4062" s="46">
        <v>100000000</v>
      </c>
      <c r="M4062" s="44" t="s">
        <v>19390</v>
      </c>
      <c r="N4062" s="44" t="s">
        <v>19391</v>
      </c>
      <c r="O4062" s="44" t="s">
        <v>19392</v>
      </c>
    </row>
    <row r="4063" spans="1:15" s="44" customFormat="1" ht="12" x14ac:dyDescent="0.2">
      <c r="A4063" s="44" t="s">
        <v>19354</v>
      </c>
      <c r="B4063" s="44" t="s">
        <v>10895</v>
      </c>
      <c r="D4063" s="44" t="s">
        <v>19106</v>
      </c>
      <c r="E4063" s="45">
        <v>3</v>
      </c>
      <c r="F4063" s="44" t="s">
        <v>10199</v>
      </c>
      <c r="G4063" s="44" t="s">
        <v>10434</v>
      </c>
      <c r="H4063" s="44" t="s">
        <v>19394</v>
      </c>
      <c r="L4063" s="46">
        <v>35000000</v>
      </c>
      <c r="M4063" s="44" t="s">
        <v>19395</v>
      </c>
      <c r="N4063" s="44" t="s">
        <v>13596</v>
      </c>
      <c r="O4063" s="44" t="s">
        <v>19396</v>
      </c>
    </row>
    <row r="4064" spans="1:15" s="44" customFormat="1" ht="12" x14ac:dyDescent="0.2">
      <c r="A4064" s="44" t="s">
        <v>19358</v>
      </c>
      <c r="B4064" s="44" t="s">
        <v>10895</v>
      </c>
      <c r="D4064" s="44" t="s">
        <v>19106</v>
      </c>
      <c r="E4064" s="45">
        <v>3</v>
      </c>
      <c r="F4064" s="44" t="s">
        <v>10199</v>
      </c>
      <c r="G4064" s="44" t="s">
        <v>10434</v>
      </c>
      <c r="H4064" s="44" t="s">
        <v>19398</v>
      </c>
      <c r="L4064" s="46">
        <v>40000000</v>
      </c>
      <c r="M4064" s="44" t="s">
        <v>19395</v>
      </c>
      <c r="N4064" s="44" t="s">
        <v>19399</v>
      </c>
      <c r="O4064" s="44" t="s">
        <v>19400</v>
      </c>
    </row>
    <row r="4065" spans="1:15" s="44" customFormat="1" ht="12" x14ac:dyDescent="0.2">
      <c r="A4065" s="44" t="s">
        <v>19360</v>
      </c>
      <c r="B4065" s="44" t="s">
        <v>10895</v>
      </c>
      <c r="D4065" s="44" t="s">
        <v>19106</v>
      </c>
      <c r="E4065" s="45">
        <v>3</v>
      </c>
      <c r="F4065" s="44" t="s">
        <v>10199</v>
      </c>
      <c r="G4065" s="44" t="s">
        <v>10463</v>
      </c>
      <c r="H4065" s="44" t="s">
        <v>19402</v>
      </c>
      <c r="L4065" s="46">
        <v>100000000</v>
      </c>
      <c r="M4065" s="44" t="s">
        <v>19134</v>
      </c>
      <c r="N4065" s="44" t="s">
        <v>19403</v>
      </c>
      <c r="O4065" s="44" t="s">
        <v>19404</v>
      </c>
    </row>
    <row r="4066" spans="1:15" s="44" customFormat="1" ht="12" x14ac:dyDescent="0.2">
      <c r="A4066" s="44" t="s">
        <v>19362</v>
      </c>
      <c r="B4066" s="44" t="s">
        <v>10895</v>
      </c>
      <c r="D4066" s="44" t="s">
        <v>19106</v>
      </c>
      <c r="E4066" s="45">
        <v>3</v>
      </c>
      <c r="F4066" s="44" t="s">
        <v>10199</v>
      </c>
      <c r="G4066" s="44" t="s">
        <v>10434</v>
      </c>
      <c r="H4066" s="44" t="s">
        <v>19406</v>
      </c>
      <c r="L4066" s="46">
        <v>20000000</v>
      </c>
      <c r="M4066" s="44" t="s">
        <v>19407</v>
      </c>
      <c r="N4066" s="44" t="s">
        <v>19408</v>
      </c>
      <c r="O4066" s="44" t="s">
        <v>19409</v>
      </c>
    </row>
    <row r="4067" spans="1:15" s="44" customFormat="1" ht="12" x14ac:dyDescent="0.2">
      <c r="A4067" s="44" t="s">
        <v>19364</v>
      </c>
      <c r="B4067" s="44" t="s">
        <v>10895</v>
      </c>
      <c r="D4067" s="44" t="s">
        <v>19106</v>
      </c>
      <c r="E4067" s="45">
        <v>3</v>
      </c>
      <c r="F4067" s="44" t="s">
        <v>10199</v>
      </c>
      <c r="G4067" s="44" t="s">
        <v>10434</v>
      </c>
      <c r="H4067" s="44" t="s">
        <v>19411</v>
      </c>
      <c r="L4067" s="46">
        <v>37753000</v>
      </c>
      <c r="M4067" s="44" t="s">
        <v>19156</v>
      </c>
      <c r="N4067" s="44" t="s">
        <v>19412</v>
      </c>
      <c r="O4067" s="44" t="s">
        <v>19413</v>
      </c>
    </row>
    <row r="4068" spans="1:15" s="44" customFormat="1" ht="12" x14ac:dyDescent="0.2">
      <c r="A4068" s="44" t="s">
        <v>19367</v>
      </c>
      <c r="B4068" s="44" t="s">
        <v>10895</v>
      </c>
      <c r="D4068" s="44" t="s">
        <v>19106</v>
      </c>
      <c r="E4068" s="45">
        <v>3</v>
      </c>
      <c r="F4068" s="44" t="s">
        <v>10199</v>
      </c>
      <c r="G4068" s="44" t="s">
        <v>10434</v>
      </c>
      <c r="H4068" s="44" t="s">
        <v>19415</v>
      </c>
      <c r="L4068" s="46">
        <v>400000000</v>
      </c>
      <c r="M4068" s="44" t="s">
        <v>15931</v>
      </c>
      <c r="N4068" s="44" t="s">
        <v>19186</v>
      </c>
      <c r="O4068" s="44" t="s">
        <v>19187</v>
      </c>
    </row>
    <row r="4069" spans="1:15" s="44" customFormat="1" ht="12" x14ac:dyDescent="0.2">
      <c r="A4069" s="44" t="s">
        <v>19369</v>
      </c>
      <c r="B4069" s="44" t="s">
        <v>10895</v>
      </c>
      <c r="D4069" s="44" t="s">
        <v>19106</v>
      </c>
      <c r="E4069" s="45">
        <v>3</v>
      </c>
      <c r="F4069" s="44" t="s">
        <v>10199</v>
      </c>
      <c r="G4069" s="44" t="s">
        <v>10434</v>
      </c>
      <c r="H4069" s="44" t="s">
        <v>19417</v>
      </c>
      <c r="L4069" s="46">
        <v>100000000</v>
      </c>
      <c r="M4069" s="44" t="s">
        <v>19418</v>
      </c>
      <c r="N4069" s="44" t="s">
        <v>19419</v>
      </c>
      <c r="O4069" s="44" t="s">
        <v>19420</v>
      </c>
    </row>
    <row r="4070" spans="1:15" s="44" customFormat="1" ht="12" x14ac:dyDescent="0.2">
      <c r="A4070" s="44" t="s">
        <v>19374</v>
      </c>
      <c r="B4070" s="44" t="s">
        <v>10895</v>
      </c>
      <c r="D4070" s="44" t="s">
        <v>19106</v>
      </c>
      <c r="E4070" s="45">
        <v>3</v>
      </c>
      <c r="F4070" s="44" t="s">
        <v>10199</v>
      </c>
      <c r="G4070" s="44" t="s">
        <v>10434</v>
      </c>
      <c r="H4070" s="44" t="s">
        <v>19422</v>
      </c>
      <c r="L4070" s="46">
        <v>100000000</v>
      </c>
      <c r="M4070" s="44" t="s">
        <v>19423</v>
      </c>
      <c r="N4070" s="44" t="s">
        <v>19424</v>
      </c>
      <c r="O4070" s="44" t="s">
        <v>19425</v>
      </c>
    </row>
    <row r="4071" spans="1:15" s="44" customFormat="1" ht="12" x14ac:dyDescent="0.2">
      <c r="A4071" s="44" t="s">
        <v>19378</v>
      </c>
      <c r="B4071" s="44" t="s">
        <v>10895</v>
      </c>
      <c r="D4071" s="44" t="s">
        <v>19106</v>
      </c>
      <c r="E4071" s="45">
        <v>3</v>
      </c>
      <c r="F4071" s="44" t="s">
        <v>10199</v>
      </c>
      <c r="G4071" s="44" t="s">
        <v>10463</v>
      </c>
      <c r="H4071" s="44" t="s">
        <v>19427</v>
      </c>
      <c r="L4071" s="46" t="s">
        <v>19428</v>
      </c>
      <c r="M4071" s="44" t="s">
        <v>19205</v>
      </c>
      <c r="N4071" s="44" t="s">
        <v>19429</v>
      </c>
      <c r="O4071" s="44" t="s">
        <v>19430</v>
      </c>
    </row>
    <row r="4072" spans="1:15" s="44" customFormat="1" ht="12" x14ac:dyDescent="0.2">
      <c r="A4072" s="44" t="s">
        <v>19380</v>
      </c>
      <c r="B4072" s="44" t="s">
        <v>10895</v>
      </c>
      <c r="D4072" s="44" t="s">
        <v>19106</v>
      </c>
      <c r="E4072" s="45">
        <v>3</v>
      </c>
      <c r="F4072" s="44" t="s">
        <v>10199</v>
      </c>
      <c r="G4072" s="44" t="s">
        <v>10463</v>
      </c>
      <c r="H4072" s="44" t="s">
        <v>19432</v>
      </c>
      <c r="L4072" s="46">
        <v>39000000</v>
      </c>
      <c r="M4072" s="44" t="s">
        <v>19210</v>
      </c>
      <c r="N4072" s="44" t="s">
        <v>19433</v>
      </c>
      <c r="O4072" s="44" t="s">
        <v>19434</v>
      </c>
    </row>
    <row r="4073" spans="1:15" s="44" customFormat="1" ht="12" x14ac:dyDescent="0.2">
      <c r="A4073" s="44" t="s">
        <v>19384</v>
      </c>
      <c r="B4073" s="44" t="s">
        <v>10895</v>
      </c>
      <c r="D4073" s="44" t="s">
        <v>19106</v>
      </c>
      <c r="E4073" s="45">
        <v>3</v>
      </c>
      <c r="F4073" s="44" t="s">
        <v>10199</v>
      </c>
      <c r="G4073" s="44" t="s">
        <v>10463</v>
      </c>
      <c r="H4073" s="44" t="s">
        <v>19436</v>
      </c>
      <c r="L4073" s="46">
        <v>50000000</v>
      </c>
      <c r="M4073" s="44" t="s">
        <v>19210</v>
      </c>
      <c r="N4073" s="44" t="s">
        <v>19433</v>
      </c>
      <c r="O4073" s="44" t="s">
        <v>19434</v>
      </c>
    </row>
    <row r="4074" spans="1:15" s="44" customFormat="1" ht="12" x14ac:dyDescent="0.2">
      <c r="A4074" s="44" t="s">
        <v>19388</v>
      </c>
      <c r="B4074" s="44" t="s">
        <v>10895</v>
      </c>
      <c r="D4074" s="44" t="s">
        <v>19106</v>
      </c>
      <c r="E4074" s="45">
        <v>3</v>
      </c>
      <c r="F4074" s="44" t="s">
        <v>10199</v>
      </c>
      <c r="G4074" s="44" t="s">
        <v>10434</v>
      </c>
      <c r="H4074" s="44" t="s">
        <v>19438</v>
      </c>
      <c r="L4074" s="46">
        <v>131715000</v>
      </c>
      <c r="M4074" s="44" t="s">
        <v>19439</v>
      </c>
      <c r="N4074" s="44" t="s">
        <v>19440</v>
      </c>
      <c r="O4074" s="44" t="s">
        <v>19441</v>
      </c>
    </row>
    <row r="4075" spans="1:15" s="44" customFormat="1" ht="12" x14ac:dyDescent="0.2">
      <c r="A4075" s="44" t="s">
        <v>19393</v>
      </c>
      <c r="B4075" s="44" t="s">
        <v>10895</v>
      </c>
      <c r="D4075" s="44" t="s">
        <v>19106</v>
      </c>
      <c r="E4075" s="45">
        <v>3</v>
      </c>
      <c r="F4075" s="44" t="s">
        <v>10199</v>
      </c>
      <c r="G4075" s="44" t="s">
        <v>10434</v>
      </c>
      <c r="H4075" s="44" t="s">
        <v>19235</v>
      </c>
      <c r="L4075" s="46">
        <v>53000000</v>
      </c>
      <c r="M4075" s="44" t="s">
        <v>19443</v>
      </c>
      <c r="N4075" s="44" t="s">
        <v>19444</v>
      </c>
      <c r="O4075" s="44" t="s">
        <v>19445</v>
      </c>
    </row>
    <row r="4076" spans="1:15" s="44" customFormat="1" ht="12" x14ac:dyDescent="0.2">
      <c r="A4076" s="44" t="s">
        <v>19397</v>
      </c>
      <c r="B4076" s="44" t="s">
        <v>10895</v>
      </c>
      <c r="D4076" s="44" t="s">
        <v>19106</v>
      </c>
      <c r="E4076" s="45">
        <v>3</v>
      </c>
      <c r="F4076" s="44" t="s">
        <v>10199</v>
      </c>
      <c r="G4076" s="44" t="s">
        <v>10434</v>
      </c>
      <c r="H4076" s="44" t="s">
        <v>19235</v>
      </c>
      <c r="L4076" s="46">
        <v>52250000</v>
      </c>
      <c r="M4076" s="44" t="s">
        <v>19447</v>
      </c>
      <c r="N4076" s="44" t="s">
        <v>19448</v>
      </c>
      <c r="O4076" s="44" t="s">
        <v>19449</v>
      </c>
    </row>
    <row r="4077" spans="1:15" s="44" customFormat="1" ht="12" x14ac:dyDescent="0.2">
      <c r="A4077" s="44" t="s">
        <v>19401</v>
      </c>
      <c r="B4077" s="44" t="s">
        <v>10895</v>
      </c>
      <c r="D4077" s="44" t="s">
        <v>19106</v>
      </c>
      <c r="E4077" s="45">
        <v>4</v>
      </c>
      <c r="F4077" s="44" t="s">
        <v>10199</v>
      </c>
      <c r="G4077" s="44" t="s">
        <v>10434</v>
      </c>
      <c r="H4077" s="44" t="s">
        <v>19451</v>
      </c>
      <c r="L4077" s="46">
        <v>100000000</v>
      </c>
      <c r="M4077" s="44" t="s">
        <v>19117</v>
      </c>
      <c r="N4077" s="44" t="s">
        <v>19452</v>
      </c>
      <c r="O4077" s="44" t="s">
        <v>19453</v>
      </c>
    </row>
    <row r="4078" spans="1:15" s="44" customFormat="1" ht="12" x14ac:dyDescent="0.2">
      <c r="A4078" s="44" t="s">
        <v>19405</v>
      </c>
      <c r="B4078" s="44" t="s">
        <v>10895</v>
      </c>
      <c r="D4078" s="44" t="s">
        <v>19106</v>
      </c>
      <c r="E4078" s="45">
        <v>4</v>
      </c>
      <c r="F4078" s="44" t="s">
        <v>10199</v>
      </c>
      <c r="G4078" s="44" t="s">
        <v>10463</v>
      </c>
      <c r="H4078" s="44" t="s">
        <v>19455</v>
      </c>
      <c r="L4078" s="46">
        <v>20000000</v>
      </c>
      <c r="M4078" s="44" t="s">
        <v>19456</v>
      </c>
      <c r="N4078" s="44" t="s">
        <v>19457</v>
      </c>
      <c r="O4078" s="44" t="s">
        <v>19458</v>
      </c>
    </row>
    <row r="4079" spans="1:15" s="44" customFormat="1" ht="12" x14ac:dyDescent="0.2">
      <c r="A4079" s="44" t="s">
        <v>19410</v>
      </c>
      <c r="B4079" s="44" t="s">
        <v>10895</v>
      </c>
      <c r="D4079" s="44" t="s">
        <v>19106</v>
      </c>
      <c r="E4079" s="45">
        <v>4</v>
      </c>
      <c r="F4079" s="44" t="s">
        <v>10199</v>
      </c>
      <c r="G4079" s="44" t="s">
        <v>10434</v>
      </c>
      <c r="H4079" s="44" t="s">
        <v>19460</v>
      </c>
      <c r="L4079" s="46">
        <v>30000000</v>
      </c>
      <c r="M4079" s="44" t="s">
        <v>19210</v>
      </c>
      <c r="N4079" s="44" t="s">
        <v>19461</v>
      </c>
      <c r="O4079" s="44" t="s">
        <v>19462</v>
      </c>
    </row>
    <row r="4080" spans="1:15" s="44" customFormat="1" ht="12" x14ac:dyDescent="0.2">
      <c r="A4080" s="44" t="s">
        <v>19414</v>
      </c>
      <c r="B4080" s="44" t="s">
        <v>10895</v>
      </c>
      <c r="D4080" s="44" t="s">
        <v>19106</v>
      </c>
      <c r="E4080" s="45">
        <v>4</v>
      </c>
      <c r="F4080" s="44" t="s">
        <v>10199</v>
      </c>
      <c r="G4080" s="44" t="s">
        <v>10434</v>
      </c>
      <c r="H4080" s="44" t="s">
        <v>19464</v>
      </c>
      <c r="L4080" s="46">
        <v>34000000</v>
      </c>
      <c r="M4080" s="44" t="s">
        <v>19318</v>
      </c>
      <c r="N4080" s="44" t="s">
        <v>19465</v>
      </c>
      <c r="O4080" s="44" t="s">
        <v>19466</v>
      </c>
    </row>
    <row r="4081" spans="1:15" s="44" customFormat="1" ht="12" x14ac:dyDescent="0.2">
      <c r="A4081" s="44" t="s">
        <v>19416</v>
      </c>
      <c r="B4081" s="44" t="s">
        <v>10895</v>
      </c>
      <c r="D4081" s="44" t="s">
        <v>19106</v>
      </c>
      <c r="E4081" s="45">
        <v>4</v>
      </c>
      <c r="F4081" s="44" t="s">
        <v>10199</v>
      </c>
      <c r="G4081" s="44" t="s">
        <v>10434</v>
      </c>
      <c r="H4081" s="44" t="s">
        <v>19468</v>
      </c>
      <c r="L4081" s="46">
        <v>258090000</v>
      </c>
      <c r="M4081" s="44" t="s">
        <v>19328</v>
      </c>
      <c r="N4081" s="44" t="s">
        <v>19469</v>
      </c>
      <c r="O4081" s="44" t="s">
        <v>19470</v>
      </c>
    </row>
    <row r="4082" spans="1:15" s="44" customFormat="1" ht="12" x14ac:dyDescent="0.2">
      <c r="A4082" s="44" t="s">
        <v>19421</v>
      </c>
      <c r="B4082" s="44" t="s">
        <v>10895</v>
      </c>
      <c r="D4082" s="44" t="s">
        <v>19106</v>
      </c>
      <c r="E4082" s="45">
        <v>4</v>
      </c>
      <c r="F4082" s="44" t="s">
        <v>10199</v>
      </c>
      <c r="G4082" s="44" t="s">
        <v>10434</v>
      </c>
      <c r="H4082" s="44" t="s">
        <v>19472</v>
      </c>
      <c r="L4082" s="46">
        <v>3200000</v>
      </c>
      <c r="M4082" s="44" t="s">
        <v>19328</v>
      </c>
      <c r="N4082" s="44" t="s">
        <v>19469</v>
      </c>
      <c r="O4082" s="44" t="s">
        <v>19473</v>
      </c>
    </row>
    <row r="4083" spans="1:15" s="44" customFormat="1" ht="12" x14ac:dyDescent="0.2">
      <c r="A4083" s="44" t="s">
        <v>19426</v>
      </c>
      <c r="B4083" s="44" t="s">
        <v>10895</v>
      </c>
      <c r="D4083" s="44" t="s">
        <v>19106</v>
      </c>
      <c r="E4083" s="45">
        <v>4</v>
      </c>
      <c r="F4083" s="44" t="s">
        <v>10199</v>
      </c>
      <c r="G4083" s="44" t="s">
        <v>10434</v>
      </c>
      <c r="H4083" s="44" t="s">
        <v>19475</v>
      </c>
      <c r="L4083" s="46">
        <v>56500000</v>
      </c>
      <c r="M4083" s="44" t="s">
        <v>19328</v>
      </c>
      <c r="N4083" s="44" t="s">
        <v>19469</v>
      </c>
      <c r="O4083" s="44" t="s">
        <v>19473</v>
      </c>
    </row>
    <row r="4084" spans="1:15" s="44" customFormat="1" ht="12" x14ac:dyDescent="0.2">
      <c r="A4084" s="44" t="s">
        <v>19431</v>
      </c>
      <c r="B4084" s="44" t="s">
        <v>10895</v>
      </c>
      <c r="D4084" s="44" t="s">
        <v>19106</v>
      </c>
      <c r="E4084" s="45">
        <v>4</v>
      </c>
      <c r="F4084" s="44" t="s">
        <v>10199</v>
      </c>
      <c r="G4084" s="44" t="s">
        <v>10434</v>
      </c>
      <c r="H4084" s="44" t="s">
        <v>19477</v>
      </c>
      <c r="L4084" s="46">
        <v>312000000</v>
      </c>
      <c r="M4084" s="44" t="s">
        <v>19371</v>
      </c>
      <c r="N4084" s="44" t="s">
        <v>19382</v>
      </c>
      <c r="O4084" s="44" t="s">
        <v>19383</v>
      </c>
    </row>
    <row r="4085" spans="1:15" s="44" customFormat="1" ht="12" x14ac:dyDescent="0.2">
      <c r="A4085" s="44" t="s">
        <v>19435</v>
      </c>
      <c r="B4085" s="44" t="s">
        <v>10895</v>
      </c>
      <c r="D4085" s="44" t="s">
        <v>19106</v>
      </c>
      <c r="E4085" s="45">
        <v>5</v>
      </c>
      <c r="F4085" s="44" t="s">
        <v>10199</v>
      </c>
      <c r="G4085" s="44" t="s">
        <v>10434</v>
      </c>
      <c r="H4085" s="44" t="s">
        <v>19479</v>
      </c>
      <c r="L4085" s="46">
        <v>57000000</v>
      </c>
      <c r="M4085" s="44" t="s">
        <v>19390</v>
      </c>
      <c r="N4085" s="44" t="s">
        <v>19480</v>
      </c>
      <c r="O4085" s="44" t="s">
        <v>19481</v>
      </c>
    </row>
    <row r="4086" spans="1:15" s="44" customFormat="1" ht="12" x14ac:dyDescent="0.2">
      <c r="A4086" s="44" t="s">
        <v>19437</v>
      </c>
      <c r="B4086" s="44" t="s">
        <v>10895</v>
      </c>
      <c r="D4086" s="44" t="s">
        <v>19106</v>
      </c>
      <c r="E4086" s="45">
        <v>5</v>
      </c>
      <c r="F4086" s="44" t="s">
        <v>10199</v>
      </c>
      <c r="G4086" s="44" t="s">
        <v>10434</v>
      </c>
      <c r="H4086" s="44" t="s">
        <v>19483</v>
      </c>
      <c r="L4086" s="46">
        <v>10000000</v>
      </c>
      <c r="M4086" s="44" t="s">
        <v>19117</v>
      </c>
      <c r="N4086" s="44" t="s">
        <v>19118</v>
      </c>
      <c r="O4086" s="44" t="s">
        <v>19119</v>
      </c>
    </row>
    <row r="4087" spans="1:15" s="44" customFormat="1" ht="12" x14ac:dyDescent="0.2">
      <c r="A4087" s="44" t="s">
        <v>19442</v>
      </c>
      <c r="B4087" s="44" t="s">
        <v>10895</v>
      </c>
      <c r="D4087" s="44" t="s">
        <v>19106</v>
      </c>
      <c r="E4087" s="45">
        <v>5</v>
      </c>
      <c r="F4087" s="44" t="s">
        <v>10199</v>
      </c>
      <c r="G4087" s="44" t="s">
        <v>10463</v>
      </c>
      <c r="H4087" s="44" t="s">
        <v>19485</v>
      </c>
      <c r="L4087" s="46" t="s">
        <v>19486</v>
      </c>
      <c r="M4087" s="44" t="s">
        <v>19205</v>
      </c>
      <c r="N4087" s="44" t="s">
        <v>19429</v>
      </c>
      <c r="O4087" s="44" t="s">
        <v>19430</v>
      </c>
    </row>
    <row r="4088" spans="1:15" s="44" customFormat="1" ht="12" x14ac:dyDescent="0.2">
      <c r="A4088" s="44" t="s">
        <v>19446</v>
      </c>
      <c r="B4088" s="44" t="s">
        <v>10895</v>
      </c>
      <c r="D4088" s="44" t="s">
        <v>19106</v>
      </c>
      <c r="E4088" s="45">
        <v>6</v>
      </c>
      <c r="F4088" s="44" t="s">
        <v>10199</v>
      </c>
      <c r="G4088" s="44" t="s">
        <v>10463</v>
      </c>
      <c r="H4088" s="44" t="s">
        <v>19488</v>
      </c>
      <c r="L4088" s="46">
        <v>9000000</v>
      </c>
      <c r="M4088" s="44" t="s">
        <v>19489</v>
      </c>
      <c r="N4088" s="44" t="s">
        <v>19490</v>
      </c>
      <c r="O4088" s="44" t="s">
        <v>19491</v>
      </c>
    </row>
    <row r="4089" spans="1:15" s="44" customFormat="1" ht="12" x14ac:dyDescent="0.2">
      <c r="A4089" s="44" t="s">
        <v>19450</v>
      </c>
      <c r="B4089" s="44" t="s">
        <v>10895</v>
      </c>
      <c r="D4089" s="44" t="s">
        <v>19106</v>
      </c>
      <c r="E4089" s="45">
        <v>6</v>
      </c>
      <c r="F4089" s="44" t="s">
        <v>10199</v>
      </c>
      <c r="G4089" s="44" t="s">
        <v>10463</v>
      </c>
      <c r="H4089" s="44" t="s">
        <v>19493</v>
      </c>
      <c r="L4089" s="46">
        <v>18000000</v>
      </c>
      <c r="M4089" s="44" t="s">
        <v>19494</v>
      </c>
      <c r="N4089" s="44" t="s">
        <v>19495</v>
      </c>
      <c r="O4089" s="44" t="s">
        <v>19496</v>
      </c>
    </row>
    <row r="4090" spans="1:15" s="44" customFormat="1" ht="12" x14ac:dyDescent="0.2">
      <c r="A4090" s="44" t="s">
        <v>19454</v>
      </c>
      <c r="B4090" s="44" t="s">
        <v>10895</v>
      </c>
      <c r="D4090" s="44" t="s">
        <v>19106</v>
      </c>
      <c r="E4090" s="45">
        <v>6</v>
      </c>
      <c r="F4090" s="44" t="s">
        <v>10199</v>
      </c>
      <c r="G4090" s="44" t="s">
        <v>10434</v>
      </c>
      <c r="H4090" s="44" t="s">
        <v>19498</v>
      </c>
      <c r="L4090" s="46">
        <v>28000000</v>
      </c>
      <c r="M4090" s="44" t="s">
        <v>19318</v>
      </c>
      <c r="N4090" s="44" t="s">
        <v>19465</v>
      </c>
      <c r="O4090" s="44" t="s">
        <v>19466</v>
      </c>
    </row>
    <row r="4091" spans="1:15" s="44" customFormat="1" ht="12" x14ac:dyDescent="0.2">
      <c r="A4091" s="44" t="s">
        <v>19459</v>
      </c>
      <c r="B4091" s="44" t="s">
        <v>10895</v>
      </c>
      <c r="D4091" s="44" t="s">
        <v>19106</v>
      </c>
      <c r="E4091" s="45">
        <v>6</v>
      </c>
      <c r="F4091" s="44" t="s">
        <v>10199</v>
      </c>
      <c r="G4091" s="44" t="s">
        <v>10434</v>
      </c>
      <c r="H4091" s="44" t="s">
        <v>19500</v>
      </c>
      <c r="L4091" s="46">
        <v>230000000</v>
      </c>
      <c r="M4091" s="44" t="s">
        <v>19371</v>
      </c>
      <c r="N4091" s="44" t="s">
        <v>19376</v>
      </c>
      <c r="O4091" s="44" t="s">
        <v>19377</v>
      </c>
    </row>
    <row r="4092" spans="1:15" s="44" customFormat="1" ht="12" x14ac:dyDescent="0.2">
      <c r="A4092" s="44" t="s">
        <v>19463</v>
      </c>
      <c r="B4092" s="44" t="s">
        <v>10895</v>
      </c>
      <c r="D4092" s="44" t="s">
        <v>19106</v>
      </c>
      <c r="E4092" s="45">
        <v>6</v>
      </c>
      <c r="F4092" s="44" t="s">
        <v>10199</v>
      </c>
      <c r="G4092" s="44" t="s">
        <v>10434</v>
      </c>
      <c r="H4092" s="44" t="s">
        <v>19502</v>
      </c>
      <c r="L4092" s="46">
        <v>400000000</v>
      </c>
      <c r="M4092" s="44" t="s">
        <v>19371</v>
      </c>
      <c r="N4092" s="44" t="s">
        <v>19503</v>
      </c>
      <c r="O4092" s="44" t="s">
        <v>19504</v>
      </c>
    </row>
    <row r="4093" spans="1:15" s="44" customFormat="1" ht="12" x14ac:dyDescent="0.2">
      <c r="A4093" s="44" t="s">
        <v>19467</v>
      </c>
      <c r="B4093" s="44" t="s">
        <v>10895</v>
      </c>
      <c r="D4093" s="44" t="s">
        <v>19106</v>
      </c>
      <c r="E4093" s="45">
        <v>7</v>
      </c>
      <c r="F4093" s="44" t="s">
        <v>10199</v>
      </c>
      <c r="G4093" s="44" t="s">
        <v>10434</v>
      </c>
      <c r="H4093" s="44" t="s">
        <v>19506</v>
      </c>
      <c r="L4093" s="46">
        <v>15000000</v>
      </c>
      <c r="M4093" s="44" t="s">
        <v>19117</v>
      </c>
      <c r="N4093" s="44" t="s">
        <v>19507</v>
      </c>
      <c r="O4093" s="44" t="s">
        <v>19508</v>
      </c>
    </row>
    <row r="4094" spans="1:15" s="44" customFormat="1" ht="12" x14ac:dyDescent="0.2">
      <c r="A4094" s="44" t="s">
        <v>19471</v>
      </c>
      <c r="B4094" s="44" t="s">
        <v>10895</v>
      </c>
      <c r="D4094" s="44" t="s">
        <v>19106</v>
      </c>
      <c r="E4094" s="45">
        <v>7</v>
      </c>
      <c r="F4094" s="44" t="s">
        <v>10199</v>
      </c>
      <c r="G4094" s="44" t="s">
        <v>10463</v>
      </c>
      <c r="H4094" s="44" t="s">
        <v>19510</v>
      </c>
      <c r="L4094" s="46">
        <v>24000000</v>
      </c>
      <c r="M4094" s="44" t="s">
        <v>19511</v>
      </c>
      <c r="N4094" s="44" t="s">
        <v>19512</v>
      </c>
      <c r="O4094" s="44" t="s">
        <v>19513</v>
      </c>
    </row>
    <row r="4095" spans="1:15" s="44" customFormat="1" ht="12" x14ac:dyDescent="0.2">
      <c r="A4095" s="44" t="s">
        <v>19474</v>
      </c>
      <c r="B4095" s="44" t="s">
        <v>10895</v>
      </c>
      <c r="D4095" s="44" t="s">
        <v>19106</v>
      </c>
      <c r="E4095" s="45">
        <v>7</v>
      </c>
      <c r="F4095" s="44" t="s">
        <v>10199</v>
      </c>
      <c r="G4095" s="44" t="s">
        <v>10434</v>
      </c>
      <c r="H4095" s="44" t="s">
        <v>19515</v>
      </c>
      <c r="L4095" s="46">
        <v>400000000</v>
      </c>
      <c r="M4095" s="44" t="s">
        <v>19456</v>
      </c>
      <c r="N4095" s="44" t="s">
        <v>19516</v>
      </c>
      <c r="O4095" s="44" t="s">
        <v>19517</v>
      </c>
    </row>
    <row r="4096" spans="1:15" s="44" customFormat="1" ht="12" x14ac:dyDescent="0.2">
      <c r="A4096" s="44" t="s">
        <v>19476</v>
      </c>
      <c r="B4096" s="44" t="s">
        <v>10895</v>
      </c>
      <c r="D4096" s="44" t="s">
        <v>19106</v>
      </c>
      <c r="E4096" s="45">
        <v>8</v>
      </c>
      <c r="F4096" s="44" t="s">
        <v>10199</v>
      </c>
      <c r="G4096" s="44" t="s">
        <v>10434</v>
      </c>
      <c r="H4096" s="44" t="s">
        <v>19519</v>
      </c>
      <c r="L4096" s="46">
        <v>70000000</v>
      </c>
      <c r="M4096" s="44" t="s">
        <v>19418</v>
      </c>
      <c r="N4096" s="44" t="s">
        <v>19520</v>
      </c>
      <c r="O4096" s="44" t="s">
        <v>19521</v>
      </c>
    </row>
    <row r="4097" spans="1:15" s="44" customFormat="1" ht="12" x14ac:dyDescent="0.2">
      <c r="A4097" s="44" t="s">
        <v>19478</v>
      </c>
      <c r="B4097" s="44" t="s">
        <v>10895</v>
      </c>
      <c r="D4097" s="44" t="s">
        <v>19106</v>
      </c>
      <c r="E4097" s="45">
        <v>8</v>
      </c>
      <c r="F4097" s="44" t="s">
        <v>10199</v>
      </c>
      <c r="G4097" s="44" t="s">
        <v>10463</v>
      </c>
      <c r="H4097" s="44" t="s">
        <v>19523</v>
      </c>
      <c r="L4097" s="46">
        <v>50000000</v>
      </c>
      <c r="M4097" s="44" t="s">
        <v>19226</v>
      </c>
      <c r="N4097" s="44" t="s">
        <v>19524</v>
      </c>
      <c r="O4097" s="44" t="s">
        <v>19525</v>
      </c>
    </row>
    <row r="4098" spans="1:15" s="44" customFormat="1" ht="12" x14ac:dyDescent="0.2">
      <c r="A4098" s="44" t="s">
        <v>19482</v>
      </c>
      <c r="B4098" s="44" t="s">
        <v>10895</v>
      </c>
      <c r="D4098" s="44" t="s">
        <v>19106</v>
      </c>
      <c r="E4098" s="45">
        <v>8</v>
      </c>
      <c r="F4098" s="44" t="s">
        <v>10199</v>
      </c>
      <c r="G4098" s="44" t="s">
        <v>10434</v>
      </c>
      <c r="H4098" s="44" t="s">
        <v>19527</v>
      </c>
      <c r="L4098" s="46">
        <v>325222000</v>
      </c>
      <c r="M4098" s="44" t="s">
        <v>19328</v>
      </c>
      <c r="N4098" s="44" t="s">
        <v>19528</v>
      </c>
      <c r="O4098" s="44" t="s">
        <v>19529</v>
      </c>
    </row>
    <row r="4099" spans="1:15" s="44" customFormat="1" ht="12" x14ac:dyDescent="0.2">
      <c r="A4099" s="44" t="s">
        <v>19484</v>
      </c>
      <c r="B4099" s="44" t="s">
        <v>10895</v>
      </c>
      <c r="D4099" s="44" t="s">
        <v>19106</v>
      </c>
      <c r="E4099" s="45">
        <v>9</v>
      </c>
      <c r="F4099" s="44" t="s">
        <v>10199</v>
      </c>
      <c r="G4099" s="44" t="s">
        <v>10434</v>
      </c>
      <c r="H4099" s="44" t="s">
        <v>19531</v>
      </c>
      <c r="L4099" s="46">
        <v>40000000</v>
      </c>
      <c r="M4099" s="44" t="s">
        <v>19117</v>
      </c>
      <c r="N4099" s="44" t="s">
        <v>19532</v>
      </c>
      <c r="O4099" s="44" t="s">
        <v>19533</v>
      </c>
    </row>
    <row r="4100" spans="1:15" s="44" customFormat="1" ht="12" x14ac:dyDescent="0.2">
      <c r="A4100" s="44" t="s">
        <v>19487</v>
      </c>
      <c r="B4100" s="44" t="s">
        <v>10895</v>
      </c>
      <c r="D4100" s="44" t="s">
        <v>19106</v>
      </c>
      <c r="E4100" s="45">
        <v>9</v>
      </c>
      <c r="F4100" s="44" t="s">
        <v>10199</v>
      </c>
      <c r="G4100" s="44" t="s">
        <v>10463</v>
      </c>
      <c r="H4100" s="44" t="s">
        <v>19535</v>
      </c>
      <c r="L4100" s="46">
        <v>30000000</v>
      </c>
      <c r="M4100" s="44" t="s">
        <v>19190</v>
      </c>
      <c r="N4100" s="44" t="s">
        <v>19536</v>
      </c>
      <c r="O4100" s="44" t="s">
        <v>19537</v>
      </c>
    </row>
    <row r="4101" spans="1:15" s="44" customFormat="1" ht="12" x14ac:dyDescent="0.2">
      <c r="A4101" s="44" t="s">
        <v>19492</v>
      </c>
      <c r="B4101" s="44" t="s">
        <v>10895</v>
      </c>
      <c r="D4101" s="44" t="s">
        <v>19106</v>
      </c>
      <c r="E4101" s="45">
        <v>10</v>
      </c>
      <c r="F4101" s="44" t="s">
        <v>10199</v>
      </c>
      <c r="G4101" s="44" t="s">
        <v>10434</v>
      </c>
      <c r="H4101" s="44" t="s">
        <v>19538</v>
      </c>
      <c r="L4101" s="46">
        <v>200000000</v>
      </c>
      <c r="M4101" s="44" t="s">
        <v>19456</v>
      </c>
      <c r="N4101" s="44" t="s">
        <v>19539</v>
      </c>
      <c r="O4101" s="44" t="s">
        <v>19540</v>
      </c>
    </row>
    <row r="4102" spans="1:15" s="44" customFormat="1" ht="12" x14ac:dyDescent="0.2">
      <c r="A4102" s="44" t="s">
        <v>19497</v>
      </c>
      <c r="B4102" s="44" t="s">
        <v>10895</v>
      </c>
      <c r="D4102" s="44" t="s">
        <v>19106</v>
      </c>
      <c r="E4102" s="45">
        <v>10</v>
      </c>
      <c r="F4102" s="44" t="s">
        <v>10199</v>
      </c>
      <c r="G4102" s="44" t="s">
        <v>10463</v>
      </c>
      <c r="H4102" s="44" t="s">
        <v>19542</v>
      </c>
      <c r="L4102" s="46">
        <v>20000000</v>
      </c>
      <c r="M4102" s="44" t="s">
        <v>15931</v>
      </c>
      <c r="N4102" s="44" t="s">
        <v>19543</v>
      </c>
      <c r="O4102" s="44" t="s">
        <v>19544</v>
      </c>
    </row>
    <row r="4103" spans="1:15" s="44" customFormat="1" ht="12" x14ac:dyDescent="0.2">
      <c r="A4103" s="44" t="s">
        <v>19499</v>
      </c>
      <c r="B4103" s="44" t="s">
        <v>10895</v>
      </c>
      <c r="D4103" s="44" t="s">
        <v>19106</v>
      </c>
      <c r="E4103" s="45">
        <v>10</v>
      </c>
      <c r="F4103" s="44" t="s">
        <v>10199</v>
      </c>
      <c r="G4103" s="44" t="s">
        <v>10463</v>
      </c>
      <c r="H4103" s="44" t="s">
        <v>19546</v>
      </c>
      <c r="L4103" s="46" t="s">
        <v>19428</v>
      </c>
      <c r="M4103" s="44" t="s">
        <v>19205</v>
      </c>
      <c r="N4103" s="44" t="s">
        <v>19429</v>
      </c>
      <c r="O4103" s="44" t="s">
        <v>19430</v>
      </c>
    </row>
    <row r="4104" spans="1:15" s="44" customFormat="1" ht="12" x14ac:dyDescent="0.2">
      <c r="A4104" s="44" t="s">
        <v>19501</v>
      </c>
      <c r="B4104" s="44" t="s">
        <v>10895</v>
      </c>
      <c r="D4104" s="44" t="s">
        <v>19106</v>
      </c>
      <c r="E4104" s="45">
        <v>10</v>
      </c>
      <c r="F4104" s="44" t="s">
        <v>10199</v>
      </c>
      <c r="G4104" s="44" t="s">
        <v>10434</v>
      </c>
      <c r="H4104" s="44" t="s">
        <v>19548</v>
      </c>
      <c r="L4104" s="46">
        <v>72890000</v>
      </c>
      <c r="M4104" s="44" t="s">
        <v>19328</v>
      </c>
      <c r="N4104" s="44" t="s">
        <v>19329</v>
      </c>
      <c r="O4104" s="44" t="s">
        <v>19330</v>
      </c>
    </row>
    <row r="4105" spans="1:15" s="44" customFormat="1" ht="12" x14ac:dyDescent="0.2">
      <c r="A4105" s="44" t="s">
        <v>19505</v>
      </c>
      <c r="B4105" s="44" t="s">
        <v>10895</v>
      </c>
      <c r="D4105" s="44" t="s">
        <v>19106</v>
      </c>
      <c r="E4105" s="45">
        <v>11</v>
      </c>
      <c r="F4105" s="44" t="s">
        <v>10199</v>
      </c>
      <c r="G4105" s="44" t="s">
        <v>10463</v>
      </c>
      <c r="H4105" s="44" t="s">
        <v>19550</v>
      </c>
      <c r="L4105" s="46">
        <v>15000000</v>
      </c>
      <c r="M4105" s="44" t="s">
        <v>15931</v>
      </c>
      <c r="N4105" s="44" t="s">
        <v>19186</v>
      </c>
      <c r="O4105" s="44" t="s">
        <v>19187</v>
      </c>
    </row>
    <row r="4106" spans="1:15" s="44" customFormat="1" ht="12" x14ac:dyDescent="0.2">
      <c r="A4106" s="44" t="s">
        <v>19509</v>
      </c>
      <c r="B4106" s="44" t="s">
        <v>10895</v>
      </c>
      <c r="D4106" s="44" t="s">
        <v>19106</v>
      </c>
      <c r="E4106" s="45">
        <v>12</v>
      </c>
      <c r="F4106" s="44" t="s">
        <v>11109</v>
      </c>
      <c r="G4106" s="44" t="s">
        <v>10434</v>
      </c>
      <c r="H4106" s="44" t="s">
        <v>19552</v>
      </c>
      <c r="L4106" s="46">
        <v>209467000</v>
      </c>
      <c r="M4106" s="44" t="s">
        <v>15195</v>
      </c>
      <c r="N4106" s="44" t="s">
        <v>19182</v>
      </c>
      <c r="O4106" s="44" t="s">
        <v>19183</v>
      </c>
    </row>
    <row r="4107" spans="1:15" s="44" customFormat="1" ht="12" x14ac:dyDescent="0.2">
      <c r="A4107" s="44" t="s">
        <v>19514</v>
      </c>
      <c r="B4107" s="44" t="s">
        <v>10895</v>
      </c>
      <c r="D4107" s="44" t="s">
        <v>19554</v>
      </c>
      <c r="E4107" s="45">
        <v>3</v>
      </c>
      <c r="F4107" s="44" t="s">
        <v>11109</v>
      </c>
      <c r="G4107" s="44" t="s">
        <v>10442</v>
      </c>
      <c r="H4107" s="44" t="s">
        <v>19555</v>
      </c>
      <c r="I4107" s="44">
        <v>4323151301</v>
      </c>
      <c r="L4107" s="46">
        <v>150000000</v>
      </c>
      <c r="M4107" s="44" t="s">
        <v>19556</v>
      </c>
      <c r="N4107" s="44" t="s">
        <v>19557</v>
      </c>
      <c r="O4107" s="44" t="s">
        <v>19558</v>
      </c>
    </row>
    <row r="4108" spans="1:15" s="44" customFormat="1" ht="12" x14ac:dyDescent="0.2">
      <c r="A4108" s="44" t="s">
        <v>19518</v>
      </c>
      <c r="B4108" s="44" t="s">
        <v>10895</v>
      </c>
      <c r="D4108" s="44" t="s">
        <v>19554</v>
      </c>
      <c r="E4108" s="45">
        <v>6</v>
      </c>
      <c r="F4108" s="44" t="s">
        <v>10199</v>
      </c>
      <c r="G4108" s="44" t="s">
        <v>10463</v>
      </c>
      <c r="H4108" s="44" t="s">
        <v>19560</v>
      </c>
      <c r="I4108" s="44">
        <v>4323151301</v>
      </c>
      <c r="L4108" s="46">
        <v>95000000</v>
      </c>
      <c r="M4108" s="44" t="s">
        <v>19561</v>
      </c>
      <c r="N4108" s="44" t="s">
        <v>19562</v>
      </c>
      <c r="O4108" s="44" t="s">
        <v>19563</v>
      </c>
    </row>
    <row r="4109" spans="1:15" s="44" customFormat="1" ht="12" x14ac:dyDescent="0.2">
      <c r="A4109" s="44" t="s">
        <v>19522</v>
      </c>
      <c r="B4109" s="44" t="s">
        <v>10895</v>
      </c>
      <c r="D4109" s="44" t="s">
        <v>19554</v>
      </c>
      <c r="E4109" s="45">
        <v>6</v>
      </c>
      <c r="F4109" s="44" t="s">
        <v>10199</v>
      </c>
      <c r="G4109" s="44" t="s">
        <v>10463</v>
      </c>
      <c r="H4109" s="44" t="s">
        <v>19565</v>
      </c>
      <c r="I4109" s="44">
        <v>5510159901</v>
      </c>
      <c r="L4109" s="46">
        <v>5400000</v>
      </c>
      <c r="M4109" s="44" t="s">
        <v>19566</v>
      </c>
    </row>
    <row r="4110" spans="1:15" s="44" customFormat="1" ht="12" x14ac:dyDescent="0.2">
      <c r="A4110" s="44" t="s">
        <v>19526</v>
      </c>
      <c r="B4110" s="44" t="s">
        <v>10895</v>
      </c>
      <c r="D4110" s="44" t="s">
        <v>19554</v>
      </c>
      <c r="E4110" s="45">
        <v>2</v>
      </c>
      <c r="F4110" s="44" t="s">
        <v>10199</v>
      </c>
      <c r="G4110" s="44" t="s">
        <v>10442</v>
      </c>
      <c r="H4110" s="44" t="s">
        <v>19568</v>
      </c>
      <c r="I4110" s="44">
        <v>8111229901</v>
      </c>
      <c r="L4110" s="46">
        <v>398301000</v>
      </c>
      <c r="M4110" s="44" t="s">
        <v>19569</v>
      </c>
    </row>
    <row r="4111" spans="1:15" s="44" customFormat="1" ht="12" x14ac:dyDescent="0.2">
      <c r="A4111" s="44" t="s">
        <v>19530</v>
      </c>
      <c r="B4111" s="44" t="s">
        <v>10895</v>
      </c>
      <c r="D4111" s="44" t="s">
        <v>19554</v>
      </c>
      <c r="E4111" s="45">
        <v>1</v>
      </c>
      <c r="F4111" s="44" t="s">
        <v>10199</v>
      </c>
      <c r="G4111" s="44" t="s">
        <v>10442</v>
      </c>
      <c r="H4111" s="44" t="s">
        <v>19570</v>
      </c>
      <c r="I4111" s="44">
        <v>8090900601</v>
      </c>
      <c r="L4111" s="46">
        <v>23049000</v>
      </c>
      <c r="M4111" s="44" t="s">
        <v>19571</v>
      </c>
    </row>
    <row r="4112" spans="1:15" s="44" customFormat="1" ht="12" x14ac:dyDescent="0.2">
      <c r="A4112" s="44" t="s">
        <v>19534</v>
      </c>
      <c r="B4112" s="44" t="s">
        <v>10895</v>
      </c>
      <c r="D4112" s="44" t="s">
        <v>19554</v>
      </c>
      <c r="E4112" s="45">
        <v>9</v>
      </c>
      <c r="F4112" s="44" t="s">
        <v>10199</v>
      </c>
      <c r="G4112" s="44" t="s">
        <v>10463</v>
      </c>
      <c r="H4112" s="44" t="s">
        <v>19573</v>
      </c>
      <c r="I4112" s="44">
        <v>4323151301</v>
      </c>
      <c r="L4112" s="46">
        <v>22000000</v>
      </c>
      <c r="M4112" s="44" t="s">
        <v>19571</v>
      </c>
    </row>
    <row r="4113" spans="1:15" s="44" customFormat="1" ht="12" x14ac:dyDescent="0.2">
      <c r="A4113" s="44" t="s">
        <v>1185</v>
      </c>
      <c r="B4113" s="44" t="s">
        <v>10895</v>
      </c>
      <c r="D4113" s="44" t="s">
        <v>19554</v>
      </c>
      <c r="E4113" s="45">
        <v>10</v>
      </c>
      <c r="F4113" s="44" t="s">
        <v>10199</v>
      </c>
      <c r="G4113" s="44" t="s">
        <v>10463</v>
      </c>
      <c r="H4113" s="44" t="s">
        <v>19575</v>
      </c>
      <c r="I4113" s="44">
        <v>5510159901</v>
      </c>
      <c r="L4113" s="46">
        <v>7000000</v>
      </c>
      <c r="M4113" s="44" t="s">
        <v>19576</v>
      </c>
      <c r="N4113" s="44" t="s">
        <v>19577</v>
      </c>
      <c r="O4113" s="44" t="s">
        <v>19578</v>
      </c>
    </row>
    <row r="4114" spans="1:15" s="44" customFormat="1" ht="12" x14ac:dyDescent="0.2">
      <c r="A4114" s="44" t="s">
        <v>19541</v>
      </c>
      <c r="B4114" s="44" t="s">
        <v>10895</v>
      </c>
      <c r="D4114" s="44" t="s">
        <v>19554</v>
      </c>
      <c r="E4114" s="45">
        <v>3</v>
      </c>
      <c r="F4114" s="44" t="s">
        <v>11109</v>
      </c>
      <c r="G4114" s="44" t="s">
        <v>10442</v>
      </c>
      <c r="H4114" s="44" t="s">
        <v>19580</v>
      </c>
      <c r="I4114" s="44">
        <v>8090903201</v>
      </c>
      <c r="L4114" s="46">
        <v>188900000</v>
      </c>
      <c r="M4114" s="44" t="s">
        <v>19581</v>
      </c>
    </row>
    <row r="4115" spans="1:15" s="44" customFormat="1" ht="12" x14ac:dyDescent="0.2">
      <c r="A4115" s="44" t="s">
        <v>19545</v>
      </c>
      <c r="B4115" s="44" t="s">
        <v>10895</v>
      </c>
      <c r="D4115" s="44" t="s">
        <v>19554</v>
      </c>
      <c r="E4115" s="45">
        <v>3</v>
      </c>
      <c r="F4115" s="44" t="s">
        <v>10199</v>
      </c>
      <c r="G4115" s="44" t="s">
        <v>10442</v>
      </c>
      <c r="H4115" s="44" t="s">
        <v>19583</v>
      </c>
      <c r="I4115" s="44">
        <v>8090903201</v>
      </c>
      <c r="L4115" s="46">
        <v>134544000</v>
      </c>
      <c r="M4115" s="44" t="s">
        <v>19584</v>
      </c>
    </row>
    <row r="4116" spans="1:15" s="44" customFormat="1" ht="12" x14ac:dyDescent="0.2">
      <c r="A4116" s="44" t="s">
        <v>19547</v>
      </c>
      <c r="B4116" s="44" t="s">
        <v>10895</v>
      </c>
      <c r="D4116" s="44" t="s">
        <v>19554</v>
      </c>
      <c r="E4116" s="45">
        <v>3</v>
      </c>
      <c r="F4116" s="44" t="s">
        <v>10199</v>
      </c>
      <c r="G4116" s="44" t="s">
        <v>10442</v>
      </c>
      <c r="H4116" s="44" t="s">
        <v>19586</v>
      </c>
      <c r="I4116" s="44">
        <v>8090903201</v>
      </c>
      <c r="L4116" s="46">
        <v>132000000</v>
      </c>
      <c r="M4116" s="44" t="s">
        <v>19587</v>
      </c>
    </row>
    <row r="4117" spans="1:15" s="44" customFormat="1" ht="12" x14ac:dyDescent="0.2">
      <c r="A4117" s="44" t="s">
        <v>19549</v>
      </c>
      <c r="B4117" s="44" t="s">
        <v>10895</v>
      </c>
      <c r="D4117" s="44" t="s">
        <v>19554</v>
      </c>
      <c r="E4117" s="45">
        <v>3</v>
      </c>
      <c r="F4117" s="44" t="s">
        <v>10199</v>
      </c>
      <c r="G4117" s="44" t="s">
        <v>10442</v>
      </c>
      <c r="H4117" s="44" t="s">
        <v>19589</v>
      </c>
      <c r="I4117" s="44">
        <v>8090903201</v>
      </c>
      <c r="L4117" s="46">
        <v>174900000</v>
      </c>
      <c r="M4117" s="44" t="s">
        <v>19590</v>
      </c>
    </row>
    <row r="4118" spans="1:15" s="44" customFormat="1" ht="12" x14ac:dyDescent="0.2">
      <c r="A4118" s="44" t="s">
        <v>19551</v>
      </c>
      <c r="B4118" s="44" t="s">
        <v>10895</v>
      </c>
      <c r="D4118" s="44" t="s">
        <v>19554</v>
      </c>
      <c r="E4118" s="45">
        <v>3</v>
      </c>
      <c r="F4118" s="44" t="s">
        <v>10199</v>
      </c>
      <c r="G4118" s="44" t="s">
        <v>10442</v>
      </c>
      <c r="H4118" s="44" t="s">
        <v>19592</v>
      </c>
      <c r="I4118" s="44">
        <v>8090903201</v>
      </c>
      <c r="L4118" s="46">
        <v>144087000</v>
      </c>
      <c r="M4118" s="44" t="s">
        <v>19569</v>
      </c>
    </row>
    <row r="4119" spans="1:15" s="44" customFormat="1" ht="12" x14ac:dyDescent="0.2">
      <c r="A4119" s="44" t="s">
        <v>19553</v>
      </c>
      <c r="B4119" s="44" t="s">
        <v>10895</v>
      </c>
      <c r="D4119" s="44" t="s">
        <v>19554</v>
      </c>
      <c r="E4119" s="45">
        <v>3</v>
      </c>
      <c r="F4119" s="44" t="s">
        <v>10199</v>
      </c>
      <c r="G4119" s="44" t="s">
        <v>10442</v>
      </c>
      <c r="H4119" s="44" t="s">
        <v>19594</v>
      </c>
      <c r="I4119" s="44">
        <v>8090903201</v>
      </c>
      <c r="L4119" s="46">
        <v>109780000</v>
      </c>
      <c r="M4119" s="44" t="s">
        <v>19595</v>
      </c>
    </row>
    <row r="4120" spans="1:15" s="44" customFormat="1" ht="12" x14ac:dyDescent="0.2">
      <c r="A4120" s="44" t="s">
        <v>19559</v>
      </c>
      <c r="B4120" s="44" t="s">
        <v>10895</v>
      </c>
      <c r="D4120" s="44" t="s">
        <v>19554</v>
      </c>
      <c r="E4120" s="45">
        <v>3</v>
      </c>
      <c r="F4120" s="44" t="s">
        <v>10199</v>
      </c>
      <c r="G4120" s="44" t="s">
        <v>10442</v>
      </c>
      <c r="H4120" s="44" t="s">
        <v>19597</v>
      </c>
      <c r="I4120" s="44">
        <v>8090903201</v>
      </c>
      <c r="L4120" s="46">
        <v>184885000</v>
      </c>
      <c r="M4120" s="44" t="s">
        <v>19556</v>
      </c>
    </row>
    <row r="4121" spans="1:15" s="44" customFormat="1" ht="12" x14ac:dyDescent="0.2">
      <c r="A4121" s="44" t="s">
        <v>19564</v>
      </c>
      <c r="B4121" s="44" t="s">
        <v>10895</v>
      </c>
      <c r="D4121" s="44" t="s">
        <v>19554</v>
      </c>
      <c r="E4121" s="45">
        <v>3</v>
      </c>
      <c r="F4121" s="44" t="s">
        <v>10199</v>
      </c>
      <c r="G4121" s="44" t="s">
        <v>10434</v>
      </c>
      <c r="H4121" s="44" t="s">
        <v>19598</v>
      </c>
      <c r="I4121" s="44">
        <v>8090903201</v>
      </c>
      <c r="L4121" s="46">
        <v>265100000</v>
      </c>
      <c r="M4121" s="44" t="s">
        <v>19599</v>
      </c>
    </row>
    <row r="4122" spans="1:15" s="44" customFormat="1" ht="12" x14ac:dyDescent="0.2">
      <c r="A4122" s="44" t="s">
        <v>19567</v>
      </c>
      <c r="B4122" s="44" t="s">
        <v>10895</v>
      </c>
      <c r="D4122" s="44" t="s">
        <v>19554</v>
      </c>
      <c r="E4122" s="45">
        <v>3</v>
      </c>
      <c r="F4122" s="44" t="s">
        <v>10199</v>
      </c>
      <c r="G4122" s="44" t="s">
        <v>10442</v>
      </c>
      <c r="H4122" s="44" t="s">
        <v>19601</v>
      </c>
      <c r="I4122" s="44">
        <v>8090903201</v>
      </c>
      <c r="L4122" s="46">
        <v>99776000</v>
      </c>
      <c r="M4122" s="44" t="s">
        <v>19602</v>
      </c>
    </row>
    <row r="4123" spans="1:15" s="44" customFormat="1" ht="12" x14ac:dyDescent="0.2">
      <c r="A4123" s="44" t="s">
        <v>1290</v>
      </c>
      <c r="B4123" s="44" t="s">
        <v>10895</v>
      </c>
      <c r="D4123" s="44" t="s">
        <v>19554</v>
      </c>
      <c r="E4123" s="45">
        <v>3</v>
      </c>
      <c r="F4123" s="44" t="s">
        <v>10199</v>
      </c>
      <c r="G4123" s="44" t="s">
        <v>10442</v>
      </c>
      <c r="H4123" s="44" t="s">
        <v>19604</v>
      </c>
      <c r="I4123" s="44">
        <v>8090903201</v>
      </c>
      <c r="L4123" s="46">
        <v>152900000</v>
      </c>
      <c r="M4123" s="44" t="s">
        <v>19605</v>
      </c>
    </row>
    <row r="4124" spans="1:15" s="44" customFormat="1" ht="12" x14ac:dyDescent="0.2">
      <c r="A4124" s="44" t="s">
        <v>19572</v>
      </c>
      <c r="B4124" s="44" t="s">
        <v>10895</v>
      </c>
      <c r="D4124" s="44" t="s">
        <v>19554</v>
      </c>
      <c r="E4124" s="45">
        <v>3</v>
      </c>
      <c r="F4124" s="44" t="s">
        <v>10199</v>
      </c>
      <c r="G4124" s="44" t="s">
        <v>10442</v>
      </c>
      <c r="H4124" s="44" t="s">
        <v>19607</v>
      </c>
      <c r="I4124" s="44">
        <v>8090903201</v>
      </c>
      <c r="L4124" s="46">
        <v>109215000</v>
      </c>
      <c r="M4124" s="44" t="s">
        <v>19571</v>
      </c>
    </row>
    <row r="4125" spans="1:15" s="44" customFormat="1" ht="12" x14ac:dyDescent="0.2">
      <c r="A4125" s="44" t="s">
        <v>19574</v>
      </c>
      <c r="B4125" s="44" t="s">
        <v>10895</v>
      </c>
      <c r="D4125" s="44" t="s">
        <v>19554</v>
      </c>
      <c r="E4125" s="45">
        <v>3</v>
      </c>
      <c r="F4125" s="44" t="s">
        <v>10199</v>
      </c>
      <c r="G4125" s="44" t="s">
        <v>10442</v>
      </c>
      <c r="H4125" s="44" t="s">
        <v>19609</v>
      </c>
      <c r="I4125" s="44">
        <v>8090903201</v>
      </c>
      <c r="L4125" s="46">
        <v>135683000</v>
      </c>
      <c r="M4125" s="44" t="s">
        <v>19610</v>
      </c>
    </row>
    <row r="4126" spans="1:15" s="44" customFormat="1" ht="12" x14ac:dyDescent="0.2">
      <c r="A4126" s="44" t="s">
        <v>19579</v>
      </c>
      <c r="B4126" s="44" t="s">
        <v>10895</v>
      </c>
      <c r="D4126" s="44" t="s">
        <v>19554</v>
      </c>
      <c r="E4126" s="45">
        <v>3</v>
      </c>
      <c r="F4126" s="44" t="s">
        <v>10199</v>
      </c>
      <c r="G4126" s="44" t="s">
        <v>10442</v>
      </c>
      <c r="H4126" s="44" t="s">
        <v>19612</v>
      </c>
      <c r="I4126" s="44">
        <v>8090903201</v>
      </c>
      <c r="L4126" s="46">
        <v>166627000</v>
      </c>
      <c r="M4126" s="44" t="s">
        <v>19590</v>
      </c>
    </row>
    <row r="4127" spans="1:15" s="44" customFormat="1" ht="12" x14ac:dyDescent="0.2">
      <c r="A4127" s="44" t="s">
        <v>19582</v>
      </c>
      <c r="B4127" s="44" t="s">
        <v>10895</v>
      </c>
      <c r="D4127" s="44" t="s">
        <v>19554</v>
      </c>
      <c r="E4127" s="45">
        <v>3</v>
      </c>
      <c r="F4127" s="44" t="s">
        <v>10199</v>
      </c>
      <c r="G4127" s="44" t="s">
        <v>10442</v>
      </c>
      <c r="H4127" s="44" t="s">
        <v>19614</v>
      </c>
      <c r="I4127" s="44">
        <v>8090903201</v>
      </c>
      <c r="L4127" s="46">
        <v>99000000</v>
      </c>
      <c r="M4127" s="44" t="s">
        <v>19615</v>
      </c>
    </row>
    <row r="4128" spans="1:15" s="44" customFormat="1" ht="12" x14ac:dyDescent="0.2">
      <c r="A4128" s="44" t="s">
        <v>19585</v>
      </c>
      <c r="B4128" s="44" t="s">
        <v>10895</v>
      </c>
      <c r="D4128" s="44" t="s">
        <v>19554</v>
      </c>
      <c r="E4128" s="45">
        <v>3</v>
      </c>
      <c r="F4128" s="44" t="s">
        <v>10199</v>
      </c>
      <c r="G4128" s="44" t="s">
        <v>10442</v>
      </c>
      <c r="H4128" s="44" t="s">
        <v>19617</v>
      </c>
      <c r="I4128" s="44">
        <v>8090903201</v>
      </c>
      <c r="L4128" s="46">
        <v>171270000</v>
      </c>
      <c r="M4128" s="44" t="s">
        <v>19581</v>
      </c>
    </row>
    <row r="4129" spans="1:15" s="44" customFormat="1" ht="12" x14ac:dyDescent="0.2">
      <c r="A4129" s="44" t="s">
        <v>19588</v>
      </c>
      <c r="B4129" s="44" t="s">
        <v>10895</v>
      </c>
      <c r="D4129" s="44" t="s">
        <v>19554</v>
      </c>
      <c r="E4129" s="45">
        <v>3</v>
      </c>
      <c r="F4129" s="44" t="s">
        <v>10199</v>
      </c>
      <c r="G4129" s="44" t="s">
        <v>10442</v>
      </c>
      <c r="H4129" s="44" t="s">
        <v>19619</v>
      </c>
      <c r="I4129" s="44">
        <v>8090903201</v>
      </c>
      <c r="L4129" s="46">
        <v>199707000</v>
      </c>
      <c r="M4129" s="44" t="s">
        <v>19620</v>
      </c>
    </row>
    <row r="4130" spans="1:15" s="44" customFormat="1" ht="12" x14ac:dyDescent="0.2">
      <c r="A4130" s="44" t="s">
        <v>19591</v>
      </c>
      <c r="B4130" s="44" t="s">
        <v>10895</v>
      </c>
      <c r="D4130" s="44" t="s">
        <v>19554</v>
      </c>
      <c r="E4130" s="45">
        <v>3</v>
      </c>
      <c r="F4130" s="44" t="s">
        <v>10199</v>
      </c>
      <c r="G4130" s="44" t="s">
        <v>10442</v>
      </c>
      <c r="H4130" s="44" t="s">
        <v>19622</v>
      </c>
      <c r="I4130" s="44">
        <v>8090903201</v>
      </c>
      <c r="L4130" s="46">
        <v>136525000</v>
      </c>
      <c r="M4130" s="44" t="s">
        <v>19623</v>
      </c>
    </row>
    <row r="4131" spans="1:15" s="44" customFormat="1" ht="12" x14ac:dyDescent="0.2">
      <c r="A4131" s="44" t="s">
        <v>19593</v>
      </c>
      <c r="B4131" s="44" t="s">
        <v>10895</v>
      </c>
      <c r="D4131" s="44" t="s">
        <v>19554</v>
      </c>
      <c r="E4131" s="45">
        <v>3</v>
      </c>
      <c r="F4131" s="44" t="s">
        <v>10199</v>
      </c>
      <c r="G4131" s="44" t="s">
        <v>10442</v>
      </c>
      <c r="H4131" s="44" t="s">
        <v>19624</v>
      </c>
      <c r="I4131" s="44">
        <v>8090903201</v>
      </c>
      <c r="L4131" s="46">
        <v>151944000</v>
      </c>
      <c r="M4131" s="44" t="s">
        <v>19584</v>
      </c>
    </row>
    <row r="4132" spans="1:15" s="44" customFormat="1" ht="12" x14ac:dyDescent="0.2">
      <c r="A4132" s="44" t="s">
        <v>19596</v>
      </c>
      <c r="B4132" s="44" t="s">
        <v>10895</v>
      </c>
      <c r="D4132" s="44" t="s">
        <v>19554</v>
      </c>
      <c r="E4132" s="45">
        <v>3</v>
      </c>
      <c r="F4132" s="44" t="s">
        <v>10199</v>
      </c>
      <c r="G4132" s="44" t="s">
        <v>10442</v>
      </c>
      <c r="H4132" s="44" t="s">
        <v>19626</v>
      </c>
      <c r="I4132" s="44">
        <v>8090903201</v>
      </c>
      <c r="L4132" s="46">
        <v>86205000</v>
      </c>
      <c r="M4132" s="44" t="s">
        <v>19595</v>
      </c>
    </row>
    <row r="4133" spans="1:15" s="44" customFormat="1" ht="12" x14ac:dyDescent="0.2">
      <c r="A4133" s="44" t="s">
        <v>2990</v>
      </c>
      <c r="B4133" s="44" t="s">
        <v>10895</v>
      </c>
      <c r="D4133" s="44" t="s">
        <v>19554</v>
      </c>
      <c r="E4133" s="45">
        <v>1</v>
      </c>
      <c r="F4133" s="44" t="s">
        <v>10199</v>
      </c>
      <c r="G4133" s="44" t="s">
        <v>10463</v>
      </c>
      <c r="H4133" s="44" t="s">
        <v>19628</v>
      </c>
      <c r="I4133" s="44">
        <v>8110159401</v>
      </c>
      <c r="L4133" s="46">
        <v>2640000</v>
      </c>
      <c r="M4133" s="44" t="s">
        <v>19629</v>
      </c>
    </row>
    <row r="4134" spans="1:15" s="44" customFormat="1" ht="12" x14ac:dyDescent="0.2">
      <c r="A4134" s="44" t="s">
        <v>19600</v>
      </c>
      <c r="B4134" s="44" t="s">
        <v>10895</v>
      </c>
      <c r="D4134" s="44" t="s">
        <v>19554</v>
      </c>
      <c r="E4134" s="45">
        <v>1</v>
      </c>
      <c r="F4134" s="44" t="s">
        <v>10199</v>
      </c>
      <c r="G4134" s="44" t="s">
        <v>10463</v>
      </c>
      <c r="H4134" s="44" t="s">
        <v>19631</v>
      </c>
      <c r="I4134" s="44">
        <v>7712179001</v>
      </c>
      <c r="L4134" s="46">
        <v>2200000</v>
      </c>
      <c r="M4134" s="44" t="s">
        <v>19629</v>
      </c>
    </row>
    <row r="4135" spans="1:15" s="44" customFormat="1" ht="12" x14ac:dyDescent="0.2">
      <c r="A4135" s="44" t="s">
        <v>19603</v>
      </c>
      <c r="B4135" s="44" t="s">
        <v>10895</v>
      </c>
      <c r="D4135" s="44" t="s">
        <v>19554</v>
      </c>
      <c r="E4135" s="45">
        <v>7</v>
      </c>
      <c r="F4135" s="44" t="s">
        <v>10199</v>
      </c>
      <c r="G4135" s="44" t="s">
        <v>10463</v>
      </c>
      <c r="H4135" s="44" t="s">
        <v>19633</v>
      </c>
      <c r="I4135" s="44">
        <v>7215129601</v>
      </c>
      <c r="L4135" s="46">
        <v>5280000</v>
      </c>
      <c r="M4135" s="44" t="s">
        <v>19629</v>
      </c>
    </row>
    <row r="4136" spans="1:15" s="44" customFormat="1" ht="12" x14ac:dyDescent="0.2">
      <c r="A4136" s="44" t="s">
        <v>19606</v>
      </c>
      <c r="B4136" s="44" t="s">
        <v>10895</v>
      </c>
      <c r="D4136" s="44" t="s">
        <v>19554</v>
      </c>
      <c r="E4136" s="45">
        <v>2</v>
      </c>
      <c r="F4136" s="44" t="s">
        <v>10199</v>
      </c>
      <c r="G4136" s="44" t="s">
        <v>10463</v>
      </c>
      <c r="H4136" s="44" t="s">
        <v>19635</v>
      </c>
      <c r="I4136" s="44">
        <v>7611159901</v>
      </c>
      <c r="L4136" s="46">
        <v>2490000</v>
      </c>
      <c r="M4136" s="44" t="s">
        <v>19629</v>
      </c>
    </row>
    <row r="4137" spans="1:15" s="44" customFormat="1" ht="12" x14ac:dyDescent="0.2">
      <c r="A4137" s="44" t="s">
        <v>19608</v>
      </c>
      <c r="B4137" s="44" t="s">
        <v>10895</v>
      </c>
      <c r="D4137" s="44" t="s">
        <v>19554</v>
      </c>
      <c r="E4137" s="45">
        <v>4</v>
      </c>
      <c r="F4137" s="44" t="s">
        <v>10199</v>
      </c>
      <c r="G4137" s="44" t="s">
        <v>10463</v>
      </c>
      <c r="H4137" s="44" t="s">
        <v>19637</v>
      </c>
      <c r="I4137" s="44">
        <v>8114180101</v>
      </c>
      <c r="L4137" s="46">
        <v>1350000</v>
      </c>
      <c r="M4137" s="44" t="s">
        <v>19629</v>
      </c>
    </row>
    <row r="4138" spans="1:15" s="44" customFormat="1" ht="12" x14ac:dyDescent="0.2">
      <c r="A4138" s="44" t="s">
        <v>19611</v>
      </c>
      <c r="B4138" s="44" t="s">
        <v>10895</v>
      </c>
      <c r="D4138" s="44" t="s">
        <v>19554</v>
      </c>
      <c r="E4138" s="45">
        <v>2</v>
      </c>
      <c r="F4138" s="44" t="s">
        <v>10199</v>
      </c>
      <c r="G4138" s="44" t="s">
        <v>10463</v>
      </c>
      <c r="H4138" s="44" t="s">
        <v>19639</v>
      </c>
      <c r="I4138" s="44">
        <v>4615169901</v>
      </c>
      <c r="L4138" s="46">
        <v>7000000</v>
      </c>
      <c r="M4138" s="44" t="s">
        <v>12031</v>
      </c>
      <c r="N4138" s="44" t="s">
        <v>13931</v>
      </c>
    </row>
    <row r="4139" spans="1:15" s="44" customFormat="1" ht="12" x14ac:dyDescent="0.2">
      <c r="A4139" s="44" t="s">
        <v>19613</v>
      </c>
      <c r="B4139" s="44" t="s">
        <v>10895</v>
      </c>
      <c r="D4139" s="44" t="s">
        <v>19641</v>
      </c>
      <c r="E4139" s="45">
        <v>4</v>
      </c>
      <c r="F4139" s="44" t="s">
        <v>10199</v>
      </c>
      <c r="G4139" s="44" t="s">
        <v>10463</v>
      </c>
      <c r="H4139" s="44" t="s">
        <v>19642</v>
      </c>
      <c r="L4139" s="46">
        <v>40000000</v>
      </c>
      <c r="M4139" s="44" t="s">
        <v>19643</v>
      </c>
      <c r="N4139" s="44" t="s">
        <v>19644</v>
      </c>
      <c r="O4139" s="44" t="s">
        <v>19645</v>
      </c>
    </row>
    <row r="4140" spans="1:15" s="44" customFormat="1" ht="12" x14ac:dyDescent="0.2">
      <c r="A4140" s="44" t="s">
        <v>19616</v>
      </c>
      <c r="B4140" s="44" t="s">
        <v>10895</v>
      </c>
      <c r="D4140" s="44" t="s">
        <v>19641</v>
      </c>
      <c r="E4140" s="45">
        <v>2</v>
      </c>
      <c r="F4140" s="44" t="s">
        <v>10199</v>
      </c>
      <c r="G4140" s="44" t="s">
        <v>10463</v>
      </c>
      <c r="H4140" s="44" t="s">
        <v>19647</v>
      </c>
      <c r="L4140" s="46">
        <v>100000000</v>
      </c>
      <c r="M4140" s="44" t="s">
        <v>19489</v>
      </c>
      <c r="N4140" s="44" t="s">
        <v>19648</v>
      </c>
      <c r="O4140" s="44" t="s">
        <v>19649</v>
      </c>
    </row>
    <row r="4141" spans="1:15" s="44" customFormat="1" ht="12" x14ac:dyDescent="0.2">
      <c r="A4141" s="44" t="s">
        <v>19618</v>
      </c>
      <c r="B4141" s="44" t="s">
        <v>10895</v>
      </c>
      <c r="D4141" s="44" t="s">
        <v>19641</v>
      </c>
      <c r="E4141" s="45">
        <v>10</v>
      </c>
      <c r="F4141" s="44" t="s">
        <v>10199</v>
      </c>
      <c r="G4141" s="44" t="s">
        <v>10442</v>
      </c>
      <c r="H4141" s="44" t="s">
        <v>19651</v>
      </c>
      <c r="L4141" s="46">
        <v>70000000</v>
      </c>
      <c r="M4141" s="44" t="s">
        <v>19652</v>
      </c>
      <c r="N4141" s="44" t="s">
        <v>15213</v>
      </c>
      <c r="O4141" s="44" t="s">
        <v>19653</v>
      </c>
    </row>
    <row r="4142" spans="1:15" s="44" customFormat="1" ht="12" x14ac:dyDescent="0.2">
      <c r="A4142" s="44" t="s">
        <v>19621</v>
      </c>
      <c r="B4142" s="44" t="s">
        <v>10895</v>
      </c>
      <c r="D4142" s="44" t="s">
        <v>19641</v>
      </c>
      <c r="E4142" s="45">
        <v>2</v>
      </c>
      <c r="F4142" s="44" t="s">
        <v>10199</v>
      </c>
      <c r="G4142" s="44" t="s">
        <v>10442</v>
      </c>
      <c r="H4142" s="44" t="s">
        <v>19655</v>
      </c>
      <c r="L4142" s="46">
        <v>100000000</v>
      </c>
      <c r="M4142" s="44" t="s">
        <v>19489</v>
      </c>
      <c r="N4142" s="44" t="s">
        <v>19656</v>
      </c>
      <c r="O4142" s="44" t="s">
        <v>19657</v>
      </c>
    </row>
    <row r="4143" spans="1:15" s="44" customFormat="1" ht="12" x14ac:dyDescent="0.2">
      <c r="A4143" s="44" t="s">
        <v>1157</v>
      </c>
      <c r="B4143" s="44" t="s">
        <v>10895</v>
      </c>
      <c r="D4143" s="44" t="s">
        <v>19641</v>
      </c>
      <c r="E4143" s="45">
        <v>2</v>
      </c>
      <c r="F4143" s="44" t="s">
        <v>10199</v>
      </c>
      <c r="G4143" s="44" t="s">
        <v>10434</v>
      </c>
      <c r="H4143" s="44" t="s">
        <v>19659</v>
      </c>
      <c r="L4143" s="46">
        <v>330000000</v>
      </c>
      <c r="M4143" s="44" t="s">
        <v>19660</v>
      </c>
      <c r="N4143" s="44" t="s">
        <v>19661</v>
      </c>
      <c r="O4143" s="44" t="s">
        <v>19662</v>
      </c>
    </row>
    <row r="4144" spans="1:15" s="44" customFormat="1" ht="12" x14ac:dyDescent="0.2">
      <c r="A4144" s="44" t="s">
        <v>19625</v>
      </c>
      <c r="B4144" s="44" t="s">
        <v>10895</v>
      </c>
      <c r="D4144" s="44" t="s">
        <v>19641</v>
      </c>
      <c r="E4144" s="45">
        <v>1</v>
      </c>
      <c r="F4144" s="44" t="s">
        <v>10199</v>
      </c>
      <c r="G4144" s="44" t="s">
        <v>10463</v>
      </c>
      <c r="H4144" s="44" t="s">
        <v>19664</v>
      </c>
      <c r="L4144" s="46">
        <v>15655000</v>
      </c>
      <c r="M4144" s="44" t="s">
        <v>19660</v>
      </c>
      <c r="N4144" s="44" t="s">
        <v>19665</v>
      </c>
      <c r="O4144" s="44" t="s">
        <v>19666</v>
      </c>
    </row>
    <row r="4145" spans="1:15" s="44" customFormat="1" ht="12" x14ac:dyDescent="0.2">
      <c r="A4145" s="44" t="s">
        <v>19627</v>
      </c>
      <c r="B4145" s="44" t="s">
        <v>10895</v>
      </c>
      <c r="D4145" s="44" t="s">
        <v>19641</v>
      </c>
      <c r="E4145" s="45">
        <v>6</v>
      </c>
      <c r="F4145" s="44" t="s">
        <v>10199</v>
      </c>
      <c r="G4145" s="44" t="s">
        <v>10442</v>
      </c>
      <c r="H4145" s="44" t="s">
        <v>19668</v>
      </c>
      <c r="L4145" s="46">
        <v>57000000</v>
      </c>
      <c r="M4145" s="44" t="s">
        <v>19660</v>
      </c>
      <c r="N4145" s="44" t="s">
        <v>19669</v>
      </c>
      <c r="O4145" s="44" t="s">
        <v>19670</v>
      </c>
    </row>
    <row r="4146" spans="1:15" s="44" customFormat="1" ht="12" x14ac:dyDescent="0.2">
      <c r="A4146" s="44" t="s">
        <v>19630</v>
      </c>
      <c r="B4146" s="44" t="s">
        <v>10895</v>
      </c>
      <c r="D4146" s="44" t="s">
        <v>19641</v>
      </c>
      <c r="E4146" s="45">
        <v>12</v>
      </c>
      <c r="F4146" s="44" t="s">
        <v>10199</v>
      </c>
      <c r="G4146" s="44" t="s">
        <v>10442</v>
      </c>
      <c r="H4146" s="44" t="s">
        <v>19672</v>
      </c>
      <c r="L4146" s="46">
        <v>252512000</v>
      </c>
      <c r="M4146" s="44" t="s">
        <v>19660</v>
      </c>
      <c r="N4146" s="44" t="s">
        <v>19673</v>
      </c>
      <c r="O4146" s="44" t="s">
        <v>19674</v>
      </c>
    </row>
    <row r="4147" spans="1:15" s="44" customFormat="1" ht="12" x14ac:dyDescent="0.2">
      <c r="A4147" s="44" t="s">
        <v>19632</v>
      </c>
      <c r="B4147" s="44" t="s">
        <v>10895</v>
      </c>
      <c r="D4147" s="44" t="s">
        <v>19641</v>
      </c>
      <c r="E4147" s="45">
        <v>12</v>
      </c>
      <c r="F4147" s="44" t="s">
        <v>10199</v>
      </c>
      <c r="G4147" s="44" t="s">
        <v>10442</v>
      </c>
      <c r="H4147" s="44" t="s">
        <v>19676</v>
      </c>
      <c r="L4147" s="46">
        <v>260399000</v>
      </c>
      <c r="M4147" s="44" t="s">
        <v>19660</v>
      </c>
      <c r="N4147" s="44" t="s">
        <v>19677</v>
      </c>
      <c r="O4147" s="44" t="s">
        <v>19678</v>
      </c>
    </row>
    <row r="4148" spans="1:15" s="44" customFormat="1" ht="12" x14ac:dyDescent="0.2">
      <c r="A4148" s="44" t="s">
        <v>19634</v>
      </c>
      <c r="B4148" s="44" t="s">
        <v>10895</v>
      </c>
      <c r="D4148" s="44" t="s">
        <v>19641</v>
      </c>
      <c r="E4148" s="45">
        <v>3</v>
      </c>
      <c r="F4148" s="44" t="s">
        <v>10199</v>
      </c>
      <c r="G4148" s="44" t="s">
        <v>10434</v>
      </c>
      <c r="H4148" s="44" t="s">
        <v>19680</v>
      </c>
      <c r="L4148" s="46">
        <v>360000000</v>
      </c>
      <c r="M4148" s="44" t="s">
        <v>19660</v>
      </c>
      <c r="N4148" s="44" t="s">
        <v>19681</v>
      </c>
      <c r="O4148" s="44" t="s">
        <v>19682</v>
      </c>
    </row>
    <row r="4149" spans="1:15" s="44" customFormat="1" ht="12" x14ac:dyDescent="0.2">
      <c r="A4149" s="44" t="s">
        <v>19636</v>
      </c>
      <c r="B4149" s="44" t="s">
        <v>10895</v>
      </c>
      <c r="D4149" s="44" t="s">
        <v>19641</v>
      </c>
      <c r="E4149" s="45">
        <v>2</v>
      </c>
      <c r="F4149" s="44" t="s">
        <v>10199</v>
      </c>
      <c r="G4149" s="44" t="s">
        <v>10463</v>
      </c>
      <c r="H4149" s="44" t="s">
        <v>19684</v>
      </c>
      <c r="L4149" s="46">
        <v>30000000</v>
      </c>
      <c r="M4149" s="44" t="s">
        <v>19685</v>
      </c>
      <c r="N4149" s="44" t="s">
        <v>19686</v>
      </c>
      <c r="O4149" s="44" t="s">
        <v>19687</v>
      </c>
    </row>
    <row r="4150" spans="1:15" s="44" customFormat="1" ht="12" x14ac:dyDescent="0.2">
      <c r="A4150" s="44" t="s">
        <v>19638</v>
      </c>
      <c r="B4150" s="44" t="s">
        <v>10895</v>
      </c>
      <c r="D4150" s="44" t="s">
        <v>19641</v>
      </c>
      <c r="E4150" s="45">
        <v>3</v>
      </c>
      <c r="F4150" s="44" t="s">
        <v>10199</v>
      </c>
      <c r="G4150" s="44" t="s">
        <v>10442</v>
      </c>
      <c r="H4150" s="44" t="s">
        <v>19689</v>
      </c>
      <c r="L4150" s="46">
        <v>150000000</v>
      </c>
      <c r="M4150" s="44" t="s">
        <v>19690</v>
      </c>
      <c r="N4150" s="44" t="s">
        <v>19691</v>
      </c>
      <c r="O4150" s="44" t="s">
        <v>19692</v>
      </c>
    </row>
    <row r="4151" spans="1:15" s="44" customFormat="1" ht="12" x14ac:dyDescent="0.2">
      <c r="A4151" s="44" t="s">
        <v>19640</v>
      </c>
      <c r="B4151" s="44" t="s">
        <v>10895</v>
      </c>
      <c r="D4151" s="44" t="s">
        <v>19641</v>
      </c>
      <c r="E4151" s="45">
        <v>12</v>
      </c>
      <c r="F4151" s="44" t="s">
        <v>10199</v>
      </c>
      <c r="G4151" s="44" t="s">
        <v>10442</v>
      </c>
      <c r="H4151" s="44" t="s">
        <v>19694</v>
      </c>
      <c r="L4151" s="46">
        <v>160066000</v>
      </c>
      <c r="M4151" s="44" t="s">
        <v>19371</v>
      </c>
      <c r="N4151" s="44" t="s">
        <v>19695</v>
      </c>
      <c r="O4151" s="44" t="s">
        <v>19696</v>
      </c>
    </row>
    <row r="4152" spans="1:15" s="44" customFormat="1" ht="12" x14ac:dyDescent="0.2">
      <c r="A4152" s="44" t="s">
        <v>19646</v>
      </c>
      <c r="B4152" s="44" t="s">
        <v>10895</v>
      </c>
      <c r="D4152" s="44" t="s">
        <v>19641</v>
      </c>
      <c r="E4152" s="45">
        <v>1</v>
      </c>
      <c r="F4152" s="44" t="s">
        <v>11109</v>
      </c>
      <c r="G4152" s="44" t="s">
        <v>10442</v>
      </c>
      <c r="H4152" s="44" t="s">
        <v>19698</v>
      </c>
      <c r="L4152" s="46">
        <v>200000000</v>
      </c>
      <c r="M4152" s="44" t="s">
        <v>15931</v>
      </c>
      <c r="N4152" s="44" t="s">
        <v>19699</v>
      </c>
      <c r="O4152" s="44" t="s">
        <v>19700</v>
      </c>
    </row>
    <row r="4153" spans="1:15" s="44" customFormat="1" ht="12" x14ac:dyDescent="0.2">
      <c r="A4153" s="44" t="s">
        <v>19650</v>
      </c>
      <c r="B4153" s="44" t="s">
        <v>10895</v>
      </c>
      <c r="D4153" s="44" t="s">
        <v>19641</v>
      </c>
      <c r="E4153" s="45">
        <v>3</v>
      </c>
      <c r="F4153" s="44" t="s">
        <v>10199</v>
      </c>
      <c r="G4153" s="44" t="s">
        <v>10442</v>
      </c>
      <c r="H4153" s="44" t="s">
        <v>19702</v>
      </c>
      <c r="L4153" s="46">
        <v>50000000</v>
      </c>
      <c r="M4153" s="44" t="s">
        <v>15931</v>
      </c>
      <c r="N4153" s="44" t="s">
        <v>19699</v>
      </c>
      <c r="O4153" s="44" t="s">
        <v>19703</v>
      </c>
    </row>
    <row r="4154" spans="1:15" s="44" customFormat="1" ht="12" x14ac:dyDescent="0.2">
      <c r="A4154" s="44" t="s">
        <v>19654</v>
      </c>
      <c r="B4154" s="44" t="s">
        <v>10895</v>
      </c>
      <c r="D4154" s="44" t="s">
        <v>19641</v>
      </c>
      <c r="E4154" s="45">
        <v>3</v>
      </c>
      <c r="F4154" s="44" t="s">
        <v>10199</v>
      </c>
      <c r="G4154" s="44" t="s">
        <v>10463</v>
      </c>
      <c r="H4154" s="44" t="s">
        <v>19705</v>
      </c>
      <c r="L4154" s="46">
        <v>100000000</v>
      </c>
      <c r="M4154" s="44" t="s">
        <v>18497</v>
      </c>
      <c r="N4154" s="44" t="s">
        <v>19706</v>
      </c>
      <c r="O4154" s="44" t="s">
        <v>19707</v>
      </c>
    </row>
    <row r="4155" spans="1:15" s="44" customFormat="1" ht="12" x14ac:dyDescent="0.2">
      <c r="A4155" s="44" t="s">
        <v>19658</v>
      </c>
      <c r="B4155" s="44" t="s">
        <v>10895</v>
      </c>
      <c r="D4155" s="44" t="s">
        <v>19641</v>
      </c>
      <c r="E4155" s="45">
        <v>3</v>
      </c>
      <c r="F4155" s="44" t="s">
        <v>10199</v>
      </c>
      <c r="G4155" s="44" t="s">
        <v>10434</v>
      </c>
      <c r="H4155" s="44" t="s">
        <v>19709</v>
      </c>
      <c r="L4155" s="46">
        <v>50000000</v>
      </c>
      <c r="M4155" s="44" t="s">
        <v>18497</v>
      </c>
      <c r="N4155" s="44" t="s">
        <v>13846</v>
      </c>
      <c r="O4155" s="44" t="s">
        <v>19710</v>
      </c>
    </row>
    <row r="4156" spans="1:15" s="44" customFormat="1" ht="12" x14ac:dyDescent="0.2">
      <c r="A4156" s="44" t="s">
        <v>19663</v>
      </c>
      <c r="B4156" s="44" t="s">
        <v>10895</v>
      </c>
      <c r="D4156" s="44" t="s">
        <v>19641</v>
      </c>
      <c r="E4156" s="45">
        <v>1</v>
      </c>
      <c r="F4156" s="44" t="s">
        <v>10199</v>
      </c>
      <c r="G4156" s="44" t="s">
        <v>10463</v>
      </c>
      <c r="H4156" s="44" t="s">
        <v>19712</v>
      </c>
      <c r="L4156" s="46">
        <v>15000000</v>
      </c>
      <c r="M4156" s="44" t="s">
        <v>19418</v>
      </c>
      <c r="N4156" s="44" t="s">
        <v>19713</v>
      </c>
      <c r="O4156" s="44" t="s">
        <v>19714</v>
      </c>
    </row>
    <row r="4157" spans="1:15" s="44" customFormat="1" ht="12" x14ac:dyDescent="0.2">
      <c r="A4157" s="44" t="s">
        <v>19667</v>
      </c>
      <c r="B4157" s="44" t="s">
        <v>10895</v>
      </c>
      <c r="D4157" s="44" t="s">
        <v>19641</v>
      </c>
      <c r="E4157" s="45">
        <v>2</v>
      </c>
      <c r="F4157" s="44" t="s">
        <v>10199</v>
      </c>
      <c r="G4157" s="44" t="s">
        <v>10463</v>
      </c>
      <c r="H4157" s="44" t="s">
        <v>19716</v>
      </c>
      <c r="L4157" s="46">
        <v>6000000</v>
      </c>
      <c r="M4157" s="44" t="s">
        <v>19418</v>
      </c>
      <c r="N4157" s="44" t="s">
        <v>19713</v>
      </c>
      <c r="O4157" s="44" t="s">
        <v>19714</v>
      </c>
    </row>
    <row r="4158" spans="1:15" s="44" customFormat="1" ht="12" x14ac:dyDescent="0.2">
      <c r="A4158" s="44" t="s">
        <v>19671</v>
      </c>
      <c r="B4158" s="44" t="s">
        <v>10895</v>
      </c>
      <c r="D4158" s="44" t="s">
        <v>19641</v>
      </c>
      <c r="E4158" s="45">
        <v>12</v>
      </c>
      <c r="F4158" s="44" t="s">
        <v>10199</v>
      </c>
      <c r="G4158" s="44" t="s">
        <v>10463</v>
      </c>
      <c r="H4158" s="44" t="s">
        <v>19718</v>
      </c>
      <c r="L4158" s="46">
        <v>19899000</v>
      </c>
      <c r="M4158" s="44" t="s">
        <v>19418</v>
      </c>
      <c r="N4158" s="44" t="s">
        <v>19719</v>
      </c>
      <c r="O4158" s="44" t="s">
        <v>19720</v>
      </c>
    </row>
    <row r="4159" spans="1:15" s="44" customFormat="1" ht="12" x14ac:dyDescent="0.2">
      <c r="A4159" s="44" t="s">
        <v>19675</v>
      </c>
      <c r="B4159" s="44" t="s">
        <v>10895</v>
      </c>
      <c r="D4159" s="44" t="s">
        <v>19641</v>
      </c>
      <c r="E4159" s="45">
        <v>1</v>
      </c>
      <c r="F4159" s="44" t="s">
        <v>10199</v>
      </c>
      <c r="G4159" s="44" t="s">
        <v>10434</v>
      </c>
      <c r="H4159" s="44" t="s">
        <v>19722</v>
      </c>
      <c r="L4159" s="46">
        <v>171190000</v>
      </c>
      <c r="M4159" s="44" t="s">
        <v>19418</v>
      </c>
      <c r="N4159" s="44" t="s">
        <v>19723</v>
      </c>
      <c r="O4159" s="44" t="s">
        <v>19724</v>
      </c>
    </row>
    <row r="4160" spans="1:15" s="44" customFormat="1" ht="12" x14ac:dyDescent="0.2">
      <c r="A4160" s="44" t="s">
        <v>19679</v>
      </c>
      <c r="B4160" s="44" t="s">
        <v>10895</v>
      </c>
      <c r="D4160" s="44" t="s">
        <v>19641</v>
      </c>
      <c r="E4160" s="45">
        <v>1</v>
      </c>
      <c r="F4160" s="44" t="s">
        <v>10199</v>
      </c>
      <c r="G4160" s="44" t="s">
        <v>10434</v>
      </c>
      <c r="H4160" s="44" t="s">
        <v>19726</v>
      </c>
      <c r="L4160" s="46">
        <v>128565000</v>
      </c>
      <c r="M4160" s="44" t="s">
        <v>19418</v>
      </c>
      <c r="N4160" s="44" t="s">
        <v>19727</v>
      </c>
      <c r="O4160" s="44" t="s">
        <v>19728</v>
      </c>
    </row>
    <row r="4161" spans="1:15" s="44" customFormat="1" ht="12" x14ac:dyDescent="0.2">
      <c r="A4161" s="44" t="s">
        <v>19683</v>
      </c>
      <c r="B4161" s="44" t="s">
        <v>10895</v>
      </c>
      <c r="D4161" s="44" t="s">
        <v>19641</v>
      </c>
      <c r="E4161" s="45">
        <v>3</v>
      </c>
      <c r="F4161" s="44" t="s">
        <v>10199</v>
      </c>
      <c r="G4161" s="44" t="s">
        <v>10434</v>
      </c>
      <c r="H4161" s="44" t="s">
        <v>19730</v>
      </c>
      <c r="L4161" s="46">
        <v>59990000</v>
      </c>
      <c r="M4161" s="44" t="s">
        <v>19418</v>
      </c>
      <c r="N4161" s="44" t="s">
        <v>19727</v>
      </c>
      <c r="O4161" s="44" t="s">
        <v>19728</v>
      </c>
    </row>
    <row r="4162" spans="1:15" s="44" customFormat="1" ht="12" x14ac:dyDescent="0.2">
      <c r="A4162" s="44" t="s">
        <v>19688</v>
      </c>
      <c r="B4162" s="44" t="s">
        <v>10895</v>
      </c>
      <c r="D4162" s="44" t="s">
        <v>19641</v>
      </c>
      <c r="E4162" s="45">
        <v>2</v>
      </c>
      <c r="F4162" s="44" t="s">
        <v>10199</v>
      </c>
      <c r="G4162" s="44" t="s">
        <v>10434</v>
      </c>
      <c r="H4162" s="44" t="s">
        <v>19732</v>
      </c>
      <c r="L4162" s="46">
        <v>800000000</v>
      </c>
      <c r="M4162" s="44" t="s">
        <v>19733</v>
      </c>
      <c r="N4162" s="44" t="s">
        <v>19734</v>
      </c>
      <c r="O4162" s="44" t="s">
        <v>19735</v>
      </c>
    </row>
    <row r="4163" spans="1:15" s="44" customFormat="1" ht="12" x14ac:dyDescent="0.2">
      <c r="A4163" s="44" t="s">
        <v>19693</v>
      </c>
      <c r="B4163" s="44" t="s">
        <v>10895</v>
      </c>
      <c r="D4163" s="44" t="s">
        <v>19641</v>
      </c>
      <c r="E4163" s="45">
        <v>2</v>
      </c>
      <c r="F4163" s="44" t="s">
        <v>10199</v>
      </c>
      <c r="G4163" s="44" t="s">
        <v>10434</v>
      </c>
      <c r="H4163" s="44" t="s">
        <v>19737</v>
      </c>
      <c r="L4163" s="46">
        <v>30000000</v>
      </c>
      <c r="M4163" s="44" t="s">
        <v>19733</v>
      </c>
      <c r="N4163" s="44" t="s">
        <v>19734</v>
      </c>
      <c r="O4163" s="44" t="s">
        <v>19735</v>
      </c>
    </row>
    <row r="4164" spans="1:15" s="44" customFormat="1" ht="12" x14ac:dyDescent="0.2">
      <c r="A4164" s="44" t="s">
        <v>19697</v>
      </c>
      <c r="B4164" s="44" t="s">
        <v>10895</v>
      </c>
      <c r="D4164" s="44" t="s">
        <v>19641</v>
      </c>
      <c r="E4164" s="45">
        <v>2</v>
      </c>
      <c r="F4164" s="44" t="s">
        <v>10199</v>
      </c>
      <c r="G4164" s="44" t="s">
        <v>10434</v>
      </c>
      <c r="H4164" s="44" t="s">
        <v>19739</v>
      </c>
      <c r="L4164" s="46">
        <v>100000000</v>
      </c>
      <c r="M4164" s="44" t="s">
        <v>19733</v>
      </c>
      <c r="N4164" s="44" t="s">
        <v>19734</v>
      </c>
      <c r="O4164" s="44" t="s">
        <v>19735</v>
      </c>
    </row>
    <row r="4165" spans="1:15" s="44" customFormat="1" ht="12" x14ac:dyDescent="0.2">
      <c r="A4165" s="44" t="s">
        <v>19701</v>
      </c>
      <c r="B4165" s="44" t="s">
        <v>10895</v>
      </c>
      <c r="D4165" s="44" t="s">
        <v>19641</v>
      </c>
      <c r="E4165" s="45">
        <v>2</v>
      </c>
      <c r="F4165" s="44" t="s">
        <v>10199</v>
      </c>
      <c r="G4165" s="44" t="s">
        <v>10463</v>
      </c>
      <c r="H4165" s="44" t="s">
        <v>19741</v>
      </c>
      <c r="L4165" s="46">
        <v>48000000</v>
      </c>
      <c r="M4165" s="44" t="s">
        <v>19742</v>
      </c>
      <c r="N4165" s="44" t="s">
        <v>19743</v>
      </c>
      <c r="O4165" s="44" t="s">
        <v>19744</v>
      </c>
    </row>
    <row r="4166" spans="1:15" s="44" customFormat="1" ht="12" x14ac:dyDescent="0.2">
      <c r="A4166" s="44" t="s">
        <v>19704</v>
      </c>
      <c r="B4166" s="44" t="s">
        <v>10895</v>
      </c>
      <c r="D4166" s="44" t="s">
        <v>19641</v>
      </c>
      <c r="E4166" s="45">
        <v>2</v>
      </c>
      <c r="F4166" s="44" t="s">
        <v>10199</v>
      </c>
      <c r="G4166" s="44" t="s">
        <v>10434</v>
      </c>
      <c r="H4166" s="44" t="s">
        <v>19746</v>
      </c>
      <c r="L4166" s="46">
        <v>300000000</v>
      </c>
      <c r="M4166" s="44" t="s">
        <v>19742</v>
      </c>
      <c r="N4166" s="44" t="s">
        <v>19747</v>
      </c>
      <c r="O4166" s="44" t="s">
        <v>19748</v>
      </c>
    </row>
    <row r="4167" spans="1:15" s="44" customFormat="1" ht="12" x14ac:dyDescent="0.2">
      <c r="A4167" s="44" t="s">
        <v>19708</v>
      </c>
      <c r="B4167" s="44" t="s">
        <v>10895</v>
      </c>
      <c r="D4167" s="44" t="s">
        <v>19641</v>
      </c>
      <c r="E4167" s="45">
        <v>2</v>
      </c>
      <c r="F4167" s="44" t="s">
        <v>10199</v>
      </c>
      <c r="G4167" s="44" t="s">
        <v>10442</v>
      </c>
      <c r="H4167" s="44" t="s">
        <v>19750</v>
      </c>
      <c r="L4167" s="46">
        <v>300000000</v>
      </c>
      <c r="M4167" s="44" t="s">
        <v>19751</v>
      </c>
      <c r="N4167" s="44" t="s">
        <v>19752</v>
      </c>
      <c r="O4167" s="44" t="s">
        <v>19753</v>
      </c>
    </row>
    <row r="4168" spans="1:15" s="44" customFormat="1" ht="12" x14ac:dyDescent="0.2">
      <c r="A4168" s="44" t="s">
        <v>19711</v>
      </c>
      <c r="B4168" s="44" t="s">
        <v>10895</v>
      </c>
      <c r="D4168" s="44" t="s">
        <v>19641</v>
      </c>
      <c r="E4168" s="45">
        <v>3</v>
      </c>
      <c r="F4168" s="44" t="s">
        <v>10199</v>
      </c>
      <c r="G4168" s="44" t="s">
        <v>10463</v>
      </c>
      <c r="H4168" s="44" t="s">
        <v>19755</v>
      </c>
      <c r="L4168" s="46">
        <v>117700000</v>
      </c>
      <c r="M4168" s="44" t="s">
        <v>19756</v>
      </c>
      <c r="N4168" s="44" t="s">
        <v>19757</v>
      </c>
      <c r="O4168" s="44" t="s">
        <v>19758</v>
      </c>
    </row>
    <row r="4169" spans="1:15" s="44" customFormat="1" ht="12" x14ac:dyDescent="0.2">
      <c r="A4169" s="44" t="s">
        <v>19715</v>
      </c>
      <c r="B4169" s="44" t="s">
        <v>10895</v>
      </c>
      <c r="D4169" s="44" t="s">
        <v>19641</v>
      </c>
      <c r="E4169" s="45">
        <v>3</v>
      </c>
      <c r="F4169" s="44" t="s">
        <v>10199</v>
      </c>
      <c r="G4169" s="44" t="s">
        <v>10463</v>
      </c>
      <c r="H4169" s="44" t="s">
        <v>19760</v>
      </c>
      <c r="L4169" s="46">
        <v>135800000</v>
      </c>
      <c r="M4169" s="44" t="s">
        <v>19756</v>
      </c>
      <c r="N4169" s="44" t="s">
        <v>19757</v>
      </c>
      <c r="O4169" s="44" t="s">
        <v>19758</v>
      </c>
    </row>
    <row r="4170" spans="1:15" s="44" customFormat="1" ht="12" x14ac:dyDescent="0.2">
      <c r="A4170" s="44" t="s">
        <v>19717</v>
      </c>
      <c r="B4170" s="44" t="s">
        <v>10895</v>
      </c>
      <c r="D4170" s="44" t="s">
        <v>19641</v>
      </c>
      <c r="E4170" s="45">
        <v>10</v>
      </c>
      <c r="F4170" s="44" t="s">
        <v>10199</v>
      </c>
      <c r="G4170" s="44" t="s">
        <v>10463</v>
      </c>
      <c r="H4170" s="44" t="s">
        <v>19762</v>
      </c>
      <c r="L4170" s="46">
        <v>201178000</v>
      </c>
      <c r="M4170" s="44" t="s">
        <v>19756</v>
      </c>
      <c r="N4170" s="44" t="s">
        <v>19763</v>
      </c>
      <c r="O4170" s="44" t="s">
        <v>19764</v>
      </c>
    </row>
    <row r="4171" spans="1:15" s="44" customFormat="1" ht="12" x14ac:dyDescent="0.2">
      <c r="A4171" s="44" t="s">
        <v>19721</v>
      </c>
      <c r="B4171" s="44" t="s">
        <v>10895</v>
      </c>
      <c r="D4171" s="44" t="s">
        <v>19641</v>
      </c>
      <c r="E4171" s="45">
        <v>1</v>
      </c>
      <c r="F4171" s="44" t="s">
        <v>10199</v>
      </c>
      <c r="G4171" s="44" t="s">
        <v>10442</v>
      </c>
      <c r="H4171" s="44" t="s">
        <v>19766</v>
      </c>
      <c r="L4171" s="46">
        <v>110000000</v>
      </c>
      <c r="M4171" s="44" t="s">
        <v>19756</v>
      </c>
      <c r="N4171" s="44" t="s">
        <v>19767</v>
      </c>
      <c r="O4171" s="44" t="s">
        <v>19768</v>
      </c>
    </row>
    <row r="4172" spans="1:15" s="44" customFormat="1" ht="12" x14ac:dyDescent="0.2">
      <c r="A4172" s="44" t="s">
        <v>19725</v>
      </c>
      <c r="B4172" s="44" t="s">
        <v>10895</v>
      </c>
      <c r="D4172" s="44" t="s">
        <v>19641</v>
      </c>
      <c r="E4172" s="45">
        <v>1</v>
      </c>
      <c r="F4172" s="44" t="s">
        <v>10199</v>
      </c>
      <c r="G4172" s="44" t="s">
        <v>10442</v>
      </c>
      <c r="H4172" s="44" t="s">
        <v>19770</v>
      </c>
      <c r="L4172" s="46">
        <v>76500000</v>
      </c>
      <c r="M4172" s="44" t="s">
        <v>19756</v>
      </c>
      <c r="N4172" s="44" t="s">
        <v>19767</v>
      </c>
      <c r="O4172" s="44" t="s">
        <v>19768</v>
      </c>
    </row>
    <row r="4173" spans="1:15" s="44" customFormat="1" ht="12" x14ac:dyDescent="0.2">
      <c r="A4173" s="44" t="s">
        <v>19729</v>
      </c>
      <c r="B4173" s="44" t="s">
        <v>10895</v>
      </c>
      <c r="D4173" s="44" t="s">
        <v>19641</v>
      </c>
      <c r="E4173" s="45">
        <v>1</v>
      </c>
      <c r="F4173" s="44" t="s">
        <v>10199</v>
      </c>
      <c r="G4173" s="44" t="s">
        <v>10463</v>
      </c>
      <c r="H4173" s="44" t="s">
        <v>19772</v>
      </c>
      <c r="L4173" s="46">
        <v>60000000</v>
      </c>
      <c r="M4173" s="44" t="s">
        <v>19318</v>
      </c>
      <c r="N4173" s="44" t="s">
        <v>19773</v>
      </c>
      <c r="O4173" s="44" t="s">
        <v>19774</v>
      </c>
    </row>
    <row r="4174" spans="1:15" s="44" customFormat="1" ht="12" x14ac:dyDescent="0.2">
      <c r="A4174" s="44" t="s">
        <v>19731</v>
      </c>
      <c r="B4174" s="44" t="s">
        <v>10895</v>
      </c>
      <c r="D4174" s="44" t="s">
        <v>19641</v>
      </c>
      <c r="E4174" s="45">
        <v>4</v>
      </c>
      <c r="F4174" s="44" t="s">
        <v>10199</v>
      </c>
      <c r="G4174" s="44" t="s">
        <v>10434</v>
      </c>
      <c r="H4174" s="44" t="s">
        <v>19776</v>
      </c>
      <c r="L4174" s="46">
        <v>100000000</v>
      </c>
      <c r="M4174" s="44" t="s">
        <v>19777</v>
      </c>
      <c r="N4174" s="44" t="s">
        <v>19778</v>
      </c>
      <c r="O4174" s="44" t="s">
        <v>19779</v>
      </c>
    </row>
    <row r="4175" spans="1:15" s="44" customFormat="1" ht="12" x14ac:dyDescent="0.2">
      <c r="A4175" s="44" t="s">
        <v>19736</v>
      </c>
      <c r="B4175" s="44" t="s">
        <v>10895</v>
      </c>
      <c r="D4175" s="44" t="s">
        <v>19641</v>
      </c>
      <c r="E4175" s="45">
        <v>2</v>
      </c>
      <c r="F4175" s="44" t="s">
        <v>10199</v>
      </c>
      <c r="G4175" s="44" t="s">
        <v>10442</v>
      </c>
      <c r="H4175" s="44" t="s">
        <v>19781</v>
      </c>
      <c r="L4175" s="46">
        <v>40000000</v>
      </c>
      <c r="M4175" s="44" t="s">
        <v>19318</v>
      </c>
      <c r="N4175" s="44" t="s">
        <v>19782</v>
      </c>
      <c r="O4175" s="44" t="s">
        <v>19783</v>
      </c>
    </row>
    <row r="4176" spans="1:15" s="44" customFormat="1" ht="12" x14ac:dyDescent="0.2">
      <c r="A4176" s="44" t="s">
        <v>19738</v>
      </c>
      <c r="B4176" s="44" t="s">
        <v>10895</v>
      </c>
      <c r="D4176" s="44" t="s">
        <v>19641</v>
      </c>
      <c r="E4176" s="45">
        <v>3</v>
      </c>
      <c r="F4176" s="44" t="s">
        <v>10199</v>
      </c>
      <c r="G4176" s="44" t="s">
        <v>10434</v>
      </c>
      <c r="H4176" s="44" t="s">
        <v>19785</v>
      </c>
      <c r="L4176" s="46">
        <v>48000000</v>
      </c>
      <c r="M4176" s="44" t="s">
        <v>19786</v>
      </c>
      <c r="N4176" s="44" t="s">
        <v>14577</v>
      </c>
      <c r="O4176" s="44" t="s">
        <v>19787</v>
      </c>
    </row>
    <row r="4177" spans="1:15" s="44" customFormat="1" ht="12" x14ac:dyDescent="0.2">
      <c r="A4177" s="44" t="s">
        <v>19740</v>
      </c>
      <c r="B4177" s="44" t="s">
        <v>10895</v>
      </c>
      <c r="D4177" s="44" t="s">
        <v>19641</v>
      </c>
      <c r="E4177" s="45">
        <v>2</v>
      </c>
      <c r="F4177" s="44" t="s">
        <v>10199</v>
      </c>
      <c r="G4177" s="44" t="s">
        <v>10442</v>
      </c>
      <c r="H4177" s="44" t="s">
        <v>19789</v>
      </c>
      <c r="L4177" s="46">
        <v>140000000</v>
      </c>
      <c r="M4177" s="44" t="s">
        <v>19790</v>
      </c>
      <c r="N4177" s="44" t="s">
        <v>19791</v>
      </c>
      <c r="O4177" s="44" t="s">
        <v>19792</v>
      </c>
    </row>
    <row r="4178" spans="1:15" s="44" customFormat="1" ht="12" x14ac:dyDescent="0.2">
      <c r="A4178" s="44" t="s">
        <v>19745</v>
      </c>
      <c r="B4178" s="44" t="s">
        <v>10895</v>
      </c>
      <c r="D4178" s="44" t="s">
        <v>19641</v>
      </c>
      <c r="E4178" s="45">
        <v>2</v>
      </c>
      <c r="F4178" s="44" t="s">
        <v>10199</v>
      </c>
      <c r="G4178" s="44" t="s">
        <v>10434</v>
      </c>
      <c r="H4178" s="44" t="s">
        <v>19794</v>
      </c>
      <c r="L4178" s="46">
        <v>87000000</v>
      </c>
      <c r="M4178" s="44" t="s">
        <v>19790</v>
      </c>
      <c r="N4178" s="44" t="s">
        <v>19795</v>
      </c>
      <c r="O4178" s="44" t="s">
        <v>19796</v>
      </c>
    </row>
    <row r="4179" spans="1:15" s="44" customFormat="1" ht="12" x14ac:dyDescent="0.2">
      <c r="A4179" s="44" t="s">
        <v>19749</v>
      </c>
      <c r="B4179" s="44" t="s">
        <v>10895</v>
      </c>
      <c r="D4179" s="44" t="s">
        <v>19641</v>
      </c>
      <c r="E4179" s="45">
        <v>2</v>
      </c>
      <c r="F4179" s="44" t="s">
        <v>10199</v>
      </c>
      <c r="G4179" s="44" t="s">
        <v>10434</v>
      </c>
      <c r="H4179" s="44" t="s">
        <v>19798</v>
      </c>
      <c r="L4179" s="46">
        <v>70000000</v>
      </c>
      <c r="M4179" s="44" t="s">
        <v>19790</v>
      </c>
      <c r="N4179" s="44" t="s">
        <v>19795</v>
      </c>
      <c r="O4179" s="44" t="s">
        <v>19796</v>
      </c>
    </row>
    <row r="4180" spans="1:15" s="44" customFormat="1" ht="12" x14ac:dyDescent="0.2">
      <c r="A4180" s="44" t="s">
        <v>19754</v>
      </c>
      <c r="B4180" s="44" t="s">
        <v>10895</v>
      </c>
      <c r="D4180" s="44" t="s">
        <v>19641</v>
      </c>
      <c r="E4180" s="45">
        <v>2</v>
      </c>
      <c r="F4180" s="44" t="s">
        <v>10199</v>
      </c>
      <c r="G4180" s="44" t="s">
        <v>10434</v>
      </c>
      <c r="H4180" s="44" t="s">
        <v>19800</v>
      </c>
      <c r="L4180" s="46">
        <v>57800000</v>
      </c>
      <c r="M4180" s="44" t="s">
        <v>19790</v>
      </c>
      <c r="N4180" s="44" t="s">
        <v>19795</v>
      </c>
      <c r="O4180" s="44" t="s">
        <v>19801</v>
      </c>
    </row>
    <row r="4181" spans="1:15" s="44" customFormat="1" ht="12" x14ac:dyDescent="0.2">
      <c r="A4181" s="44" t="s">
        <v>19759</v>
      </c>
      <c r="B4181" s="44" t="s">
        <v>10895</v>
      </c>
      <c r="D4181" s="44" t="s">
        <v>19641</v>
      </c>
      <c r="E4181" s="45">
        <v>2</v>
      </c>
      <c r="F4181" s="44" t="s">
        <v>10199</v>
      </c>
      <c r="G4181" s="44" t="s">
        <v>10463</v>
      </c>
      <c r="H4181" s="44" t="s">
        <v>19803</v>
      </c>
      <c r="L4181" s="46">
        <v>20000000</v>
      </c>
      <c r="M4181" s="44" t="s">
        <v>19790</v>
      </c>
      <c r="N4181" s="44" t="s">
        <v>19804</v>
      </c>
      <c r="O4181" s="44" t="s">
        <v>19805</v>
      </c>
    </row>
    <row r="4182" spans="1:15" s="44" customFormat="1" ht="12" x14ac:dyDescent="0.2">
      <c r="A4182" s="44" t="s">
        <v>19761</v>
      </c>
      <c r="B4182" s="44" t="s">
        <v>10895</v>
      </c>
      <c r="D4182" s="44" t="s">
        <v>19641</v>
      </c>
      <c r="E4182" s="45">
        <v>2</v>
      </c>
      <c r="F4182" s="44" t="s">
        <v>10199</v>
      </c>
      <c r="G4182" s="44" t="s">
        <v>10463</v>
      </c>
      <c r="H4182" s="44" t="s">
        <v>19807</v>
      </c>
      <c r="L4182" s="46">
        <v>50000000</v>
      </c>
      <c r="M4182" s="44" t="s">
        <v>17655</v>
      </c>
      <c r="N4182" s="44" t="s">
        <v>19808</v>
      </c>
      <c r="O4182" s="44">
        <v>2418</v>
      </c>
    </row>
    <row r="4183" spans="1:15" s="44" customFormat="1" ht="12" x14ac:dyDescent="0.2">
      <c r="A4183" s="44" t="s">
        <v>19765</v>
      </c>
      <c r="B4183" s="44" t="s">
        <v>10895</v>
      </c>
      <c r="D4183" s="44" t="s">
        <v>19641</v>
      </c>
      <c r="E4183" s="45">
        <v>5</v>
      </c>
      <c r="F4183" s="44" t="s">
        <v>10199</v>
      </c>
      <c r="G4183" s="44" t="s">
        <v>10442</v>
      </c>
      <c r="H4183" s="44" t="s">
        <v>19810</v>
      </c>
      <c r="L4183" s="46">
        <v>50000000</v>
      </c>
      <c r="M4183" s="44" t="s">
        <v>19328</v>
      </c>
      <c r="N4183" s="44" t="s">
        <v>19811</v>
      </c>
      <c r="O4183" s="44" t="s">
        <v>19812</v>
      </c>
    </row>
    <row r="4184" spans="1:15" s="44" customFormat="1" ht="12" x14ac:dyDescent="0.2">
      <c r="A4184" s="44" t="s">
        <v>19769</v>
      </c>
      <c r="B4184" s="44" t="s">
        <v>10895</v>
      </c>
      <c r="D4184" s="44" t="s">
        <v>19641</v>
      </c>
      <c r="E4184" s="45">
        <v>5</v>
      </c>
      <c r="F4184" s="44" t="s">
        <v>10199</v>
      </c>
      <c r="G4184" s="44" t="s">
        <v>10434</v>
      </c>
      <c r="H4184" s="44" t="s">
        <v>19814</v>
      </c>
      <c r="L4184" s="46">
        <v>48000000</v>
      </c>
      <c r="M4184" s="44" t="s">
        <v>19328</v>
      </c>
      <c r="N4184" s="44" t="s">
        <v>19811</v>
      </c>
      <c r="O4184" s="44" t="s">
        <v>19812</v>
      </c>
    </row>
    <row r="4185" spans="1:15" s="44" customFormat="1" ht="12" x14ac:dyDescent="0.2">
      <c r="A4185" s="44" t="s">
        <v>19771</v>
      </c>
      <c r="B4185" s="44" t="s">
        <v>10895</v>
      </c>
      <c r="D4185" s="44" t="s">
        <v>19641</v>
      </c>
      <c r="E4185" s="45">
        <v>2</v>
      </c>
      <c r="F4185" s="44" t="s">
        <v>10199</v>
      </c>
      <c r="G4185" s="44" t="s">
        <v>10442</v>
      </c>
      <c r="H4185" s="44" t="s">
        <v>19816</v>
      </c>
      <c r="L4185" s="46">
        <v>150000000</v>
      </c>
      <c r="M4185" s="44" t="s">
        <v>19328</v>
      </c>
      <c r="N4185" s="44" t="s">
        <v>19817</v>
      </c>
      <c r="O4185" s="44" t="s">
        <v>19818</v>
      </c>
    </row>
    <row r="4186" spans="1:15" s="44" customFormat="1" ht="12" x14ac:dyDescent="0.2">
      <c r="A4186" s="44" t="s">
        <v>19775</v>
      </c>
      <c r="B4186" s="44" t="s">
        <v>10895</v>
      </c>
      <c r="D4186" s="44" t="s">
        <v>19641</v>
      </c>
      <c r="E4186" s="45">
        <v>1</v>
      </c>
      <c r="F4186" s="44" t="s">
        <v>10199</v>
      </c>
      <c r="G4186" s="44" t="s">
        <v>19820</v>
      </c>
      <c r="H4186" s="44" t="s">
        <v>19821</v>
      </c>
      <c r="L4186" s="46">
        <v>1009877000</v>
      </c>
      <c r="M4186" s="44" t="s">
        <v>19328</v>
      </c>
      <c r="N4186" s="44" t="s">
        <v>19822</v>
      </c>
      <c r="O4186" s="44" t="s">
        <v>19823</v>
      </c>
    </row>
    <row r="4187" spans="1:15" s="44" customFormat="1" ht="12" x14ac:dyDescent="0.2">
      <c r="A4187" s="44" t="s">
        <v>19780</v>
      </c>
      <c r="B4187" s="44" t="s">
        <v>10895</v>
      </c>
      <c r="D4187" s="44" t="s">
        <v>19641</v>
      </c>
      <c r="E4187" s="45">
        <v>1</v>
      </c>
      <c r="F4187" s="44" t="s">
        <v>10199</v>
      </c>
      <c r="G4187" s="44" t="s">
        <v>10434</v>
      </c>
      <c r="H4187" s="44" t="s">
        <v>19825</v>
      </c>
      <c r="L4187" s="46">
        <v>250000000</v>
      </c>
      <c r="M4187" s="44" t="s">
        <v>19826</v>
      </c>
      <c r="N4187" s="44" t="s">
        <v>19827</v>
      </c>
      <c r="O4187" s="44" t="s">
        <v>19828</v>
      </c>
    </row>
    <row r="4188" spans="1:15" s="44" customFormat="1" ht="12" x14ac:dyDescent="0.2">
      <c r="A4188" s="44" t="s">
        <v>19784</v>
      </c>
      <c r="B4188" s="44" t="s">
        <v>10895</v>
      </c>
      <c r="D4188" s="44" t="s">
        <v>19641</v>
      </c>
      <c r="E4188" s="45">
        <v>2</v>
      </c>
      <c r="F4188" s="44" t="s">
        <v>10199</v>
      </c>
      <c r="G4188" s="44" t="s">
        <v>10442</v>
      </c>
      <c r="H4188" s="44" t="s">
        <v>19830</v>
      </c>
      <c r="L4188" s="46">
        <v>60000000</v>
      </c>
      <c r="M4188" s="44" t="s">
        <v>19831</v>
      </c>
      <c r="N4188" s="44" t="s">
        <v>19832</v>
      </c>
      <c r="O4188" s="44" t="s">
        <v>19833</v>
      </c>
    </row>
    <row r="4189" spans="1:15" s="44" customFormat="1" ht="12" x14ac:dyDescent="0.2">
      <c r="A4189" s="44" t="s">
        <v>19788</v>
      </c>
      <c r="B4189" s="44" t="s">
        <v>10895</v>
      </c>
      <c r="D4189" s="44" t="s">
        <v>19641</v>
      </c>
      <c r="E4189" s="45">
        <v>2</v>
      </c>
      <c r="F4189" s="44" t="s">
        <v>10199</v>
      </c>
      <c r="G4189" s="44" t="s">
        <v>10442</v>
      </c>
      <c r="H4189" s="44" t="s">
        <v>19835</v>
      </c>
      <c r="L4189" s="46">
        <v>170000000</v>
      </c>
      <c r="M4189" s="44" t="s">
        <v>19831</v>
      </c>
      <c r="N4189" s="44" t="s">
        <v>19836</v>
      </c>
      <c r="O4189" s="44" t="s">
        <v>19837</v>
      </c>
    </row>
    <row r="4190" spans="1:15" s="44" customFormat="1" ht="12" x14ac:dyDescent="0.2">
      <c r="A4190" s="44" t="s">
        <v>19793</v>
      </c>
      <c r="B4190" s="44" t="s">
        <v>10895</v>
      </c>
      <c r="D4190" s="44" t="s">
        <v>19641</v>
      </c>
      <c r="E4190" s="45">
        <v>3</v>
      </c>
      <c r="F4190" s="44" t="s">
        <v>10199</v>
      </c>
      <c r="G4190" s="44" t="s">
        <v>10434</v>
      </c>
      <c r="H4190" s="44" t="s">
        <v>19839</v>
      </c>
      <c r="L4190" s="46">
        <v>245000000</v>
      </c>
      <c r="M4190" s="44" t="s">
        <v>19840</v>
      </c>
      <c r="N4190" s="44" t="s">
        <v>19841</v>
      </c>
      <c r="O4190" s="44" t="s">
        <v>19842</v>
      </c>
    </row>
    <row r="4191" spans="1:15" s="44" customFormat="1" ht="12" x14ac:dyDescent="0.2">
      <c r="A4191" s="44" t="s">
        <v>19797</v>
      </c>
      <c r="B4191" s="44" t="s">
        <v>10895</v>
      </c>
      <c r="D4191" s="44" t="s">
        <v>19641</v>
      </c>
      <c r="E4191" s="45">
        <v>2</v>
      </c>
      <c r="F4191" s="44" t="s">
        <v>10199</v>
      </c>
      <c r="G4191" s="44" t="s">
        <v>10463</v>
      </c>
      <c r="H4191" s="44" t="s">
        <v>19235</v>
      </c>
      <c r="L4191" s="46">
        <v>38250000</v>
      </c>
      <c r="M4191" s="44" t="s">
        <v>19831</v>
      </c>
      <c r="N4191" s="44" t="s">
        <v>19836</v>
      </c>
      <c r="O4191" s="44" t="s">
        <v>19837</v>
      </c>
    </row>
    <row r="4192" spans="1:15" s="44" customFormat="1" ht="12" x14ac:dyDescent="0.2">
      <c r="A4192" s="44" t="s">
        <v>19799</v>
      </c>
      <c r="B4192" s="44" t="s">
        <v>10895</v>
      </c>
      <c r="D4192" s="44" t="s">
        <v>19641</v>
      </c>
      <c r="E4192" s="45">
        <v>2</v>
      </c>
      <c r="F4192" s="44" t="s">
        <v>10199</v>
      </c>
      <c r="G4192" s="44" t="s">
        <v>10463</v>
      </c>
      <c r="H4192" s="44" t="s">
        <v>19845</v>
      </c>
      <c r="L4192" s="46">
        <v>29543000</v>
      </c>
      <c r="M4192" s="44" t="s">
        <v>19831</v>
      </c>
      <c r="N4192" s="44" t="s">
        <v>19836</v>
      </c>
      <c r="O4192" s="44" t="s">
        <v>19837</v>
      </c>
    </row>
    <row r="4193" spans="1:15" s="44" customFormat="1" ht="12" x14ac:dyDescent="0.2">
      <c r="A4193" s="44" t="s">
        <v>19802</v>
      </c>
      <c r="B4193" s="44" t="s">
        <v>10895</v>
      </c>
      <c r="D4193" s="44" t="s">
        <v>19641</v>
      </c>
      <c r="E4193" s="45">
        <v>2</v>
      </c>
      <c r="F4193" s="44" t="s">
        <v>10199</v>
      </c>
      <c r="G4193" s="44" t="s">
        <v>10442</v>
      </c>
      <c r="H4193" s="44" t="s">
        <v>19847</v>
      </c>
      <c r="L4193" s="46">
        <v>420000000</v>
      </c>
      <c r="M4193" s="44" t="s">
        <v>19831</v>
      </c>
      <c r="N4193" s="44" t="s">
        <v>19848</v>
      </c>
      <c r="O4193" s="44" t="s">
        <v>19849</v>
      </c>
    </row>
    <row r="4194" spans="1:15" s="44" customFormat="1" ht="12" x14ac:dyDescent="0.2">
      <c r="A4194" s="44" t="s">
        <v>19806</v>
      </c>
      <c r="B4194" s="44" t="s">
        <v>10895</v>
      </c>
      <c r="D4194" s="44" t="s">
        <v>19641</v>
      </c>
      <c r="E4194" s="45">
        <v>2</v>
      </c>
      <c r="F4194" s="44" t="s">
        <v>10199</v>
      </c>
      <c r="G4194" s="44" t="s">
        <v>10463</v>
      </c>
      <c r="H4194" s="44" t="s">
        <v>19851</v>
      </c>
      <c r="L4194" s="46">
        <v>30000000</v>
      </c>
      <c r="M4194" s="44" t="s">
        <v>19831</v>
      </c>
      <c r="N4194" s="44" t="s">
        <v>19848</v>
      </c>
      <c r="O4194" s="44" t="s">
        <v>19849</v>
      </c>
    </row>
    <row r="4195" spans="1:15" s="44" customFormat="1" ht="12" x14ac:dyDescent="0.2">
      <c r="A4195" s="44" t="s">
        <v>19809</v>
      </c>
      <c r="B4195" s="44" t="s">
        <v>10895</v>
      </c>
      <c r="D4195" s="44" t="s">
        <v>19641</v>
      </c>
      <c r="E4195" s="45">
        <v>2</v>
      </c>
      <c r="F4195" s="44" t="s">
        <v>10199</v>
      </c>
      <c r="G4195" s="44" t="s">
        <v>10442</v>
      </c>
      <c r="H4195" s="44" t="s">
        <v>19853</v>
      </c>
      <c r="L4195" s="46">
        <v>1696734000</v>
      </c>
      <c r="M4195" s="44" t="s">
        <v>19854</v>
      </c>
      <c r="N4195" s="44" t="s">
        <v>19855</v>
      </c>
      <c r="O4195" s="44" t="s">
        <v>19856</v>
      </c>
    </row>
    <row r="4196" spans="1:15" s="44" customFormat="1" ht="12" x14ac:dyDescent="0.2">
      <c r="A4196" s="44" t="s">
        <v>19813</v>
      </c>
      <c r="B4196" s="44" t="s">
        <v>10895</v>
      </c>
      <c r="D4196" s="44" t="s">
        <v>19641</v>
      </c>
      <c r="E4196" s="45">
        <v>6</v>
      </c>
      <c r="F4196" s="44" t="s">
        <v>10199</v>
      </c>
      <c r="G4196" s="44" t="s">
        <v>10463</v>
      </c>
      <c r="H4196" s="44" t="s">
        <v>19858</v>
      </c>
      <c r="L4196" s="46">
        <v>12000000</v>
      </c>
      <c r="M4196" s="44" t="s">
        <v>19859</v>
      </c>
      <c r="N4196" s="44" t="s">
        <v>19860</v>
      </c>
      <c r="O4196" s="44" t="s">
        <v>19861</v>
      </c>
    </row>
    <row r="4197" spans="1:15" s="44" customFormat="1" ht="12" x14ac:dyDescent="0.2">
      <c r="A4197" s="44" t="s">
        <v>19815</v>
      </c>
      <c r="B4197" s="44" t="s">
        <v>10895</v>
      </c>
      <c r="D4197" s="44" t="s">
        <v>19641</v>
      </c>
      <c r="E4197" s="45">
        <v>5</v>
      </c>
      <c r="F4197" s="44" t="s">
        <v>10199</v>
      </c>
      <c r="G4197" s="44" t="s">
        <v>10463</v>
      </c>
      <c r="H4197" s="44" t="s">
        <v>19863</v>
      </c>
      <c r="L4197" s="46">
        <v>48500000</v>
      </c>
      <c r="M4197" s="44" t="s">
        <v>19864</v>
      </c>
      <c r="N4197" s="44" t="s">
        <v>19865</v>
      </c>
      <c r="O4197" s="44" t="s">
        <v>19866</v>
      </c>
    </row>
    <row r="4198" spans="1:15" s="44" customFormat="1" ht="12" x14ac:dyDescent="0.2">
      <c r="A4198" s="44" t="s">
        <v>19819</v>
      </c>
      <c r="B4198" s="44" t="s">
        <v>10895</v>
      </c>
      <c r="D4198" s="44" t="s">
        <v>19641</v>
      </c>
      <c r="E4198" s="45">
        <v>5</v>
      </c>
      <c r="F4198" s="44" t="s">
        <v>10199</v>
      </c>
      <c r="G4198" s="44" t="s">
        <v>10463</v>
      </c>
      <c r="H4198" s="44" t="s">
        <v>19868</v>
      </c>
      <c r="L4198" s="46">
        <v>20300000</v>
      </c>
      <c r="M4198" s="44" t="s">
        <v>19864</v>
      </c>
      <c r="N4198" s="44" t="s">
        <v>19865</v>
      </c>
      <c r="O4198" s="44" t="s">
        <v>19866</v>
      </c>
    </row>
    <row r="4199" spans="1:15" s="44" customFormat="1" ht="12" x14ac:dyDescent="0.2">
      <c r="A4199" s="44" t="s">
        <v>19824</v>
      </c>
      <c r="B4199" s="44" t="s">
        <v>10895</v>
      </c>
      <c r="D4199" s="44" t="s">
        <v>19641</v>
      </c>
      <c r="E4199" s="45">
        <v>5</v>
      </c>
      <c r="F4199" s="44" t="s">
        <v>10199</v>
      </c>
      <c r="G4199" s="44" t="s">
        <v>10442</v>
      </c>
      <c r="H4199" s="44" t="s">
        <v>19863</v>
      </c>
      <c r="L4199" s="46">
        <v>73500000</v>
      </c>
      <c r="M4199" s="44" t="s">
        <v>19870</v>
      </c>
      <c r="N4199" s="44" t="s">
        <v>19871</v>
      </c>
      <c r="O4199" s="44" t="s">
        <v>19872</v>
      </c>
    </row>
    <row r="4200" spans="1:15" s="44" customFormat="1" ht="12" x14ac:dyDescent="0.2">
      <c r="A4200" s="44" t="s">
        <v>19829</v>
      </c>
      <c r="B4200" s="44" t="s">
        <v>10895</v>
      </c>
      <c r="D4200" s="44" t="s">
        <v>19641</v>
      </c>
      <c r="E4200" s="45">
        <v>5</v>
      </c>
      <c r="F4200" s="44" t="s">
        <v>10199</v>
      </c>
      <c r="G4200" s="44" t="s">
        <v>10463</v>
      </c>
      <c r="H4200" s="44" t="s">
        <v>19868</v>
      </c>
      <c r="L4200" s="46">
        <v>40600000</v>
      </c>
      <c r="M4200" s="44" t="s">
        <v>19870</v>
      </c>
      <c r="N4200" s="44" t="s">
        <v>19871</v>
      </c>
      <c r="O4200" s="44" t="s">
        <v>19872</v>
      </c>
    </row>
    <row r="4201" spans="1:15" s="44" customFormat="1" ht="12" x14ac:dyDescent="0.2">
      <c r="A4201" s="44" t="s">
        <v>19834</v>
      </c>
      <c r="B4201" s="44" t="s">
        <v>10895</v>
      </c>
      <c r="D4201" s="44" t="s">
        <v>19641</v>
      </c>
      <c r="E4201" s="45">
        <v>5</v>
      </c>
      <c r="F4201" s="44" t="s">
        <v>10199</v>
      </c>
      <c r="G4201" s="44" t="s">
        <v>10442</v>
      </c>
      <c r="H4201" s="44" t="s">
        <v>19863</v>
      </c>
      <c r="L4201" s="46">
        <v>84000000</v>
      </c>
      <c r="M4201" s="44" t="s">
        <v>19831</v>
      </c>
      <c r="N4201" s="44" t="s">
        <v>19874</v>
      </c>
      <c r="O4201" s="44" t="s">
        <v>19875</v>
      </c>
    </row>
    <row r="4202" spans="1:15" s="44" customFormat="1" ht="12" x14ac:dyDescent="0.2">
      <c r="A4202" s="44" t="s">
        <v>19838</v>
      </c>
      <c r="B4202" s="44" t="s">
        <v>10895</v>
      </c>
      <c r="D4202" s="44" t="s">
        <v>19641</v>
      </c>
      <c r="E4202" s="45">
        <v>5</v>
      </c>
      <c r="F4202" s="44" t="s">
        <v>10199</v>
      </c>
      <c r="G4202" s="44" t="s">
        <v>10463</v>
      </c>
      <c r="H4202" s="44" t="s">
        <v>19868</v>
      </c>
      <c r="L4202" s="46">
        <v>38150000</v>
      </c>
      <c r="M4202" s="44" t="s">
        <v>19831</v>
      </c>
      <c r="N4202" s="44" t="s">
        <v>19874</v>
      </c>
      <c r="O4202" s="44" t="s">
        <v>19875</v>
      </c>
    </row>
    <row r="4203" spans="1:15" s="44" customFormat="1" ht="12" x14ac:dyDescent="0.2">
      <c r="A4203" s="44" t="s">
        <v>19843</v>
      </c>
      <c r="B4203" s="44" t="s">
        <v>10895</v>
      </c>
      <c r="D4203" s="44" t="s">
        <v>19641</v>
      </c>
      <c r="E4203" s="45">
        <v>5</v>
      </c>
      <c r="F4203" s="44" t="s">
        <v>10199</v>
      </c>
      <c r="G4203" s="44" t="s">
        <v>10442</v>
      </c>
      <c r="H4203" s="44" t="s">
        <v>19863</v>
      </c>
      <c r="L4203" s="46">
        <v>80750000</v>
      </c>
      <c r="M4203" s="44" t="s">
        <v>19878</v>
      </c>
      <c r="N4203" s="44" t="s">
        <v>19879</v>
      </c>
      <c r="O4203" s="44" t="s">
        <v>19880</v>
      </c>
    </row>
    <row r="4204" spans="1:15" s="44" customFormat="1" ht="12" x14ac:dyDescent="0.2">
      <c r="A4204" s="44" t="s">
        <v>19844</v>
      </c>
      <c r="B4204" s="44" t="s">
        <v>10895</v>
      </c>
      <c r="D4204" s="44" t="s">
        <v>19641</v>
      </c>
      <c r="E4204" s="45">
        <v>5</v>
      </c>
      <c r="F4204" s="44" t="s">
        <v>10199</v>
      </c>
      <c r="G4204" s="44" t="s">
        <v>10463</v>
      </c>
      <c r="H4204" s="44" t="s">
        <v>19868</v>
      </c>
      <c r="L4204" s="46">
        <v>37100000</v>
      </c>
      <c r="M4204" s="44" t="s">
        <v>19878</v>
      </c>
      <c r="N4204" s="44" t="s">
        <v>19879</v>
      </c>
      <c r="O4204" s="44" t="s">
        <v>19880</v>
      </c>
    </row>
    <row r="4205" spans="1:15" s="44" customFormat="1" ht="12" x14ac:dyDescent="0.2">
      <c r="A4205" s="44" t="s">
        <v>19846</v>
      </c>
      <c r="B4205" s="44" t="s">
        <v>10895</v>
      </c>
      <c r="D4205" s="44" t="s">
        <v>19641</v>
      </c>
      <c r="E4205" s="45">
        <v>5</v>
      </c>
      <c r="F4205" s="44" t="s">
        <v>10199</v>
      </c>
      <c r="G4205" s="44" t="s">
        <v>10463</v>
      </c>
      <c r="H4205" s="44" t="s">
        <v>19863</v>
      </c>
      <c r="L4205" s="46">
        <v>50000000</v>
      </c>
      <c r="M4205" s="44" t="s">
        <v>19883</v>
      </c>
      <c r="N4205" s="44" t="s">
        <v>19884</v>
      </c>
      <c r="O4205" s="44" t="s">
        <v>19885</v>
      </c>
    </row>
    <row r="4206" spans="1:15" s="44" customFormat="1" ht="12" x14ac:dyDescent="0.2">
      <c r="A4206" s="44" t="s">
        <v>19850</v>
      </c>
      <c r="B4206" s="44" t="s">
        <v>10895</v>
      </c>
      <c r="D4206" s="44" t="s">
        <v>19641</v>
      </c>
      <c r="E4206" s="45">
        <v>5</v>
      </c>
      <c r="F4206" s="44" t="s">
        <v>10199</v>
      </c>
      <c r="G4206" s="44" t="s">
        <v>10463</v>
      </c>
      <c r="H4206" s="44" t="s">
        <v>19868</v>
      </c>
      <c r="L4206" s="46">
        <v>28700000</v>
      </c>
      <c r="M4206" s="44" t="s">
        <v>19883</v>
      </c>
      <c r="N4206" s="44" t="s">
        <v>19884</v>
      </c>
      <c r="O4206" s="44" t="s">
        <v>19885</v>
      </c>
    </row>
    <row r="4207" spans="1:15" s="44" customFormat="1" ht="12" x14ac:dyDescent="0.2">
      <c r="A4207" s="44" t="s">
        <v>19852</v>
      </c>
      <c r="B4207" s="44" t="s">
        <v>10895</v>
      </c>
      <c r="D4207" s="44" t="s">
        <v>19641</v>
      </c>
      <c r="E4207" s="45">
        <v>5</v>
      </c>
      <c r="F4207" s="44" t="s">
        <v>10199</v>
      </c>
      <c r="G4207" s="44" t="s">
        <v>10463</v>
      </c>
      <c r="H4207" s="44" t="s">
        <v>19863</v>
      </c>
      <c r="L4207" s="46">
        <v>53500000</v>
      </c>
      <c r="M4207" s="44" t="s">
        <v>19888</v>
      </c>
      <c r="N4207" s="44" t="s">
        <v>19889</v>
      </c>
      <c r="O4207" s="44" t="s">
        <v>19890</v>
      </c>
    </row>
    <row r="4208" spans="1:15" s="44" customFormat="1" ht="12" x14ac:dyDescent="0.2">
      <c r="A4208" s="44" t="s">
        <v>19857</v>
      </c>
      <c r="B4208" s="44" t="s">
        <v>10895</v>
      </c>
      <c r="D4208" s="44" t="s">
        <v>19641</v>
      </c>
      <c r="E4208" s="45">
        <v>5</v>
      </c>
      <c r="F4208" s="44" t="s">
        <v>10199</v>
      </c>
      <c r="G4208" s="44" t="s">
        <v>10463</v>
      </c>
      <c r="H4208" s="44" t="s">
        <v>19868</v>
      </c>
      <c r="L4208" s="46">
        <v>38500000</v>
      </c>
      <c r="M4208" s="44" t="s">
        <v>19888</v>
      </c>
      <c r="N4208" s="44" t="s">
        <v>19889</v>
      </c>
      <c r="O4208" s="44" t="s">
        <v>19890</v>
      </c>
    </row>
    <row r="4209" spans="1:15" s="44" customFormat="1" ht="12" x14ac:dyDescent="0.2">
      <c r="A4209" s="44" t="s">
        <v>19862</v>
      </c>
      <c r="B4209" s="44" t="s">
        <v>10895</v>
      </c>
      <c r="D4209" s="44" t="s">
        <v>19641</v>
      </c>
      <c r="E4209" s="45">
        <v>5</v>
      </c>
      <c r="F4209" s="44" t="s">
        <v>10199</v>
      </c>
      <c r="G4209" s="44" t="s">
        <v>10463</v>
      </c>
      <c r="H4209" s="44" t="s">
        <v>19863</v>
      </c>
      <c r="L4209" s="46">
        <v>32250000</v>
      </c>
      <c r="M4209" s="44" t="s">
        <v>19893</v>
      </c>
      <c r="N4209" s="44" t="s">
        <v>19889</v>
      </c>
      <c r="O4209" s="44" t="s">
        <v>19890</v>
      </c>
    </row>
    <row r="4210" spans="1:15" s="44" customFormat="1" ht="12" x14ac:dyDescent="0.2">
      <c r="A4210" s="44" t="s">
        <v>19867</v>
      </c>
      <c r="B4210" s="44" t="s">
        <v>10895</v>
      </c>
      <c r="D4210" s="44" t="s">
        <v>19641</v>
      </c>
      <c r="E4210" s="45">
        <v>5</v>
      </c>
      <c r="F4210" s="44" t="s">
        <v>10199</v>
      </c>
      <c r="G4210" s="44" t="s">
        <v>10463</v>
      </c>
      <c r="H4210" s="44" t="s">
        <v>19868</v>
      </c>
      <c r="L4210" s="46">
        <v>18200000</v>
      </c>
      <c r="M4210" s="44" t="s">
        <v>19893</v>
      </c>
      <c r="N4210" s="44" t="s">
        <v>19889</v>
      </c>
      <c r="O4210" s="44" t="s">
        <v>19890</v>
      </c>
    </row>
    <row r="4211" spans="1:15" s="44" customFormat="1" ht="12" x14ac:dyDescent="0.2">
      <c r="A4211" s="44" t="s">
        <v>19869</v>
      </c>
      <c r="B4211" s="44" t="s">
        <v>10895</v>
      </c>
      <c r="D4211" s="44" t="s">
        <v>19641</v>
      </c>
      <c r="E4211" s="45">
        <v>5</v>
      </c>
      <c r="F4211" s="44" t="s">
        <v>10199</v>
      </c>
      <c r="G4211" s="44" t="s">
        <v>10463</v>
      </c>
      <c r="H4211" s="44" t="s">
        <v>19863</v>
      </c>
      <c r="L4211" s="46">
        <v>42250000</v>
      </c>
      <c r="M4211" s="44" t="s">
        <v>19895</v>
      </c>
      <c r="N4211" s="44" t="s">
        <v>19896</v>
      </c>
      <c r="O4211" s="44" t="s">
        <v>19897</v>
      </c>
    </row>
    <row r="4212" spans="1:15" s="44" customFormat="1" ht="12" x14ac:dyDescent="0.2">
      <c r="A4212" s="44" t="s">
        <v>19873</v>
      </c>
      <c r="B4212" s="44" t="s">
        <v>10895</v>
      </c>
      <c r="D4212" s="44" t="s">
        <v>19641</v>
      </c>
      <c r="E4212" s="45">
        <v>5</v>
      </c>
      <c r="F4212" s="44" t="s">
        <v>10199</v>
      </c>
      <c r="G4212" s="44" t="s">
        <v>10463</v>
      </c>
      <c r="H4212" s="44" t="s">
        <v>19868</v>
      </c>
      <c r="L4212" s="46">
        <v>20300000</v>
      </c>
      <c r="M4212" s="44" t="s">
        <v>19895</v>
      </c>
      <c r="N4212" s="44" t="s">
        <v>19896</v>
      </c>
      <c r="O4212" s="44" t="s">
        <v>19897</v>
      </c>
    </row>
    <row r="4213" spans="1:15" s="44" customFormat="1" ht="12" x14ac:dyDescent="0.2">
      <c r="A4213" s="44" t="s">
        <v>1058</v>
      </c>
      <c r="B4213" s="44" t="s">
        <v>10895</v>
      </c>
      <c r="D4213" s="44" t="s">
        <v>19641</v>
      </c>
      <c r="E4213" s="45">
        <v>5</v>
      </c>
      <c r="F4213" s="44" t="s">
        <v>10199</v>
      </c>
      <c r="G4213" s="44" t="s">
        <v>10463</v>
      </c>
      <c r="H4213" s="44" t="s">
        <v>19863</v>
      </c>
      <c r="L4213" s="46">
        <v>52250000</v>
      </c>
      <c r="M4213" s="44" t="s">
        <v>19900</v>
      </c>
      <c r="N4213" s="44" t="s">
        <v>19901</v>
      </c>
      <c r="O4213" s="44" t="s">
        <v>19902</v>
      </c>
    </row>
    <row r="4214" spans="1:15" s="44" customFormat="1" ht="12" x14ac:dyDescent="0.2">
      <c r="A4214" s="44" t="s">
        <v>19876</v>
      </c>
      <c r="B4214" s="44" t="s">
        <v>10895</v>
      </c>
      <c r="D4214" s="44" t="s">
        <v>19641</v>
      </c>
      <c r="E4214" s="45">
        <v>5</v>
      </c>
      <c r="F4214" s="44" t="s">
        <v>10199</v>
      </c>
      <c r="G4214" s="44" t="s">
        <v>10463</v>
      </c>
      <c r="H4214" s="44" t="s">
        <v>19868</v>
      </c>
      <c r="L4214" s="46">
        <v>28700000</v>
      </c>
      <c r="M4214" s="44" t="s">
        <v>19900</v>
      </c>
      <c r="N4214" s="44" t="s">
        <v>19901</v>
      </c>
      <c r="O4214" s="44" t="s">
        <v>19902</v>
      </c>
    </row>
    <row r="4215" spans="1:15" s="44" customFormat="1" ht="12" x14ac:dyDescent="0.2">
      <c r="A4215" s="44" t="s">
        <v>19877</v>
      </c>
      <c r="B4215" s="44" t="s">
        <v>10895</v>
      </c>
      <c r="D4215" s="44" t="s">
        <v>19641</v>
      </c>
      <c r="E4215" s="45">
        <v>5</v>
      </c>
      <c r="F4215" s="44" t="s">
        <v>10199</v>
      </c>
      <c r="G4215" s="44" t="s">
        <v>10463</v>
      </c>
      <c r="H4215" s="44" t="s">
        <v>19863</v>
      </c>
      <c r="L4215" s="46">
        <v>46250000</v>
      </c>
      <c r="M4215" s="44" t="s">
        <v>19905</v>
      </c>
      <c r="N4215" s="44" t="s">
        <v>19906</v>
      </c>
      <c r="O4215" s="44" t="s">
        <v>19907</v>
      </c>
    </row>
    <row r="4216" spans="1:15" s="44" customFormat="1" ht="12" x14ac:dyDescent="0.2">
      <c r="A4216" s="44" t="s">
        <v>19881</v>
      </c>
      <c r="B4216" s="44" t="s">
        <v>10895</v>
      </c>
      <c r="D4216" s="44" t="s">
        <v>19641</v>
      </c>
      <c r="E4216" s="45">
        <v>5</v>
      </c>
      <c r="F4216" s="44" t="s">
        <v>10199</v>
      </c>
      <c r="G4216" s="44" t="s">
        <v>10463</v>
      </c>
      <c r="H4216" s="44" t="s">
        <v>19868</v>
      </c>
      <c r="L4216" s="46">
        <v>23450000</v>
      </c>
      <c r="M4216" s="44" t="s">
        <v>19905</v>
      </c>
      <c r="N4216" s="44" t="s">
        <v>19906</v>
      </c>
      <c r="O4216" s="44" t="s">
        <v>19907</v>
      </c>
    </row>
    <row r="4217" spans="1:15" s="44" customFormat="1" ht="12" x14ac:dyDescent="0.2">
      <c r="A4217" s="44" t="s">
        <v>19882</v>
      </c>
      <c r="B4217" s="44" t="s">
        <v>10895</v>
      </c>
      <c r="D4217" s="44" t="s">
        <v>19641</v>
      </c>
      <c r="E4217" s="45">
        <v>5</v>
      </c>
      <c r="F4217" s="44" t="s">
        <v>10199</v>
      </c>
      <c r="G4217" s="44" t="s">
        <v>10463</v>
      </c>
      <c r="H4217" s="44" t="s">
        <v>19863</v>
      </c>
      <c r="L4217" s="46">
        <v>40500000</v>
      </c>
      <c r="M4217" s="44" t="s">
        <v>19910</v>
      </c>
      <c r="N4217" s="44" t="s">
        <v>19911</v>
      </c>
      <c r="O4217" s="44" t="s">
        <v>19912</v>
      </c>
    </row>
    <row r="4218" spans="1:15" s="44" customFormat="1" ht="12" x14ac:dyDescent="0.2">
      <c r="A4218" s="44" t="s">
        <v>19886</v>
      </c>
      <c r="B4218" s="44" t="s">
        <v>10895</v>
      </c>
      <c r="D4218" s="44" t="s">
        <v>19641</v>
      </c>
      <c r="E4218" s="45">
        <v>5</v>
      </c>
      <c r="F4218" s="44" t="s">
        <v>10199</v>
      </c>
      <c r="G4218" s="44" t="s">
        <v>10463</v>
      </c>
      <c r="H4218" s="44" t="s">
        <v>19868</v>
      </c>
      <c r="L4218" s="46">
        <v>24500000</v>
      </c>
      <c r="M4218" s="44" t="s">
        <v>19910</v>
      </c>
      <c r="N4218" s="44" t="s">
        <v>19911</v>
      </c>
      <c r="O4218" s="44" t="s">
        <v>19912</v>
      </c>
    </row>
    <row r="4219" spans="1:15" s="44" customFormat="1" ht="12" x14ac:dyDescent="0.2">
      <c r="A4219" s="44" t="s">
        <v>19887</v>
      </c>
      <c r="B4219" s="44" t="s">
        <v>10895</v>
      </c>
      <c r="D4219" s="44" t="s">
        <v>19641</v>
      </c>
      <c r="E4219" s="45">
        <v>5</v>
      </c>
      <c r="F4219" s="44" t="s">
        <v>10199</v>
      </c>
      <c r="G4219" s="44" t="s">
        <v>10442</v>
      </c>
      <c r="H4219" s="44" t="s">
        <v>19863</v>
      </c>
      <c r="L4219" s="46">
        <v>76500000</v>
      </c>
      <c r="M4219" s="44" t="s">
        <v>19915</v>
      </c>
      <c r="N4219" s="44" t="s">
        <v>18841</v>
      </c>
      <c r="O4219" s="44" t="s">
        <v>19916</v>
      </c>
    </row>
    <row r="4220" spans="1:15" s="44" customFormat="1" ht="12" x14ac:dyDescent="0.2">
      <c r="A4220" s="44" t="s">
        <v>19891</v>
      </c>
      <c r="B4220" s="44" t="s">
        <v>10895</v>
      </c>
      <c r="D4220" s="44" t="s">
        <v>19641</v>
      </c>
      <c r="E4220" s="45">
        <v>5</v>
      </c>
      <c r="F4220" s="44" t="s">
        <v>10199</v>
      </c>
      <c r="G4220" s="44" t="s">
        <v>10463</v>
      </c>
      <c r="H4220" s="44" t="s">
        <v>19868</v>
      </c>
      <c r="L4220" s="46">
        <v>52500000</v>
      </c>
      <c r="M4220" s="44" t="s">
        <v>19915</v>
      </c>
      <c r="N4220" s="44" t="s">
        <v>18841</v>
      </c>
      <c r="O4220" s="44" t="s">
        <v>19916</v>
      </c>
    </row>
    <row r="4221" spans="1:15" s="44" customFormat="1" ht="12" x14ac:dyDescent="0.2">
      <c r="A4221" s="44" t="s">
        <v>19892</v>
      </c>
      <c r="B4221" s="44" t="s">
        <v>10895</v>
      </c>
      <c r="D4221" s="44" t="s">
        <v>19641</v>
      </c>
      <c r="E4221" s="45">
        <v>2</v>
      </c>
      <c r="F4221" s="44" t="s">
        <v>10199</v>
      </c>
      <c r="G4221" s="44" t="s">
        <v>10442</v>
      </c>
      <c r="H4221" s="44" t="s">
        <v>19918</v>
      </c>
      <c r="L4221" s="46">
        <v>200000000</v>
      </c>
      <c r="M4221" s="44" t="s">
        <v>19919</v>
      </c>
      <c r="N4221" s="44" t="s">
        <v>19920</v>
      </c>
      <c r="O4221" s="44">
        <v>2751</v>
      </c>
    </row>
    <row r="4222" spans="1:15" s="44" customFormat="1" ht="12" x14ac:dyDescent="0.2">
      <c r="A4222" s="44" t="s">
        <v>19894</v>
      </c>
      <c r="B4222" s="44" t="s">
        <v>10895</v>
      </c>
      <c r="D4222" s="44" t="s">
        <v>19641</v>
      </c>
      <c r="E4222" s="45">
        <v>4</v>
      </c>
      <c r="F4222" s="44" t="s">
        <v>10199</v>
      </c>
      <c r="G4222" s="44" t="s">
        <v>19922</v>
      </c>
      <c r="H4222" s="44" t="s">
        <v>19923</v>
      </c>
      <c r="L4222" s="46">
        <v>20000000</v>
      </c>
      <c r="M4222" s="44" t="s">
        <v>19924</v>
      </c>
      <c r="N4222" s="44" t="s">
        <v>19925</v>
      </c>
      <c r="O4222" s="44" t="s">
        <v>19926</v>
      </c>
    </row>
    <row r="4223" spans="1:15" s="44" customFormat="1" ht="12" x14ac:dyDescent="0.2">
      <c r="A4223" s="44" t="s">
        <v>775</v>
      </c>
      <c r="B4223" s="44" t="s">
        <v>10895</v>
      </c>
      <c r="D4223" s="44" t="s">
        <v>19641</v>
      </c>
      <c r="E4223" s="45">
        <v>12</v>
      </c>
      <c r="F4223" s="44" t="s">
        <v>10199</v>
      </c>
      <c r="G4223" s="44" t="s">
        <v>10463</v>
      </c>
      <c r="H4223" s="44" t="s">
        <v>19928</v>
      </c>
      <c r="L4223" s="46">
        <v>14000000</v>
      </c>
      <c r="M4223" s="44" t="s">
        <v>19929</v>
      </c>
      <c r="N4223" s="44" t="s">
        <v>19930</v>
      </c>
      <c r="O4223" s="44" t="s">
        <v>19931</v>
      </c>
    </row>
    <row r="4224" spans="1:15" s="44" customFormat="1" ht="12" x14ac:dyDescent="0.2">
      <c r="A4224" s="44" t="s">
        <v>19898</v>
      </c>
      <c r="B4224" s="44" t="s">
        <v>10895</v>
      </c>
      <c r="D4224" s="44" t="s">
        <v>19641</v>
      </c>
      <c r="E4224" s="45">
        <v>1</v>
      </c>
      <c r="F4224" s="44" t="s">
        <v>10199</v>
      </c>
      <c r="G4224" s="44" t="s">
        <v>10442</v>
      </c>
      <c r="H4224" s="44" t="s">
        <v>19933</v>
      </c>
      <c r="L4224" s="46">
        <v>117000000</v>
      </c>
      <c r="M4224" s="44" t="s">
        <v>19934</v>
      </c>
      <c r="N4224" s="44" t="s">
        <v>19935</v>
      </c>
      <c r="O4224" s="44" t="s">
        <v>19936</v>
      </c>
    </row>
    <row r="4225" spans="1:15" s="44" customFormat="1" ht="12" x14ac:dyDescent="0.2">
      <c r="A4225" s="44" t="s">
        <v>19899</v>
      </c>
      <c r="B4225" s="44" t="s">
        <v>10895</v>
      </c>
      <c r="D4225" s="44" t="s">
        <v>19641</v>
      </c>
      <c r="E4225" s="45">
        <v>1</v>
      </c>
      <c r="F4225" s="44" t="s">
        <v>10199</v>
      </c>
      <c r="G4225" s="44" t="s">
        <v>10463</v>
      </c>
      <c r="H4225" s="44" t="s">
        <v>19938</v>
      </c>
      <c r="L4225" s="46">
        <v>49700000</v>
      </c>
      <c r="M4225" s="44" t="s">
        <v>19934</v>
      </c>
      <c r="N4225" s="44" t="s">
        <v>19939</v>
      </c>
      <c r="O4225" s="44" t="s">
        <v>19940</v>
      </c>
    </row>
    <row r="4226" spans="1:15" s="44" customFormat="1" ht="12" x14ac:dyDescent="0.2">
      <c r="A4226" s="44" t="s">
        <v>19903</v>
      </c>
      <c r="B4226" s="44" t="s">
        <v>10895</v>
      </c>
      <c r="D4226" s="44" t="s">
        <v>19641</v>
      </c>
      <c r="E4226" s="45">
        <v>5</v>
      </c>
      <c r="F4226" s="44" t="s">
        <v>10199</v>
      </c>
      <c r="G4226" s="44" t="s">
        <v>10463</v>
      </c>
      <c r="H4226" s="44" t="s">
        <v>19942</v>
      </c>
      <c r="L4226" s="46">
        <v>24000000</v>
      </c>
      <c r="M4226" s="44" t="s">
        <v>19934</v>
      </c>
      <c r="N4226" s="44" t="s">
        <v>19935</v>
      </c>
      <c r="O4226" s="44" t="s">
        <v>19936</v>
      </c>
    </row>
    <row r="4227" spans="1:15" s="44" customFormat="1" ht="12" x14ac:dyDescent="0.2">
      <c r="A4227" s="44" t="s">
        <v>19904</v>
      </c>
      <c r="B4227" s="44" t="s">
        <v>10895</v>
      </c>
      <c r="D4227" s="44" t="s">
        <v>19641</v>
      </c>
      <c r="E4227" s="45">
        <v>1</v>
      </c>
      <c r="F4227" s="44" t="s">
        <v>10199</v>
      </c>
      <c r="G4227" s="44" t="s">
        <v>10463</v>
      </c>
      <c r="H4227" s="44" t="s">
        <v>19944</v>
      </c>
      <c r="L4227" s="46">
        <v>39600000</v>
      </c>
      <c r="M4227" s="44" t="s">
        <v>19934</v>
      </c>
      <c r="N4227" s="44" t="s">
        <v>19945</v>
      </c>
      <c r="O4227" s="44" t="s">
        <v>19946</v>
      </c>
    </row>
    <row r="4228" spans="1:15" s="44" customFormat="1" ht="12" x14ac:dyDescent="0.2">
      <c r="A4228" s="44" t="s">
        <v>19908</v>
      </c>
      <c r="B4228" s="44" t="s">
        <v>10895</v>
      </c>
      <c r="D4228" s="44" t="s">
        <v>19641</v>
      </c>
      <c r="E4228" s="45">
        <v>1</v>
      </c>
      <c r="F4228" s="44" t="s">
        <v>10199</v>
      </c>
      <c r="G4228" s="44" t="s">
        <v>10463</v>
      </c>
      <c r="H4228" s="44" t="s">
        <v>19948</v>
      </c>
      <c r="L4228" s="46">
        <v>43200000</v>
      </c>
      <c r="M4228" s="44" t="s">
        <v>19934</v>
      </c>
      <c r="N4228" s="44" t="s">
        <v>19949</v>
      </c>
      <c r="O4228" s="44" t="s">
        <v>19950</v>
      </c>
    </row>
    <row r="4229" spans="1:15" s="44" customFormat="1" ht="12" x14ac:dyDescent="0.2">
      <c r="A4229" s="44" t="s">
        <v>19909</v>
      </c>
      <c r="B4229" s="44" t="s">
        <v>10895</v>
      </c>
      <c r="D4229" s="44" t="s">
        <v>19641</v>
      </c>
      <c r="E4229" s="45">
        <v>1</v>
      </c>
      <c r="F4229" s="44" t="s">
        <v>10199</v>
      </c>
      <c r="G4229" s="44" t="s">
        <v>10442</v>
      </c>
      <c r="H4229" s="44" t="s">
        <v>19952</v>
      </c>
      <c r="L4229" s="46">
        <v>288000000</v>
      </c>
      <c r="M4229" s="44" t="s">
        <v>19934</v>
      </c>
      <c r="N4229" s="44" t="s">
        <v>19949</v>
      </c>
      <c r="O4229" s="44" t="s">
        <v>19950</v>
      </c>
    </row>
    <row r="4230" spans="1:15" s="44" customFormat="1" ht="12" x14ac:dyDescent="0.2">
      <c r="A4230" s="44" t="s">
        <v>19913</v>
      </c>
      <c r="B4230" s="44" t="s">
        <v>10895</v>
      </c>
      <c r="D4230" s="44" t="s">
        <v>19641</v>
      </c>
      <c r="E4230" s="45">
        <v>1</v>
      </c>
      <c r="F4230" s="44" t="s">
        <v>10199</v>
      </c>
      <c r="G4230" s="44" t="s">
        <v>10463</v>
      </c>
      <c r="H4230" s="44" t="s">
        <v>19954</v>
      </c>
      <c r="L4230" s="46">
        <v>22572000</v>
      </c>
      <c r="M4230" s="44" t="s">
        <v>19934</v>
      </c>
      <c r="N4230" s="44" t="s">
        <v>19955</v>
      </c>
      <c r="O4230" s="44" t="s">
        <v>19956</v>
      </c>
    </row>
    <row r="4231" spans="1:15" s="44" customFormat="1" ht="12" x14ac:dyDescent="0.2">
      <c r="A4231" s="44" t="s">
        <v>19914</v>
      </c>
      <c r="B4231" s="44" t="s">
        <v>10895</v>
      </c>
      <c r="D4231" s="44" t="s">
        <v>19641</v>
      </c>
      <c r="E4231" s="45">
        <v>1</v>
      </c>
      <c r="F4231" s="44" t="s">
        <v>10199</v>
      </c>
      <c r="G4231" s="44" t="s">
        <v>10463</v>
      </c>
      <c r="H4231" s="44" t="s">
        <v>19957</v>
      </c>
      <c r="L4231" s="46">
        <v>20342000</v>
      </c>
      <c r="M4231" s="44" t="s">
        <v>19934</v>
      </c>
      <c r="N4231" s="44" t="s">
        <v>19955</v>
      </c>
      <c r="O4231" s="44" t="s">
        <v>19956</v>
      </c>
    </row>
    <row r="4232" spans="1:15" s="44" customFormat="1" ht="12" x14ac:dyDescent="0.2">
      <c r="A4232" s="44" t="s">
        <v>19917</v>
      </c>
      <c r="B4232" s="44" t="s">
        <v>10895</v>
      </c>
      <c r="D4232" s="44" t="s">
        <v>19641</v>
      </c>
      <c r="E4232" s="45">
        <v>2</v>
      </c>
      <c r="F4232" s="44" t="s">
        <v>10199</v>
      </c>
      <c r="G4232" s="44" t="s">
        <v>10442</v>
      </c>
      <c r="H4232" s="44" t="s">
        <v>19959</v>
      </c>
      <c r="L4232" s="46">
        <v>193000000</v>
      </c>
      <c r="M4232" s="44" t="s">
        <v>19960</v>
      </c>
      <c r="N4232" s="44" t="s">
        <v>19961</v>
      </c>
      <c r="O4232" s="44" t="s">
        <v>19962</v>
      </c>
    </row>
    <row r="4233" spans="1:15" s="44" customFormat="1" ht="12" x14ac:dyDescent="0.2">
      <c r="A4233" s="44" t="s">
        <v>3690</v>
      </c>
      <c r="B4233" s="44" t="s">
        <v>10895</v>
      </c>
      <c r="D4233" s="44" t="s">
        <v>19641</v>
      </c>
      <c r="E4233" s="45">
        <v>1</v>
      </c>
      <c r="F4233" s="44" t="s">
        <v>10199</v>
      </c>
      <c r="G4233" s="44" t="s">
        <v>10434</v>
      </c>
      <c r="H4233" s="44" t="s">
        <v>19964</v>
      </c>
      <c r="L4233" s="46">
        <v>76500000</v>
      </c>
      <c r="M4233" s="44" t="s">
        <v>19965</v>
      </c>
      <c r="N4233" s="44" t="s">
        <v>19966</v>
      </c>
      <c r="O4233" s="44" t="s">
        <v>19967</v>
      </c>
    </row>
    <row r="4234" spans="1:15" s="44" customFormat="1" ht="12" x14ac:dyDescent="0.2">
      <c r="A4234" s="44" t="s">
        <v>19921</v>
      </c>
      <c r="B4234" s="44" t="s">
        <v>10895</v>
      </c>
      <c r="D4234" s="44" t="s">
        <v>19641</v>
      </c>
      <c r="E4234" s="45">
        <v>10</v>
      </c>
      <c r="F4234" s="44" t="s">
        <v>10199</v>
      </c>
      <c r="G4234" s="44" t="s">
        <v>10463</v>
      </c>
      <c r="H4234" s="44" t="s">
        <v>19969</v>
      </c>
      <c r="L4234" s="46">
        <v>15146000</v>
      </c>
      <c r="M4234" s="44" t="s">
        <v>19970</v>
      </c>
      <c r="N4234" s="44" t="s">
        <v>19971</v>
      </c>
      <c r="O4234" s="44" t="s">
        <v>19972</v>
      </c>
    </row>
    <row r="4235" spans="1:15" s="44" customFormat="1" ht="12" x14ac:dyDescent="0.2">
      <c r="A4235" s="44" t="s">
        <v>19927</v>
      </c>
      <c r="B4235" s="44" t="s">
        <v>10895</v>
      </c>
      <c r="D4235" s="44" t="s">
        <v>19641</v>
      </c>
      <c r="E4235" s="45">
        <v>5</v>
      </c>
      <c r="F4235" s="44" t="s">
        <v>10199</v>
      </c>
      <c r="G4235" s="44" t="s">
        <v>10463</v>
      </c>
      <c r="H4235" s="44" t="s">
        <v>19974</v>
      </c>
      <c r="L4235" s="46">
        <v>13800000</v>
      </c>
      <c r="M4235" s="44" t="s">
        <v>19970</v>
      </c>
      <c r="N4235" s="44" t="s">
        <v>19971</v>
      </c>
      <c r="O4235" s="44" t="s">
        <v>19972</v>
      </c>
    </row>
    <row r="4236" spans="1:15" s="44" customFormat="1" ht="12" x14ac:dyDescent="0.2">
      <c r="A4236" s="44" t="s">
        <v>19932</v>
      </c>
      <c r="B4236" s="44" t="s">
        <v>10895</v>
      </c>
      <c r="D4236" s="44" t="s">
        <v>19641</v>
      </c>
      <c r="E4236" s="45">
        <v>3</v>
      </c>
      <c r="F4236" s="44" t="s">
        <v>10199</v>
      </c>
      <c r="G4236" s="44" t="s">
        <v>10463</v>
      </c>
      <c r="H4236" s="44" t="s">
        <v>19976</v>
      </c>
      <c r="L4236" s="46">
        <v>40200000</v>
      </c>
      <c r="M4236" s="44" t="s">
        <v>19977</v>
      </c>
      <c r="N4236" s="44" t="s">
        <v>19978</v>
      </c>
      <c r="O4236" s="44" t="s">
        <v>19979</v>
      </c>
    </row>
    <row r="4237" spans="1:15" s="44" customFormat="1" ht="12" x14ac:dyDescent="0.2">
      <c r="A4237" s="44" t="s">
        <v>19937</v>
      </c>
      <c r="B4237" s="44" t="s">
        <v>15110</v>
      </c>
      <c r="D4237" s="44" t="s">
        <v>19641</v>
      </c>
      <c r="E4237" s="45">
        <v>3</v>
      </c>
      <c r="F4237" s="44" t="s">
        <v>10199</v>
      </c>
      <c r="G4237" s="44" t="s">
        <v>10442</v>
      </c>
      <c r="H4237" s="44" t="s">
        <v>19981</v>
      </c>
      <c r="J4237" s="44">
        <v>1</v>
      </c>
      <c r="K4237" s="44" t="s">
        <v>15121</v>
      </c>
      <c r="L4237" s="46">
        <v>200000000</v>
      </c>
      <c r="M4237" s="44" t="s">
        <v>19660</v>
      </c>
      <c r="N4237" s="44" t="s">
        <v>19677</v>
      </c>
      <c r="O4237" s="44" t="s">
        <v>19678</v>
      </c>
    </row>
    <row r="4238" spans="1:15" s="44" customFormat="1" ht="12" x14ac:dyDescent="0.2">
      <c r="A4238" s="44" t="s">
        <v>19941</v>
      </c>
      <c r="B4238" s="44" t="s">
        <v>15110</v>
      </c>
      <c r="D4238" s="44" t="s">
        <v>19641</v>
      </c>
      <c r="E4238" s="45">
        <v>3</v>
      </c>
      <c r="F4238" s="44" t="s">
        <v>10199</v>
      </c>
      <c r="G4238" s="44" t="s">
        <v>10442</v>
      </c>
      <c r="H4238" s="44" t="s">
        <v>19983</v>
      </c>
      <c r="I4238" s="44">
        <v>3912101101</v>
      </c>
      <c r="J4238" s="44">
        <v>1</v>
      </c>
      <c r="K4238" s="44" t="s">
        <v>11327</v>
      </c>
      <c r="L4238" s="46">
        <v>50000000</v>
      </c>
      <c r="M4238" s="44" t="s">
        <v>19660</v>
      </c>
      <c r="N4238" s="44" t="s">
        <v>19677</v>
      </c>
      <c r="O4238" s="44" t="s">
        <v>19678</v>
      </c>
    </row>
    <row r="4239" spans="1:15" s="44" customFormat="1" ht="12" x14ac:dyDescent="0.2">
      <c r="A4239" s="44" t="s">
        <v>19943</v>
      </c>
      <c r="B4239" s="44" t="s">
        <v>15110</v>
      </c>
      <c r="D4239" s="44" t="s">
        <v>19641</v>
      </c>
      <c r="E4239" s="45">
        <v>1</v>
      </c>
      <c r="F4239" s="44" t="s">
        <v>10199</v>
      </c>
      <c r="G4239" s="44" t="s">
        <v>16086</v>
      </c>
      <c r="H4239" s="44" t="s">
        <v>19985</v>
      </c>
      <c r="I4239" s="44">
        <v>4010170101</v>
      </c>
      <c r="J4239" s="44">
        <v>2</v>
      </c>
      <c r="K4239" s="44" t="s">
        <v>11327</v>
      </c>
      <c r="L4239" s="46">
        <v>10000000</v>
      </c>
      <c r="M4239" s="44" t="s">
        <v>19660</v>
      </c>
      <c r="N4239" s="44" t="s">
        <v>19986</v>
      </c>
      <c r="O4239" s="44" t="s">
        <v>19987</v>
      </c>
    </row>
    <row r="4240" spans="1:15" s="44" customFormat="1" ht="12" x14ac:dyDescent="0.2">
      <c r="A4240" s="44" t="s">
        <v>19947</v>
      </c>
      <c r="B4240" s="44" t="s">
        <v>15110</v>
      </c>
      <c r="D4240" s="44" t="s">
        <v>19641</v>
      </c>
      <c r="E4240" s="45">
        <v>4</v>
      </c>
      <c r="F4240" s="44" t="s">
        <v>10199</v>
      </c>
      <c r="G4240" s="44" t="s">
        <v>16086</v>
      </c>
      <c r="H4240" s="44" t="s">
        <v>19989</v>
      </c>
      <c r="I4240" s="44">
        <v>4323320501</v>
      </c>
      <c r="J4240" s="44">
        <v>1</v>
      </c>
      <c r="K4240" s="44" t="s">
        <v>11327</v>
      </c>
      <c r="L4240" s="46">
        <v>535500000</v>
      </c>
      <c r="M4240" s="44" t="s">
        <v>19660</v>
      </c>
      <c r="N4240" s="44" t="s">
        <v>19990</v>
      </c>
      <c r="O4240" s="44" t="s">
        <v>19991</v>
      </c>
    </row>
    <row r="4241" spans="1:15" s="44" customFormat="1" ht="12" x14ac:dyDescent="0.2">
      <c r="A4241" s="44" t="s">
        <v>19951</v>
      </c>
      <c r="B4241" s="44" t="s">
        <v>15110</v>
      </c>
      <c r="D4241" s="44" t="s">
        <v>19641</v>
      </c>
      <c r="E4241" s="45">
        <v>3</v>
      </c>
      <c r="F4241" s="44" t="s">
        <v>10199</v>
      </c>
      <c r="G4241" s="44" t="s">
        <v>16086</v>
      </c>
      <c r="H4241" s="44" t="s">
        <v>19993</v>
      </c>
      <c r="I4241" s="44">
        <v>4322250101</v>
      </c>
      <c r="J4241" s="44">
        <v>2</v>
      </c>
      <c r="K4241" s="44" t="s">
        <v>11327</v>
      </c>
      <c r="L4241" s="46">
        <v>220000000</v>
      </c>
      <c r="M4241" s="44" t="s">
        <v>19660</v>
      </c>
      <c r="N4241" s="44" t="s">
        <v>19990</v>
      </c>
      <c r="O4241" s="44" t="s">
        <v>19991</v>
      </c>
    </row>
    <row r="4242" spans="1:15" s="44" customFormat="1" ht="12" x14ac:dyDescent="0.2">
      <c r="A4242" s="44" t="s">
        <v>19953</v>
      </c>
      <c r="B4242" s="44" t="s">
        <v>15110</v>
      </c>
      <c r="D4242" s="44" t="s">
        <v>19641</v>
      </c>
      <c r="E4242" s="45">
        <v>4</v>
      </c>
      <c r="F4242" s="44" t="s">
        <v>10199</v>
      </c>
      <c r="G4242" s="44" t="s">
        <v>16086</v>
      </c>
      <c r="H4242" s="44" t="s">
        <v>19995</v>
      </c>
      <c r="I4242" s="44">
        <v>4323320501</v>
      </c>
      <c r="J4242" s="44">
        <v>2</v>
      </c>
      <c r="K4242" s="44" t="s">
        <v>11327</v>
      </c>
      <c r="L4242" s="46">
        <v>300000000</v>
      </c>
      <c r="M4242" s="44" t="s">
        <v>19660</v>
      </c>
      <c r="N4242" s="44" t="s">
        <v>19990</v>
      </c>
      <c r="O4242" s="44" t="s">
        <v>19991</v>
      </c>
    </row>
    <row r="4243" spans="1:15" s="44" customFormat="1" ht="12" x14ac:dyDescent="0.2">
      <c r="A4243" s="44" t="s">
        <v>1819</v>
      </c>
      <c r="B4243" s="44" t="s">
        <v>15110</v>
      </c>
      <c r="D4243" s="44" t="s">
        <v>19641</v>
      </c>
      <c r="E4243" s="45">
        <v>3</v>
      </c>
      <c r="F4243" s="44" t="s">
        <v>10199</v>
      </c>
      <c r="G4243" s="44" t="s">
        <v>16086</v>
      </c>
      <c r="H4243" s="44" t="s">
        <v>19997</v>
      </c>
      <c r="I4243" s="44">
        <v>4322250101</v>
      </c>
      <c r="J4243" s="44">
        <v>2</v>
      </c>
      <c r="K4243" s="44" t="s">
        <v>11327</v>
      </c>
      <c r="L4243" s="46">
        <v>100000000</v>
      </c>
      <c r="M4243" s="44" t="s">
        <v>19660</v>
      </c>
      <c r="N4243" s="44" t="s">
        <v>19990</v>
      </c>
      <c r="O4243" s="44" t="s">
        <v>19991</v>
      </c>
    </row>
    <row r="4244" spans="1:15" s="44" customFormat="1" ht="12" x14ac:dyDescent="0.2">
      <c r="A4244" s="44" t="s">
        <v>19958</v>
      </c>
      <c r="B4244" s="44" t="s">
        <v>15110</v>
      </c>
      <c r="D4244" s="44" t="s">
        <v>19641</v>
      </c>
      <c r="E4244" s="45">
        <v>4</v>
      </c>
      <c r="F4244" s="44" t="s">
        <v>10199</v>
      </c>
      <c r="G4244" s="44" t="s">
        <v>10442</v>
      </c>
      <c r="H4244" s="44" t="s">
        <v>19999</v>
      </c>
      <c r="I4244" s="44">
        <v>4617160401</v>
      </c>
      <c r="J4244" s="44">
        <v>8</v>
      </c>
      <c r="K4244" s="44" t="s">
        <v>15121</v>
      </c>
      <c r="L4244" s="46">
        <v>144310000</v>
      </c>
      <c r="M4244" s="44" t="s">
        <v>20000</v>
      </c>
      <c r="N4244" s="44" t="s">
        <v>20001</v>
      </c>
      <c r="O4244" s="44" t="s">
        <v>20002</v>
      </c>
    </row>
    <row r="4245" spans="1:15" s="44" customFormat="1" ht="12" x14ac:dyDescent="0.2">
      <c r="A4245" s="44" t="s">
        <v>19963</v>
      </c>
      <c r="B4245" s="44" t="s">
        <v>15110</v>
      </c>
      <c r="D4245" s="44" t="s">
        <v>19641</v>
      </c>
      <c r="E4245" s="45">
        <v>5</v>
      </c>
      <c r="F4245" s="44" t="s">
        <v>11109</v>
      </c>
      <c r="G4245" s="44" t="s">
        <v>10463</v>
      </c>
      <c r="H4245" s="44" t="s">
        <v>20004</v>
      </c>
      <c r="I4245" s="44">
        <v>40101715</v>
      </c>
      <c r="J4245" s="44">
        <v>1</v>
      </c>
      <c r="K4245" s="44" t="s">
        <v>15121</v>
      </c>
      <c r="L4245" s="46">
        <v>37000000</v>
      </c>
      <c r="M4245" s="44" t="s">
        <v>20000</v>
      </c>
      <c r="N4245" s="44" t="s">
        <v>20001</v>
      </c>
      <c r="O4245" s="44" t="s">
        <v>20002</v>
      </c>
    </row>
    <row r="4246" spans="1:15" s="44" customFormat="1" ht="12" x14ac:dyDescent="0.2">
      <c r="A4246" s="44" t="s">
        <v>19968</v>
      </c>
      <c r="B4246" s="44" t="s">
        <v>15110</v>
      </c>
      <c r="D4246" s="44" t="s">
        <v>19641</v>
      </c>
      <c r="E4246" s="45">
        <v>6</v>
      </c>
      <c r="F4246" s="44" t="s">
        <v>10199</v>
      </c>
      <c r="G4246" s="44" t="s">
        <v>10442</v>
      </c>
      <c r="H4246" s="44" t="s">
        <v>20006</v>
      </c>
      <c r="I4246" s="44">
        <v>4617160401</v>
      </c>
      <c r="J4246" s="44">
        <v>1</v>
      </c>
      <c r="K4246" s="44" t="s">
        <v>15121</v>
      </c>
      <c r="L4246" s="46">
        <v>67500000</v>
      </c>
      <c r="M4246" s="44" t="s">
        <v>20000</v>
      </c>
      <c r="N4246" s="44" t="s">
        <v>20001</v>
      </c>
      <c r="O4246" s="44" t="s">
        <v>20002</v>
      </c>
    </row>
    <row r="4247" spans="1:15" s="44" customFormat="1" ht="12" x14ac:dyDescent="0.2">
      <c r="A4247" s="44" t="s">
        <v>19973</v>
      </c>
      <c r="B4247" s="44" t="s">
        <v>15110</v>
      </c>
      <c r="D4247" s="44" t="s">
        <v>19641</v>
      </c>
      <c r="E4247" s="45">
        <v>3</v>
      </c>
      <c r="F4247" s="44" t="s">
        <v>10199</v>
      </c>
      <c r="G4247" s="44" t="s">
        <v>10442</v>
      </c>
      <c r="H4247" s="44" t="s">
        <v>20008</v>
      </c>
      <c r="I4247" s="44">
        <v>4810161501</v>
      </c>
      <c r="J4247" s="44">
        <v>520</v>
      </c>
      <c r="K4247" s="44" t="s">
        <v>15121</v>
      </c>
      <c r="L4247" s="46">
        <v>210968000</v>
      </c>
      <c r="M4247" s="44" t="s">
        <v>15931</v>
      </c>
      <c r="N4247" s="44" t="s">
        <v>20009</v>
      </c>
      <c r="O4247" s="44" t="s">
        <v>20010</v>
      </c>
    </row>
    <row r="4248" spans="1:15" s="44" customFormat="1" ht="12" x14ac:dyDescent="0.2">
      <c r="A4248" s="44" t="s">
        <v>19975</v>
      </c>
      <c r="B4248" s="44" t="s">
        <v>15110</v>
      </c>
      <c r="D4248" s="44" t="s">
        <v>19641</v>
      </c>
      <c r="E4248" s="45">
        <v>1</v>
      </c>
      <c r="F4248" s="44" t="s">
        <v>10199</v>
      </c>
      <c r="G4248" s="44" t="s">
        <v>10434</v>
      </c>
      <c r="H4248" s="44" t="s">
        <v>20012</v>
      </c>
      <c r="J4248" s="44">
        <v>2</v>
      </c>
      <c r="K4248" s="44" t="s">
        <v>11327</v>
      </c>
      <c r="L4248" s="46">
        <v>200000000</v>
      </c>
      <c r="M4248" s="44" t="s">
        <v>19418</v>
      </c>
      <c r="N4248" s="44" t="s">
        <v>20013</v>
      </c>
      <c r="O4248" s="44" t="s">
        <v>20014</v>
      </c>
    </row>
    <row r="4249" spans="1:15" s="44" customFormat="1" ht="12" x14ac:dyDescent="0.2">
      <c r="A4249" s="44" t="s">
        <v>19980</v>
      </c>
      <c r="B4249" s="44" t="s">
        <v>15110</v>
      </c>
      <c r="D4249" s="44" t="s">
        <v>19641</v>
      </c>
      <c r="E4249" s="45">
        <v>1</v>
      </c>
      <c r="F4249" s="44" t="s">
        <v>10199</v>
      </c>
      <c r="G4249" s="44" t="s">
        <v>10434</v>
      </c>
      <c r="H4249" s="44" t="s">
        <v>20016</v>
      </c>
      <c r="I4249" s="44">
        <v>1411170</v>
      </c>
      <c r="J4249" s="44">
        <v>1</v>
      </c>
      <c r="K4249" s="44" t="s">
        <v>15121</v>
      </c>
      <c r="L4249" s="46">
        <v>102721000</v>
      </c>
      <c r="M4249" s="44" t="s">
        <v>19418</v>
      </c>
      <c r="N4249" s="44" t="s">
        <v>19723</v>
      </c>
      <c r="O4249" s="44" t="s">
        <v>20017</v>
      </c>
    </row>
    <row r="4250" spans="1:15" s="44" customFormat="1" ht="12" x14ac:dyDescent="0.2">
      <c r="A4250" s="44" t="s">
        <v>19982</v>
      </c>
      <c r="B4250" s="44" t="s">
        <v>15110</v>
      </c>
      <c r="D4250" s="44" t="s">
        <v>19641</v>
      </c>
      <c r="E4250" s="45">
        <v>3</v>
      </c>
      <c r="F4250" s="44" t="s">
        <v>10199</v>
      </c>
      <c r="G4250" s="44" t="s">
        <v>10463</v>
      </c>
      <c r="H4250" s="44" t="s">
        <v>20019</v>
      </c>
      <c r="J4250" s="44">
        <v>11</v>
      </c>
      <c r="K4250" s="44" t="s">
        <v>11327</v>
      </c>
      <c r="L4250" s="46">
        <v>161370000</v>
      </c>
      <c r="M4250" s="44" t="s">
        <v>19418</v>
      </c>
      <c r="N4250" s="44" t="s">
        <v>12830</v>
      </c>
      <c r="O4250" s="44" t="s">
        <v>20020</v>
      </c>
    </row>
    <row r="4251" spans="1:15" s="44" customFormat="1" ht="12" x14ac:dyDescent="0.2">
      <c r="A4251" s="44" t="s">
        <v>19984</v>
      </c>
      <c r="B4251" s="44" t="s">
        <v>15110</v>
      </c>
      <c r="D4251" s="44" t="s">
        <v>19641</v>
      </c>
      <c r="E4251" s="45">
        <v>3</v>
      </c>
      <c r="F4251" s="44" t="s">
        <v>10199</v>
      </c>
      <c r="G4251" s="44" t="s">
        <v>10463</v>
      </c>
      <c r="H4251" s="44" t="s">
        <v>20022</v>
      </c>
      <c r="J4251" s="44">
        <v>97</v>
      </c>
      <c r="K4251" s="44" t="s">
        <v>15134</v>
      </c>
      <c r="L4251" s="46">
        <v>152625000</v>
      </c>
      <c r="M4251" s="44" t="s">
        <v>19418</v>
      </c>
      <c r="N4251" s="44" t="s">
        <v>12830</v>
      </c>
      <c r="O4251" s="44" t="s">
        <v>20020</v>
      </c>
    </row>
    <row r="4252" spans="1:15" s="44" customFormat="1" ht="12" x14ac:dyDescent="0.2">
      <c r="A4252" s="44" t="s">
        <v>19988</v>
      </c>
      <c r="B4252" s="44" t="s">
        <v>15110</v>
      </c>
      <c r="D4252" s="44" t="s">
        <v>19641</v>
      </c>
      <c r="E4252" s="45">
        <v>3</v>
      </c>
      <c r="F4252" s="44" t="s">
        <v>10199</v>
      </c>
      <c r="G4252" s="44" t="s">
        <v>10463</v>
      </c>
      <c r="H4252" s="44" t="s">
        <v>20024</v>
      </c>
      <c r="I4252" s="44">
        <v>2611160701</v>
      </c>
      <c r="J4252" s="44">
        <v>1</v>
      </c>
      <c r="K4252" s="44" t="s">
        <v>11327</v>
      </c>
      <c r="L4252" s="46">
        <v>22000000</v>
      </c>
      <c r="M4252" s="44" t="s">
        <v>19418</v>
      </c>
      <c r="N4252" s="44" t="s">
        <v>12830</v>
      </c>
      <c r="O4252" s="44" t="s">
        <v>20025</v>
      </c>
    </row>
    <row r="4253" spans="1:15" s="44" customFormat="1" ht="12" x14ac:dyDescent="0.2">
      <c r="A4253" s="44" t="s">
        <v>19992</v>
      </c>
      <c r="B4253" s="44" t="s">
        <v>15110</v>
      </c>
      <c r="D4253" s="44" t="s">
        <v>19641</v>
      </c>
      <c r="E4253" s="45">
        <v>3</v>
      </c>
      <c r="F4253" s="44" t="s">
        <v>10199</v>
      </c>
      <c r="G4253" s="44" t="s">
        <v>10463</v>
      </c>
      <c r="H4253" s="44" t="s">
        <v>20027</v>
      </c>
      <c r="I4253" s="44">
        <v>4710997201</v>
      </c>
      <c r="J4253" s="44">
        <v>16</v>
      </c>
      <c r="K4253" s="44" t="s">
        <v>15134</v>
      </c>
      <c r="L4253" s="46">
        <v>88000000</v>
      </c>
      <c r="M4253" s="44" t="s">
        <v>19418</v>
      </c>
      <c r="N4253" s="44" t="s">
        <v>20028</v>
      </c>
      <c r="O4253" s="44" t="s">
        <v>20029</v>
      </c>
    </row>
    <row r="4254" spans="1:15" s="44" customFormat="1" ht="12" x14ac:dyDescent="0.2">
      <c r="A4254" s="44" t="s">
        <v>19994</v>
      </c>
      <c r="B4254" s="44" t="s">
        <v>15110</v>
      </c>
      <c r="D4254" s="44" t="s">
        <v>19641</v>
      </c>
      <c r="E4254" s="45">
        <v>3</v>
      </c>
      <c r="F4254" s="44" t="s">
        <v>11109</v>
      </c>
      <c r="G4254" s="44" t="s">
        <v>10463</v>
      </c>
      <c r="H4254" s="44" t="s">
        <v>20031</v>
      </c>
      <c r="I4254" s="44">
        <v>5216151201</v>
      </c>
      <c r="J4254" s="44">
        <v>14</v>
      </c>
      <c r="K4254" s="44" t="s">
        <v>11333</v>
      </c>
      <c r="L4254" s="46">
        <v>33800000</v>
      </c>
      <c r="M4254" s="44" t="s">
        <v>19418</v>
      </c>
      <c r="N4254" s="44" t="s">
        <v>20032</v>
      </c>
      <c r="O4254" s="44" t="s">
        <v>20033</v>
      </c>
    </row>
    <row r="4255" spans="1:15" s="44" customFormat="1" ht="12" x14ac:dyDescent="0.2">
      <c r="A4255" s="44" t="s">
        <v>19996</v>
      </c>
      <c r="B4255" s="44" t="s">
        <v>15110</v>
      </c>
      <c r="D4255" s="44" t="s">
        <v>19641</v>
      </c>
      <c r="E4255" s="45">
        <v>2</v>
      </c>
      <c r="F4255" s="44" t="s">
        <v>10199</v>
      </c>
      <c r="G4255" s="44" t="s">
        <v>10463</v>
      </c>
      <c r="H4255" s="44" t="s">
        <v>20035</v>
      </c>
      <c r="J4255" s="44">
        <v>4138</v>
      </c>
      <c r="K4255" s="44" t="s">
        <v>15543</v>
      </c>
      <c r="L4255" s="46">
        <v>60000000</v>
      </c>
      <c r="M4255" s="44" t="s">
        <v>19318</v>
      </c>
      <c r="N4255" s="44" t="s">
        <v>20036</v>
      </c>
      <c r="O4255" s="44" t="s">
        <v>20037</v>
      </c>
    </row>
    <row r="4256" spans="1:15" s="44" customFormat="1" ht="12" x14ac:dyDescent="0.2">
      <c r="A4256" s="44" t="s">
        <v>19998</v>
      </c>
      <c r="B4256" s="44" t="s">
        <v>15110</v>
      </c>
      <c r="D4256" s="44" t="s">
        <v>19641</v>
      </c>
      <c r="E4256" s="45">
        <v>5</v>
      </c>
      <c r="F4256" s="44" t="s">
        <v>10199</v>
      </c>
      <c r="G4256" s="44" t="s">
        <v>10434</v>
      </c>
      <c r="H4256" s="44" t="s">
        <v>20039</v>
      </c>
      <c r="J4256" s="44">
        <v>16</v>
      </c>
      <c r="K4256" s="44" t="s">
        <v>15134</v>
      </c>
      <c r="L4256" s="46">
        <v>200000000</v>
      </c>
      <c r="M4256" s="44" t="s">
        <v>19318</v>
      </c>
      <c r="N4256" s="44" t="s">
        <v>20040</v>
      </c>
      <c r="O4256" s="44" t="s">
        <v>20041</v>
      </c>
    </row>
    <row r="4257" spans="1:15" s="44" customFormat="1" ht="12" x14ac:dyDescent="0.2">
      <c r="A4257" s="44" t="s">
        <v>20003</v>
      </c>
      <c r="B4257" s="44" t="s">
        <v>15110</v>
      </c>
      <c r="D4257" s="44" t="s">
        <v>19641</v>
      </c>
      <c r="E4257" s="45">
        <v>2</v>
      </c>
      <c r="F4257" s="44" t="s">
        <v>10199</v>
      </c>
      <c r="G4257" s="44" t="s">
        <v>10463</v>
      </c>
      <c r="H4257" s="44" t="s">
        <v>20043</v>
      </c>
      <c r="I4257" s="44" t="s">
        <v>20044</v>
      </c>
      <c r="J4257" s="44">
        <v>4315000</v>
      </c>
      <c r="K4257" s="44" t="s">
        <v>15181</v>
      </c>
      <c r="L4257" s="46">
        <v>5073640000</v>
      </c>
      <c r="M4257" s="44" t="s">
        <v>17480</v>
      </c>
      <c r="N4257" s="44" t="s">
        <v>20045</v>
      </c>
      <c r="O4257" s="44" t="s">
        <v>20046</v>
      </c>
    </row>
    <row r="4258" spans="1:15" s="44" customFormat="1" ht="12" x14ac:dyDescent="0.2">
      <c r="A4258" s="44" t="s">
        <v>20005</v>
      </c>
      <c r="B4258" s="44" t="s">
        <v>15110</v>
      </c>
      <c r="D4258" s="44" t="s">
        <v>19641</v>
      </c>
      <c r="E4258" s="45">
        <v>1</v>
      </c>
      <c r="F4258" s="44" t="s">
        <v>10199</v>
      </c>
      <c r="G4258" s="44" t="s">
        <v>10463</v>
      </c>
      <c r="H4258" s="44" t="s">
        <v>20048</v>
      </c>
      <c r="I4258" s="44">
        <v>2517489201</v>
      </c>
      <c r="J4258" s="44">
        <v>1</v>
      </c>
      <c r="K4258" s="44" t="s">
        <v>15134</v>
      </c>
      <c r="L4258" s="46">
        <v>10519000</v>
      </c>
      <c r="M4258" s="44" t="s">
        <v>19756</v>
      </c>
      <c r="N4258" s="44" t="s">
        <v>20049</v>
      </c>
      <c r="O4258" s="44" t="s">
        <v>20050</v>
      </c>
    </row>
    <row r="4259" spans="1:15" s="44" customFormat="1" ht="12" x14ac:dyDescent="0.2">
      <c r="A4259" s="44" t="s">
        <v>20007</v>
      </c>
      <c r="B4259" s="44" t="s">
        <v>15110</v>
      </c>
      <c r="D4259" s="44" t="s">
        <v>19641</v>
      </c>
      <c r="E4259" s="45">
        <v>2</v>
      </c>
      <c r="F4259" s="44" t="s">
        <v>10199</v>
      </c>
      <c r="G4259" s="44" t="s">
        <v>10434</v>
      </c>
      <c r="H4259" s="44" t="s">
        <v>20052</v>
      </c>
      <c r="J4259" s="44">
        <v>1</v>
      </c>
      <c r="L4259" s="46">
        <v>230000000</v>
      </c>
      <c r="M4259" s="44" t="s">
        <v>20053</v>
      </c>
      <c r="N4259" s="44" t="s">
        <v>20054</v>
      </c>
      <c r="O4259" s="44" t="s">
        <v>20055</v>
      </c>
    </row>
    <row r="4260" spans="1:15" s="44" customFormat="1" ht="12" x14ac:dyDescent="0.2">
      <c r="A4260" s="44" t="s">
        <v>20011</v>
      </c>
      <c r="B4260" s="44" t="s">
        <v>15110</v>
      </c>
      <c r="D4260" s="44" t="s">
        <v>19641</v>
      </c>
      <c r="E4260" s="45">
        <v>1</v>
      </c>
      <c r="F4260" s="44" t="s">
        <v>10199</v>
      </c>
      <c r="G4260" s="44" t="s">
        <v>16086</v>
      </c>
      <c r="H4260" s="44" t="s">
        <v>20057</v>
      </c>
      <c r="I4260" s="44">
        <v>4321150701</v>
      </c>
      <c r="J4260" s="44" t="s">
        <v>11920</v>
      </c>
      <c r="K4260" s="44" t="s">
        <v>11327</v>
      </c>
      <c r="L4260" s="46">
        <v>41500000</v>
      </c>
      <c r="M4260" s="44" t="s">
        <v>19883</v>
      </c>
      <c r="N4260" s="44" t="s">
        <v>19884</v>
      </c>
      <c r="O4260" s="44" t="s">
        <v>19885</v>
      </c>
    </row>
    <row r="4261" spans="1:15" s="44" customFormat="1" ht="12" x14ac:dyDescent="0.2">
      <c r="A4261" s="44" t="s">
        <v>20015</v>
      </c>
      <c r="B4261" s="44" t="s">
        <v>15110</v>
      </c>
      <c r="D4261" s="44" t="s">
        <v>19641</v>
      </c>
      <c r="E4261" s="45">
        <v>1</v>
      </c>
      <c r="F4261" s="44" t="s">
        <v>10199</v>
      </c>
      <c r="G4261" s="44" t="s">
        <v>16086</v>
      </c>
      <c r="H4261" s="44" t="s">
        <v>20059</v>
      </c>
      <c r="I4261" s="44">
        <v>4321150701</v>
      </c>
      <c r="J4261" s="44" t="s">
        <v>11920</v>
      </c>
      <c r="K4261" s="44" t="s">
        <v>11327</v>
      </c>
      <c r="L4261" s="46">
        <v>14000000</v>
      </c>
      <c r="M4261" s="44" t="s">
        <v>19883</v>
      </c>
      <c r="N4261" s="44" t="s">
        <v>19884</v>
      </c>
      <c r="O4261" s="44" t="s">
        <v>19885</v>
      </c>
    </row>
    <row r="4262" spans="1:15" s="44" customFormat="1" ht="12" x14ac:dyDescent="0.2">
      <c r="A4262" s="44" t="s">
        <v>20018</v>
      </c>
      <c r="B4262" s="44" t="s">
        <v>15110</v>
      </c>
      <c r="D4262" s="44" t="s">
        <v>19641</v>
      </c>
      <c r="E4262" s="45">
        <v>1</v>
      </c>
      <c r="F4262" s="44" t="s">
        <v>10199</v>
      </c>
      <c r="G4262" s="44" t="s">
        <v>16086</v>
      </c>
      <c r="H4262" s="44" t="s">
        <v>20057</v>
      </c>
      <c r="I4262" s="44">
        <v>4321150701</v>
      </c>
      <c r="J4262" s="44" t="s">
        <v>11920</v>
      </c>
      <c r="K4262" s="44" t="s">
        <v>11327</v>
      </c>
      <c r="L4262" s="46">
        <v>63600000</v>
      </c>
      <c r="M4262" s="44" t="s">
        <v>20061</v>
      </c>
      <c r="N4262" s="44" t="s">
        <v>20062</v>
      </c>
      <c r="O4262" s="44" t="s">
        <v>20063</v>
      </c>
    </row>
    <row r="4263" spans="1:15" s="44" customFormat="1" ht="12" x14ac:dyDescent="0.2">
      <c r="A4263" s="44" t="s">
        <v>20021</v>
      </c>
      <c r="B4263" s="44" t="s">
        <v>15110</v>
      </c>
      <c r="D4263" s="44" t="s">
        <v>19641</v>
      </c>
      <c r="E4263" s="45">
        <v>1</v>
      </c>
      <c r="F4263" s="44" t="s">
        <v>10199</v>
      </c>
      <c r="G4263" s="44" t="s">
        <v>16086</v>
      </c>
      <c r="H4263" s="44" t="s">
        <v>20057</v>
      </c>
      <c r="I4263" s="44">
        <v>4321150701</v>
      </c>
      <c r="J4263" s="44">
        <v>1</v>
      </c>
      <c r="K4263" s="44" t="s">
        <v>11327</v>
      </c>
      <c r="L4263" s="46">
        <v>27100000</v>
      </c>
      <c r="M4263" s="44" t="s">
        <v>19910</v>
      </c>
      <c r="N4263" s="44" t="s">
        <v>19911</v>
      </c>
      <c r="O4263" s="44" t="s">
        <v>19912</v>
      </c>
    </row>
    <row r="4264" spans="1:15" s="44" customFormat="1" ht="12" x14ac:dyDescent="0.2">
      <c r="A4264" s="44" t="s">
        <v>20023</v>
      </c>
      <c r="B4264" s="44" t="s">
        <v>15110</v>
      </c>
      <c r="D4264" s="44" t="s">
        <v>19641</v>
      </c>
      <c r="E4264" s="45">
        <v>1</v>
      </c>
      <c r="F4264" s="44" t="s">
        <v>10199</v>
      </c>
      <c r="G4264" s="44" t="s">
        <v>16086</v>
      </c>
      <c r="H4264" s="44" t="s">
        <v>20066</v>
      </c>
      <c r="I4264" s="44">
        <v>4321150701</v>
      </c>
      <c r="J4264" s="44">
        <v>124</v>
      </c>
      <c r="K4264" s="44" t="s">
        <v>11327</v>
      </c>
      <c r="L4264" s="46">
        <v>63200000</v>
      </c>
      <c r="M4264" s="44" t="s">
        <v>20067</v>
      </c>
      <c r="N4264" s="44" t="s">
        <v>20068</v>
      </c>
      <c r="O4264" s="44" t="s">
        <v>20069</v>
      </c>
    </row>
    <row r="4265" spans="1:15" s="44" customFormat="1" ht="12" x14ac:dyDescent="0.2">
      <c r="A4265" s="44" t="s">
        <v>20026</v>
      </c>
      <c r="B4265" s="44" t="s">
        <v>15110</v>
      </c>
      <c r="D4265" s="44" t="s">
        <v>19641</v>
      </c>
      <c r="E4265" s="45">
        <v>1</v>
      </c>
      <c r="F4265" s="44" t="s">
        <v>10199</v>
      </c>
      <c r="G4265" s="44" t="s">
        <v>16086</v>
      </c>
      <c r="H4265" s="44" t="s">
        <v>20071</v>
      </c>
      <c r="I4265" s="44">
        <v>2510170301</v>
      </c>
      <c r="J4265" s="44">
        <v>12</v>
      </c>
      <c r="K4265" s="44" t="s">
        <v>11327</v>
      </c>
      <c r="L4265" s="46">
        <v>1440000000</v>
      </c>
      <c r="M4265" s="44" t="s">
        <v>19854</v>
      </c>
      <c r="N4265" s="44" t="s">
        <v>20072</v>
      </c>
      <c r="O4265" s="44" t="s">
        <v>20073</v>
      </c>
    </row>
    <row r="4266" spans="1:15" s="44" customFormat="1" ht="12" x14ac:dyDescent="0.2">
      <c r="A4266" s="44" t="s">
        <v>20030</v>
      </c>
      <c r="B4266" s="44" t="s">
        <v>15110</v>
      </c>
      <c r="D4266" s="44" t="s">
        <v>19641</v>
      </c>
      <c r="E4266" s="45">
        <v>1</v>
      </c>
      <c r="F4266" s="44" t="s">
        <v>10199</v>
      </c>
      <c r="G4266" s="44" t="s">
        <v>10434</v>
      </c>
      <c r="H4266" s="44" t="s">
        <v>20057</v>
      </c>
      <c r="I4266" s="44">
        <v>4321150701</v>
      </c>
      <c r="J4266" s="44">
        <v>1</v>
      </c>
      <c r="K4266" s="44" t="s">
        <v>11327</v>
      </c>
      <c r="L4266" s="46">
        <v>36000000</v>
      </c>
      <c r="M4266" s="44" t="s">
        <v>19905</v>
      </c>
      <c r="N4266" s="44" t="s">
        <v>19906</v>
      </c>
      <c r="O4266" s="44" t="s">
        <v>19912</v>
      </c>
    </row>
    <row r="4267" spans="1:15" s="44" customFormat="1" ht="12" x14ac:dyDescent="0.2">
      <c r="A4267" s="44" t="s">
        <v>20034</v>
      </c>
      <c r="B4267" s="44" t="s">
        <v>15110</v>
      </c>
      <c r="D4267" s="44" t="s">
        <v>19641</v>
      </c>
      <c r="E4267" s="45">
        <v>2</v>
      </c>
      <c r="F4267" s="44" t="s">
        <v>10199</v>
      </c>
      <c r="G4267" s="44" t="s">
        <v>16086</v>
      </c>
      <c r="H4267" s="44" t="s">
        <v>20076</v>
      </c>
      <c r="I4267" s="44">
        <v>5310279901</v>
      </c>
      <c r="J4267" s="44">
        <v>178</v>
      </c>
      <c r="K4267" s="44" t="s">
        <v>16236</v>
      </c>
      <c r="L4267" s="46">
        <v>144536000</v>
      </c>
      <c r="M4267" s="44" t="s">
        <v>19883</v>
      </c>
      <c r="N4267" s="44" t="s">
        <v>19884</v>
      </c>
      <c r="O4267" s="44" t="s">
        <v>19885</v>
      </c>
    </row>
    <row r="4268" spans="1:15" s="44" customFormat="1" ht="12" x14ac:dyDescent="0.2">
      <c r="A4268" s="44" t="s">
        <v>20038</v>
      </c>
      <c r="B4268" s="44" t="s">
        <v>15110</v>
      </c>
      <c r="D4268" s="44" t="s">
        <v>19641</v>
      </c>
      <c r="E4268" s="45">
        <v>2</v>
      </c>
      <c r="F4268" s="44" t="s">
        <v>10199</v>
      </c>
      <c r="G4268" s="44" t="s">
        <v>10463</v>
      </c>
      <c r="H4268" s="44" t="s">
        <v>20078</v>
      </c>
      <c r="I4268" s="44">
        <v>4111991001</v>
      </c>
      <c r="J4268" s="44" t="s">
        <v>11920</v>
      </c>
      <c r="K4268" s="44" t="s">
        <v>11327</v>
      </c>
      <c r="L4268" s="46">
        <v>16100000</v>
      </c>
      <c r="M4268" s="44" t="s">
        <v>19883</v>
      </c>
      <c r="N4268" s="44" t="s">
        <v>19884</v>
      </c>
      <c r="O4268" s="44" t="s">
        <v>19885</v>
      </c>
    </row>
    <row r="4269" spans="1:15" s="44" customFormat="1" ht="12" x14ac:dyDescent="0.2">
      <c r="A4269" s="44" t="s">
        <v>20042</v>
      </c>
      <c r="B4269" s="44" t="s">
        <v>15110</v>
      </c>
      <c r="D4269" s="44" t="s">
        <v>19641</v>
      </c>
      <c r="E4269" s="45">
        <v>2</v>
      </c>
      <c r="F4269" s="44" t="s">
        <v>10199</v>
      </c>
      <c r="G4269" s="44" t="s">
        <v>16086</v>
      </c>
      <c r="H4269" s="44" t="s">
        <v>20080</v>
      </c>
      <c r="I4269" s="44">
        <v>5310279901</v>
      </c>
      <c r="J4269" s="44">
        <v>262</v>
      </c>
      <c r="K4269" s="44" t="s">
        <v>16236</v>
      </c>
      <c r="L4269" s="46">
        <v>212744000</v>
      </c>
      <c r="M4269" s="44" t="s">
        <v>20061</v>
      </c>
      <c r="N4269" s="44" t="s">
        <v>20062</v>
      </c>
      <c r="O4269" s="44" t="s">
        <v>20063</v>
      </c>
    </row>
    <row r="4270" spans="1:15" s="44" customFormat="1" ht="12" x14ac:dyDescent="0.2">
      <c r="A4270" s="44" t="s">
        <v>20047</v>
      </c>
      <c r="B4270" s="44" t="s">
        <v>15110</v>
      </c>
      <c r="D4270" s="44" t="s">
        <v>19641</v>
      </c>
      <c r="E4270" s="45">
        <v>2</v>
      </c>
      <c r="F4270" s="44" t="s">
        <v>10199</v>
      </c>
      <c r="G4270" s="44" t="s">
        <v>16086</v>
      </c>
      <c r="H4270" s="44" t="s">
        <v>20082</v>
      </c>
      <c r="I4270" s="44">
        <v>4619161801</v>
      </c>
      <c r="J4270" s="44">
        <v>1029</v>
      </c>
      <c r="K4270" s="44" t="s">
        <v>11327</v>
      </c>
      <c r="L4270" s="46">
        <v>30870000</v>
      </c>
      <c r="M4270" s="44" t="s">
        <v>20061</v>
      </c>
      <c r="N4270" s="44" t="s">
        <v>20083</v>
      </c>
      <c r="O4270" s="44" t="s">
        <v>20084</v>
      </c>
    </row>
    <row r="4271" spans="1:15" s="44" customFormat="1" ht="12" x14ac:dyDescent="0.2">
      <c r="A4271" s="44" t="s">
        <v>20051</v>
      </c>
      <c r="B4271" s="44" t="s">
        <v>15110</v>
      </c>
      <c r="D4271" s="44" t="s">
        <v>19641</v>
      </c>
      <c r="E4271" s="45">
        <v>2</v>
      </c>
      <c r="F4271" s="44" t="s">
        <v>10199</v>
      </c>
      <c r="G4271" s="44" t="s">
        <v>10463</v>
      </c>
      <c r="H4271" s="44" t="s">
        <v>20078</v>
      </c>
      <c r="I4271" s="44">
        <v>4218160101</v>
      </c>
      <c r="J4271" s="44" t="s">
        <v>11920</v>
      </c>
      <c r="K4271" s="44" t="s">
        <v>11327</v>
      </c>
      <c r="L4271" s="46">
        <v>26900000</v>
      </c>
      <c r="M4271" s="44" t="s">
        <v>20061</v>
      </c>
      <c r="N4271" s="44" t="s">
        <v>19871</v>
      </c>
      <c r="O4271" s="44" t="s">
        <v>19872</v>
      </c>
    </row>
    <row r="4272" spans="1:15" s="44" customFormat="1" ht="12" x14ac:dyDescent="0.2">
      <c r="A4272" s="44" t="s">
        <v>20056</v>
      </c>
      <c r="B4272" s="44" t="s">
        <v>15110</v>
      </c>
      <c r="D4272" s="44" t="s">
        <v>19641</v>
      </c>
      <c r="E4272" s="45">
        <v>2</v>
      </c>
      <c r="F4272" s="44" t="s">
        <v>10199</v>
      </c>
      <c r="G4272" s="44" t="s">
        <v>16086</v>
      </c>
      <c r="H4272" s="44" t="s">
        <v>20087</v>
      </c>
      <c r="I4272" s="44">
        <v>4619161801</v>
      </c>
      <c r="J4272" s="44">
        <v>12</v>
      </c>
      <c r="K4272" s="44" t="s">
        <v>11327</v>
      </c>
      <c r="L4272" s="46">
        <v>13000000</v>
      </c>
      <c r="M4272" s="44" t="s">
        <v>20061</v>
      </c>
      <c r="N4272" s="44" t="s">
        <v>20088</v>
      </c>
      <c r="O4272" s="44" t="s">
        <v>20089</v>
      </c>
    </row>
    <row r="4273" spans="1:15" s="44" customFormat="1" ht="12" x14ac:dyDescent="0.2">
      <c r="A4273" s="44" t="s">
        <v>20058</v>
      </c>
      <c r="B4273" s="44" t="s">
        <v>15110</v>
      </c>
      <c r="D4273" s="44" t="s">
        <v>19641</v>
      </c>
      <c r="E4273" s="45">
        <v>2</v>
      </c>
      <c r="F4273" s="44" t="s">
        <v>10199</v>
      </c>
      <c r="G4273" s="44" t="s">
        <v>16086</v>
      </c>
      <c r="H4273" s="44" t="s">
        <v>20091</v>
      </c>
      <c r="I4273" s="44">
        <v>4321150701</v>
      </c>
      <c r="J4273" s="44">
        <v>1</v>
      </c>
      <c r="K4273" s="44" t="s">
        <v>11327</v>
      </c>
      <c r="L4273" s="46">
        <v>75100000</v>
      </c>
      <c r="M4273" s="44" t="s">
        <v>19878</v>
      </c>
      <c r="N4273" s="44" t="s">
        <v>19879</v>
      </c>
      <c r="O4273" s="44" t="s">
        <v>19880</v>
      </c>
    </row>
    <row r="4274" spans="1:15" s="44" customFormat="1" ht="12" x14ac:dyDescent="0.2">
      <c r="A4274" s="44" t="s">
        <v>20060</v>
      </c>
      <c r="B4274" s="44" t="s">
        <v>15110</v>
      </c>
      <c r="D4274" s="44" t="s">
        <v>19641</v>
      </c>
      <c r="E4274" s="45">
        <v>2</v>
      </c>
      <c r="F4274" s="44" t="s">
        <v>10199</v>
      </c>
      <c r="G4274" s="44" t="s">
        <v>16086</v>
      </c>
      <c r="H4274" s="44" t="s">
        <v>20093</v>
      </c>
      <c r="I4274" s="44">
        <v>4321150701</v>
      </c>
      <c r="J4274" s="44" t="s">
        <v>11920</v>
      </c>
      <c r="K4274" s="44" t="s">
        <v>11327</v>
      </c>
      <c r="L4274" s="46">
        <v>12200000</v>
      </c>
      <c r="M4274" s="44" t="s">
        <v>19893</v>
      </c>
      <c r="N4274" s="44" t="s">
        <v>20094</v>
      </c>
      <c r="O4274" s="44" t="s">
        <v>20095</v>
      </c>
    </row>
    <row r="4275" spans="1:15" s="44" customFormat="1" ht="12" x14ac:dyDescent="0.2">
      <c r="A4275" s="44" t="s">
        <v>20064</v>
      </c>
      <c r="B4275" s="44" t="s">
        <v>15110</v>
      </c>
      <c r="D4275" s="44" t="s">
        <v>19641</v>
      </c>
      <c r="E4275" s="45">
        <v>2</v>
      </c>
      <c r="F4275" s="44" t="s">
        <v>10199</v>
      </c>
      <c r="G4275" s="44" t="s">
        <v>16086</v>
      </c>
      <c r="H4275" s="44" t="s">
        <v>20097</v>
      </c>
      <c r="I4275" s="44">
        <v>5310279901</v>
      </c>
      <c r="J4275" s="44">
        <v>816</v>
      </c>
      <c r="K4275" s="44" t="s">
        <v>16236</v>
      </c>
      <c r="L4275" s="46">
        <v>343647000</v>
      </c>
      <c r="M4275" s="44" t="s">
        <v>19831</v>
      </c>
      <c r="N4275" s="44" t="s">
        <v>20098</v>
      </c>
      <c r="O4275" s="44" t="s">
        <v>20099</v>
      </c>
    </row>
    <row r="4276" spans="1:15" s="44" customFormat="1" ht="12" x14ac:dyDescent="0.2">
      <c r="A4276" s="44" t="s">
        <v>20065</v>
      </c>
      <c r="B4276" s="44" t="s">
        <v>15110</v>
      </c>
      <c r="D4276" s="44" t="s">
        <v>19641</v>
      </c>
      <c r="E4276" s="45">
        <v>2</v>
      </c>
      <c r="F4276" s="44" t="s">
        <v>10199</v>
      </c>
      <c r="G4276" s="44" t="s">
        <v>16086</v>
      </c>
      <c r="H4276" s="44" t="s">
        <v>20101</v>
      </c>
      <c r="I4276" s="44">
        <v>4321150701</v>
      </c>
      <c r="J4276" s="44" t="s">
        <v>11920</v>
      </c>
      <c r="K4276" s="44" t="s">
        <v>11327</v>
      </c>
      <c r="L4276" s="46">
        <v>39000000</v>
      </c>
      <c r="M4276" s="44" t="s">
        <v>19888</v>
      </c>
      <c r="N4276" s="44" t="s">
        <v>20094</v>
      </c>
      <c r="O4276" s="44" t="s">
        <v>20095</v>
      </c>
    </row>
    <row r="4277" spans="1:15" s="44" customFormat="1" ht="12" x14ac:dyDescent="0.2">
      <c r="A4277" s="44" t="s">
        <v>20070</v>
      </c>
      <c r="B4277" s="44" t="s">
        <v>15110</v>
      </c>
      <c r="D4277" s="44" t="s">
        <v>19641</v>
      </c>
      <c r="E4277" s="45">
        <v>3</v>
      </c>
      <c r="F4277" s="44" t="s">
        <v>10199</v>
      </c>
      <c r="G4277" s="44" t="s">
        <v>10463</v>
      </c>
      <c r="H4277" s="44" t="s">
        <v>20103</v>
      </c>
      <c r="I4277" s="44">
        <v>5310279901</v>
      </c>
      <c r="J4277" s="44">
        <v>425</v>
      </c>
      <c r="K4277" s="44" t="s">
        <v>16236</v>
      </c>
      <c r="L4277" s="46">
        <v>31875000</v>
      </c>
      <c r="M4277" s="44" t="s">
        <v>19883</v>
      </c>
      <c r="N4277" s="44" t="s">
        <v>19884</v>
      </c>
      <c r="O4277" s="44" t="s">
        <v>19885</v>
      </c>
    </row>
    <row r="4278" spans="1:15" s="44" customFormat="1" ht="12" x14ac:dyDescent="0.2">
      <c r="A4278" s="44" t="s">
        <v>20074</v>
      </c>
      <c r="B4278" s="44" t="s">
        <v>15110</v>
      </c>
      <c r="D4278" s="44" t="s">
        <v>19641</v>
      </c>
      <c r="E4278" s="45">
        <v>3</v>
      </c>
      <c r="F4278" s="44" t="s">
        <v>10199</v>
      </c>
      <c r="G4278" s="44" t="s">
        <v>10463</v>
      </c>
      <c r="H4278" s="44" t="s">
        <v>20105</v>
      </c>
      <c r="I4278" s="44">
        <v>5310279901</v>
      </c>
      <c r="J4278" s="44">
        <v>650</v>
      </c>
      <c r="K4278" s="44" t="s">
        <v>16236</v>
      </c>
      <c r="L4278" s="46">
        <v>48750000</v>
      </c>
      <c r="M4278" s="44" t="s">
        <v>20061</v>
      </c>
      <c r="N4278" s="44" t="s">
        <v>20106</v>
      </c>
      <c r="O4278" s="44" t="s">
        <v>20107</v>
      </c>
    </row>
    <row r="4279" spans="1:15" s="44" customFormat="1" ht="12" x14ac:dyDescent="0.2">
      <c r="A4279" s="44" t="s">
        <v>20075</v>
      </c>
      <c r="B4279" s="44" t="s">
        <v>15110</v>
      </c>
      <c r="D4279" s="44" t="s">
        <v>19641</v>
      </c>
      <c r="E4279" s="45">
        <v>3</v>
      </c>
      <c r="F4279" s="44" t="s">
        <v>10199</v>
      </c>
      <c r="G4279" s="44" t="s">
        <v>16086</v>
      </c>
      <c r="H4279" s="44" t="s">
        <v>20109</v>
      </c>
      <c r="I4279" s="44">
        <v>5310279901</v>
      </c>
      <c r="J4279" s="44">
        <v>173</v>
      </c>
      <c r="K4279" s="44" t="s">
        <v>16236</v>
      </c>
      <c r="L4279" s="46">
        <v>140476000</v>
      </c>
      <c r="M4279" s="44" t="s">
        <v>20110</v>
      </c>
      <c r="N4279" s="44" t="s">
        <v>20111</v>
      </c>
      <c r="O4279" s="44" t="s">
        <v>20112</v>
      </c>
    </row>
    <row r="4280" spans="1:15" s="44" customFormat="1" ht="12" x14ac:dyDescent="0.2">
      <c r="A4280" s="44" t="s">
        <v>20077</v>
      </c>
      <c r="B4280" s="44" t="s">
        <v>15110</v>
      </c>
      <c r="D4280" s="44" t="s">
        <v>19641</v>
      </c>
      <c r="E4280" s="45">
        <v>3</v>
      </c>
      <c r="F4280" s="44" t="s">
        <v>10199</v>
      </c>
      <c r="G4280" s="44" t="s">
        <v>16086</v>
      </c>
      <c r="H4280" s="44" t="s">
        <v>20091</v>
      </c>
      <c r="I4280" s="44">
        <v>4321150701</v>
      </c>
      <c r="J4280" s="44" t="s">
        <v>11920</v>
      </c>
      <c r="K4280" s="44" t="s">
        <v>11327</v>
      </c>
      <c r="L4280" s="46">
        <v>37600000</v>
      </c>
      <c r="M4280" s="44" t="s">
        <v>20110</v>
      </c>
      <c r="N4280" s="44" t="s">
        <v>20111</v>
      </c>
      <c r="O4280" s="44" t="s">
        <v>20112</v>
      </c>
    </row>
    <row r="4281" spans="1:15" s="44" customFormat="1" ht="12" x14ac:dyDescent="0.2">
      <c r="A4281" s="44" t="s">
        <v>20079</v>
      </c>
      <c r="B4281" s="44" t="s">
        <v>15110</v>
      </c>
      <c r="D4281" s="44" t="s">
        <v>19641</v>
      </c>
      <c r="E4281" s="45">
        <v>3</v>
      </c>
      <c r="F4281" s="44" t="s">
        <v>10199</v>
      </c>
      <c r="G4281" s="44" t="s">
        <v>10463</v>
      </c>
      <c r="H4281" s="44" t="s">
        <v>20115</v>
      </c>
      <c r="I4281" s="44">
        <v>5310279901</v>
      </c>
      <c r="J4281" s="44">
        <v>140</v>
      </c>
      <c r="K4281" s="44" t="s">
        <v>16236</v>
      </c>
      <c r="L4281" s="46">
        <v>10500000</v>
      </c>
      <c r="M4281" s="44" t="s">
        <v>20110</v>
      </c>
      <c r="N4281" s="44" t="s">
        <v>20116</v>
      </c>
      <c r="O4281" s="44" t="s">
        <v>20117</v>
      </c>
    </row>
    <row r="4282" spans="1:15" s="44" customFormat="1" ht="12" x14ac:dyDescent="0.2">
      <c r="A4282" s="44" t="s">
        <v>20081</v>
      </c>
      <c r="B4282" s="44" t="s">
        <v>15110</v>
      </c>
      <c r="D4282" s="44" t="s">
        <v>19641</v>
      </c>
      <c r="E4282" s="45">
        <v>3</v>
      </c>
      <c r="F4282" s="44" t="s">
        <v>10199</v>
      </c>
      <c r="G4282" s="44" t="s">
        <v>10463</v>
      </c>
      <c r="H4282" s="44" t="s">
        <v>20078</v>
      </c>
      <c r="I4282" s="44">
        <v>4111991001</v>
      </c>
      <c r="J4282" s="44" t="s">
        <v>11920</v>
      </c>
      <c r="K4282" s="44" t="s">
        <v>11327</v>
      </c>
      <c r="L4282" s="46">
        <v>15900000</v>
      </c>
      <c r="M4282" s="44" t="s">
        <v>20110</v>
      </c>
      <c r="N4282" s="44" t="s">
        <v>19865</v>
      </c>
      <c r="O4282" s="44" t="s">
        <v>19866</v>
      </c>
    </row>
    <row r="4283" spans="1:15" s="44" customFormat="1" ht="12" x14ac:dyDescent="0.2">
      <c r="A4283" s="44" t="s">
        <v>20085</v>
      </c>
      <c r="B4283" s="44" t="s">
        <v>15110</v>
      </c>
      <c r="D4283" s="44" t="s">
        <v>19641</v>
      </c>
      <c r="E4283" s="45">
        <v>3</v>
      </c>
      <c r="F4283" s="44" t="s">
        <v>10199</v>
      </c>
      <c r="G4283" s="44" t="s">
        <v>16086</v>
      </c>
      <c r="H4283" s="44" t="s">
        <v>20120</v>
      </c>
      <c r="I4283" s="44">
        <v>4619161801</v>
      </c>
      <c r="J4283" s="44">
        <v>748</v>
      </c>
      <c r="K4283" s="44" t="s">
        <v>11327</v>
      </c>
      <c r="L4283" s="46">
        <v>22440000</v>
      </c>
      <c r="M4283" s="44" t="s">
        <v>20110</v>
      </c>
      <c r="N4283" s="44" t="s">
        <v>20121</v>
      </c>
      <c r="O4283" s="44" t="s">
        <v>20122</v>
      </c>
    </row>
    <row r="4284" spans="1:15" s="44" customFormat="1" ht="12" x14ac:dyDescent="0.2">
      <c r="A4284" s="44" t="s">
        <v>20086</v>
      </c>
      <c r="B4284" s="44" t="s">
        <v>15110</v>
      </c>
      <c r="D4284" s="44" t="s">
        <v>19641</v>
      </c>
      <c r="E4284" s="45">
        <v>3</v>
      </c>
      <c r="F4284" s="44" t="s">
        <v>10199</v>
      </c>
      <c r="G4284" s="44" t="s">
        <v>16086</v>
      </c>
      <c r="H4284" s="44" t="s">
        <v>20076</v>
      </c>
      <c r="I4284" s="44">
        <v>5310279901</v>
      </c>
      <c r="J4284" s="44" t="s">
        <v>11920</v>
      </c>
      <c r="K4284" s="44" t="s">
        <v>16236</v>
      </c>
      <c r="L4284" s="46">
        <v>151032000</v>
      </c>
      <c r="M4284" s="44" t="s">
        <v>19900</v>
      </c>
      <c r="N4284" s="44" t="s">
        <v>20124</v>
      </c>
      <c r="O4284" s="44" t="s">
        <v>20125</v>
      </c>
    </row>
    <row r="4285" spans="1:15" s="44" customFormat="1" ht="12" x14ac:dyDescent="0.2">
      <c r="A4285" s="44" t="s">
        <v>20090</v>
      </c>
      <c r="B4285" s="44" t="s">
        <v>15110</v>
      </c>
      <c r="D4285" s="44" t="s">
        <v>19641</v>
      </c>
      <c r="E4285" s="45">
        <v>3</v>
      </c>
      <c r="F4285" s="44" t="s">
        <v>10199</v>
      </c>
      <c r="G4285" s="44" t="s">
        <v>16086</v>
      </c>
      <c r="H4285" s="44" t="s">
        <v>20127</v>
      </c>
      <c r="I4285" s="44">
        <v>5310279901</v>
      </c>
      <c r="J4285" s="44">
        <v>387</v>
      </c>
      <c r="K4285" s="44" t="s">
        <v>16236</v>
      </c>
      <c r="L4285" s="46">
        <v>93980000</v>
      </c>
      <c r="M4285" s="44" t="s">
        <v>19893</v>
      </c>
      <c r="N4285" s="44" t="s">
        <v>20094</v>
      </c>
      <c r="O4285" s="44" t="s">
        <v>20095</v>
      </c>
    </row>
    <row r="4286" spans="1:15" s="44" customFormat="1" ht="12" x14ac:dyDescent="0.2">
      <c r="A4286" s="44" t="s">
        <v>20092</v>
      </c>
      <c r="B4286" s="44" t="s">
        <v>15110</v>
      </c>
      <c r="D4286" s="44" t="s">
        <v>19641</v>
      </c>
      <c r="E4286" s="45">
        <v>3</v>
      </c>
      <c r="F4286" s="44" t="s">
        <v>10199</v>
      </c>
      <c r="G4286" s="44" t="s">
        <v>10463</v>
      </c>
      <c r="H4286" s="44" t="s">
        <v>20129</v>
      </c>
      <c r="I4286" s="44">
        <v>5310279901</v>
      </c>
      <c r="J4286" s="44">
        <v>220</v>
      </c>
      <c r="K4286" s="44" t="s">
        <v>16236</v>
      </c>
      <c r="L4286" s="46">
        <v>36750000</v>
      </c>
      <c r="M4286" s="44" t="s">
        <v>19893</v>
      </c>
      <c r="N4286" s="44" t="s">
        <v>20094</v>
      </c>
      <c r="O4286" s="44" t="s">
        <v>20095</v>
      </c>
    </row>
    <row r="4287" spans="1:15" s="44" customFormat="1" ht="12" x14ac:dyDescent="0.2">
      <c r="A4287" s="44" t="s">
        <v>20096</v>
      </c>
      <c r="B4287" s="44" t="s">
        <v>15110</v>
      </c>
      <c r="D4287" s="44" t="s">
        <v>19641</v>
      </c>
      <c r="E4287" s="45">
        <v>3</v>
      </c>
      <c r="F4287" s="44" t="s">
        <v>10199</v>
      </c>
      <c r="G4287" s="44" t="s">
        <v>10434</v>
      </c>
      <c r="H4287" s="44" t="s">
        <v>20131</v>
      </c>
      <c r="I4287" s="44">
        <v>2510179201</v>
      </c>
      <c r="J4287" s="44">
        <v>1</v>
      </c>
      <c r="K4287" s="44" t="s">
        <v>11327</v>
      </c>
      <c r="L4287" s="46">
        <v>720000000</v>
      </c>
      <c r="M4287" s="44" t="s">
        <v>19831</v>
      </c>
      <c r="N4287" s="44" t="s">
        <v>19848</v>
      </c>
      <c r="O4287" s="44" t="s">
        <v>19849</v>
      </c>
    </row>
    <row r="4288" spans="1:15" s="44" customFormat="1" ht="12" x14ac:dyDescent="0.2">
      <c r="A4288" s="44" t="s">
        <v>20100</v>
      </c>
      <c r="B4288" s="44" t="s">
        <v>15110</v>
      </c>
      <c r="D4288" s="44" t="s">
        <v>19641</v>
      </c>
      <c r="E4288" s="45">
        <v>3</v>
      </c>
      <c r="F4288" s="44" t="s">
        <v>10199</v>
      </c>
      <c r="G4288" s="44" t="s">
        <v>10434</v>
      </c>
      <c r="H4288" s="44" t="s">
        <v>20133</v>
      </c>
      <c r="I4288" s="44">
        <v>2510178901</v>
      </c>
      <c r="J4288" s="44">
        <v>6</v>
      </c>
      <c r="K4288" s="44" t="s">
        <v>11327</v>
      </c>
      <c r="L4288" s="46">
        <v>1470000000</v>
      </c>
      <c r="M4288" s="44" t="s">
        <v>19831</v>
      </c>
      <c r="N4288" s="44" t="s">
        <v>19848</v>
      </c>
      <c r="O4288" s="44" t="s">
        <v>19849</v>
      </c>
    </row>
    <row r="4289" spans="1:15" s="44" customFormat="1" ht="12" x14ac:dyDescent="0.2">
      <c r="A4289" s="44" t="s">
        <v>20102</v>
      </c>
      <c r="B4289" s="44" t="s">
        <v>15110</v>
      </c>
      <c r="D4289" s="44" t="s">
        <v>19641</v>
      </c>
      <c r="E4289" s="45">
        <v>3</v>
      </c>
      <c r="F4289" s="44" t="s">
        <v>10199</v>
      </c>
      <c r="G4289" s="44" t="s">
        <v>10434</v>
      </c>
      <c r="H4289" s="44" t="s">
        <v>20135</v>
      </c>
      <c r="I4289" s="44">
        <v>2510179301</v>
      </c>
      <c r="J4289" s="44">
        <v>2</v>
      </c>
      <c r="K4289" s="44" t="s">
        <v>11327</v>
      </c>
      <c r="L4289" s="46">
        <v>586000000</v>
      </c>
      <c r="M4289" s="44" t="s">
        <v>19831</v>
      </c>
      <c r="N4289" s="44" t="s">
        <v>19848</v>
      </c>
      <c r="O4289" s="44" t="s">
        <v>19849</v>
      </c>
    </row>
    <row r="4290" spans="1:15" s="44" customFormat="1" ht="12" x14ac:dyDescent="0.2">
      <c r="A4290" s="44" t="s">
        <v>20104</v>
      </c>
      <c r="B4290" s="44" t="s">
        <v>15110</v>
      </c>
      <c r="D4290" s="44" t="s">
        <v>19641</v>
      </c>
      <c r="E4290" s="45">
        <v>3</v>
      </c>
      <c r="F4290" s="44" t="s">
        <v>10199</v>
      </c>
      <c r="G4290" s="44" t="s">
        <v>10434</v>
      </c>
      <c r="H4290" s="44" t="s">
        <v>20137</v>
      </c>
      <c r="I4290" s="44">
        <v>2510179201</v>
      </c>
      <c r="J4290" s="44">
        <v>1</v>
      </c>
      <c r="K4290" s="44" t="s">
        <v>11327</v>
      </c>
      <c r="L4290" s="46">
        <v>650000000</v>
      </c>
      <c r="M4290" s="44" t="s">
        <v>19831</v>
      </c>
      <c r="N4290" s="44" t="s">
        <v>19848</v>
      </c>
      <c r="O4290" s="44" t="s">
        <v>19849</v>
      </c>
    </row>
    <row r="4291" spans="1:15" s="44" customFormat="1" ht="12" x14ac:dyDescent="0.2">
      <c r="A4291" s="44" t="s">
        <v>20108</v>
      </c>
      <c r="B4291" s="44" t="s">
        <v>15110</v>
      </c>
      <c r="D4291" s="44" t="s">
        <v>19641</v>
      </c>
      <c r="E4291" s="45">
        <v>3</v>
      </c>
      <c r="F4291" s="44" t="s">
        <v>10199</v>
      </c>
      <c r="G4291" s="44" t="s">
        <v>10434</v>
      </c>
      <c r="H4291" s="44" t="s">
        <v>20139</v>
      </c>
      <c r="I4291" s="44">
        <v>2510179201</v>
      </c>
      <c r="J4291" s="44">
        <v>1</v>
      </c>
      <c r="K4291" s="44" t="s">
        <v>11327</v>
      </c>
      <c r="L4291" s="46">
        <v>400000000</v>
      </c>
      <c r="M4291" s="44" t="s">
        <v>19831</v>
      </c>
      <c r="N4291" s="44" t="s">
        <v>19848</v>
      </c>
      <c r="O4291" s="44" t="s">
        <v>19849</v>
      </c>
    </row>
    <row r="4292" spans="1:15" s="44" customFormat="1" ht="12" x14ac:dyDescent="0.2">
      <c r="A4292" s="44" t="s">
        <v>20113</v>
      </c>
      <c r="B4292" s="44" t="s">
        <v>15110</v>
      </c>
      <c r="D4292" s="44" t="s">
        <v>19641</v>
      </c>
      <c r="E4292" s="45">
        <v>3</v>
      </c>
      <c r="F4292" s="44" t="s">
        <v>10199</v>
      </c>
      <c r="G4292" s="44" t="s">
        <v>10434</v>
      </c>
      <c r="H4292" s="44" t="s">
        <v>20141</v>
      </c>
      <c r="I4292" s="44">
        <v>2510179801</v>
      </c>
      <c r="J4292" s="44">
        <v>1</v>
      </c>
      <c r="K4292" s="44" t="s">
        <v>11327</v>
      </c>
      <c r="L4292" s="46">
        <v>180000000</v>
      </c>
      <c r="M4292" s="44" t="s">
        <v>19831</v>
      </c>
      <c r="N4292" s="44" t="s">
        <v>19848</v>
      </c>
      <c r="O4292" s="44" t="s">
        <v>19849</v>
      </c>
    </row>
    <row r="4293" spans="1:15" s="44" customFormat="1" ht="12" x14ac:dyDescent="0.2">
      <c r="A4293" s="44" t="s">
        <v>20114</v>
      </c>
      <c r="B4293" s="44" t="s">
        <v>15110</v>
      </c>
      <c r="D4293" s="44" t="s">
        <v>19641</v>
      </c>
      <c r="E4293" s="45">
        <v>3</v>
      </c>
      <c r="F4293" s="44" t="s">
        <v>10199</v>
      </c>
      <c r="G4293" s="44" t="s">
        <v>10434</v>
      </c>
      <c r="H4293" s="44" t="s">
        <v>20143</v>
      </c>
      <c r="I4293" s="44">
        <v>2510161101</v>
      </c>
      <c r="J4293" s="44">
        <v>1</v>
      </c>
      <c r="K4293" s="44" t="s">
        <v>11327</v>
      </c>
      <c r="L4293" s="46">
        <v>120000000</v>
      </c>
      <c r="M4293" s="44" t="s">
        <v>19831</v>
      </c>
      <c r="N4293" s="44" t="s">
        <v>19848</v>
      </c>
      <c r="O4293" s="44" t="s">
        <v>19849</v>
      </c>
    </row>
    <row r="4294" spans="1:15" s="44" customFormat="1" ht="12" x14ac:dyDescent="0.2">
      <c r="A4294" s="44" t="s">
        <v>20118</v>
      </c>
      <c r="B4294" s="44" t="s">
        <v>15110</v>
      </c>
      <c r="D4294" s="44" t="s">
        <v>19641</v>
      </c>
      <c r="E4294" s="45">
        <v>3</v>
      </c>
      <c r="F4294" s="44" t="s">
        <v>10199</v>
      </c>
      <c r="G4294" s="44" t="s">
        <v>16086</v>
      </c>
      <c r="H4294" s="44" t="s">
        <v>20145</v>
      </c>
      <c r="I4294" s="44">
        <v>2510150201</v>
      </c>
      <c r="J4294" s="44">
        <v>2</v>
      </c>
      <c r="K4294" s="44" t="s">
        <v>11327</v>
      </c>
      <c r="L4294" s="46">
        <v>160000000</v>
      </c>
      <c r="M4294" s="44" t="s">
        <v>19831</v>
      </c>
      <c r="N4294" s="44" t="s">
        <v>19848</v>
      </c>
      <c r="O4294" s="44" t="s">
        <v>19849</v>
      </c>
    </row>
    <row r="4295" spans="1:15" s="44" customFormat="1" ht="12" x14ac:dyDescent="0.2">
      <c r="A4295" s="44" t="s">
        <v>20119</v>
      </c>
      <c r="B4295" s="44" t="s">
        <v>15110</v>
      </c>
      <c r="D4295" s="44" t="s">
        <v>19641</v>
      </c>
      <c r="E4295" s="45">
        <v>3</v>
      </c>
      <c r="F4295" s="44" t="s">
        <v>10199</v>
      </c>
      <c r="G4295" s="44" t="s">
        <v>16086</v>
      </c>
      <c r="H4295" s="44" t="s">
        <v>20147</v>
      </c>
      <c r="I4295" s="44">
        <v>4321150701</v>
      </c>
      <c r="J4295" s="44">
        <v>22</v>
      </c>
      <c r="K4295" s="44" t="s">
        <v>11327</v>
      </c>
      <c r="L4295" s="46">
        <v>27970000</v>
      </c>
      <c r="M4295" s="44" t="s">
        <v>19831</v>
      </c>
      <c r="N4295" s="44" t="s">
        <v>19848</v>
      </c>
      <c r="O4295" s="44" t="s">
        <v>20099</v>
      </c>
    </row>
    <row r="4296" spans="1:15" s="44" customFormat="1" ht="12" x14ac:dyDescent="0.2">
      <c r="A4296" s="44" t="s">
        <v>20123</v>
      </c>
      <c r="B4296" s="44" t="s">
        <v>15110</v>
      </c>
      <c r="D4296" s="44" t="s">
        <v>19641</v>
      </c>
      <c r="E4296" s="45">
        <v>3</v>
      </c>
      <c r="F4296" s="44" t="s">
        <v>10199</v>
      </c>
      <c r="G4296" s="44" t="s">
        <v>16086</v>
      </c>
      <c r="H4296" s="44" t="s">
        <v>20149</v>
      </c>
      <c r="I4296" s="44">
        <v>2510150301</v>
      </c>
      <c r="J4296" s="44">
        <v>1</v>
      </c>
      <c r="K4296" s="44" t="s">
        <v>11327</v>
      </c>
      <c r="L4296" s="46">
        <v>31600000</v>
      </c>
      <c r="M4296" s="44" t="s">
        <v>19831</v>
      </c>
      <c r="N4296" s="44" t="s">
        <v>19848</v>
      </c>
      <c r="O4296" s="44" t="s">
        <v>19849</v>
      </c>
    </row>
    <row r="4297" spans="1:15" s="44" customFormat="1" ht="12" x14ac:dyDescent="0.2">
      <c r="A4297" s="44" t="s">
        <v>20126</v>
      </c>
      <c r="B4297" s="44" t="s">
        <v>15110</v>
      </c>
      <c r="D4297" s="44" t="s">
        <v>19641</v>
      </c>
      <c r="E4297" s="45">
        <v>3</v>
      </c>
      <c r="F4297" s="44" t="s">
        <v>10199</v>
      </c>
      <c r="G4297" s="44" t="s">
        <v>16086</v>
      </c>
      <c r="H4297" s="44" t="s">
        <v>20151</v>
      </c>
      <c r="I4297" s="44">
        <v>2510150301</v>
      </c>
      <c r="J4297" s="44">
        <v>2</v>
      </c>
      <c r="K4297" s="44" t="s">
        <v>11327</v>
      </c>
      <c r="L4297" s="46">
        <v>66800000</v>
      </c>
      <c r="M4297" s="44" t="s">
        <v>19831</v>
      </c>
      <c r="N4297" s="44" t="s">
        <v>19848</v>
      </c>
      <c r="O4297" s="44" t="s">
        <v>19849</v>
      </c>
    </row>
    <row r="4298" spans="1:15" s="44" customFormat="1" ht="12" x14ac:dyDescent="0.2">
      <c r="A4298" s="44" t="s">
        <v>20128</v>
      </c>
      <c r="B4298" s="44" t="s">
        <v>15110</v>
      </c>
      <c r="D4298" s="44" t="s">
        <v>19641</v>
      </c>
      <c r="E4298" s="45">
        <v>3</v>
      </c>
      <c r="F4298" s="44" t="s">
        <v>10199</v>
      </c>
      <c r="G4298" s="44" t="s">
        <v>16086</v>
      </c>
      <c r="H4298" s="44" t="s">
        <v>20153</v>
      </c>
      <c r="I4298" s="44">
        <v>2510150101</v>
      </c>
      <c r="J4298" s="44">
        <v>1</v>
      </c>
      <c r="K4298" s="44" t="s">
        <v>11327</v>
      </c>
      <c r="L4298" s="46">
        <v>32300000</v>
      </c>
      <c r="M4298" s="44" t="s">
        <v>19831</v>
      </c>
      <c r="N4298" s="44" t="s">
        <v>19848</v>
      </c>
      <c r="O4298" s="44" t="s">
        <v>19849</v>
      </c>
    </row>
    <row r="4299" spans="1:15" s="44" customFormat="1" ht="12" x14ac:dyDescent="0.2">
      <c r="A4299" s="44" t="s">
        <v>20130</v>
      </c>
      <c r="B4299" s="44" t="s">
        <v>15110</v>
      </c>
      <c r="D4299" s="44" t="s">
        <v>19641</v>
      </c>
      <c r="E4299" s="45">
        <v>3</v>
      </c>
      <c r="F4299" s="44" t="s">
        <v>10199</v>
      </c>
      <c r="G4299" s="44" t="s">
        <v>16086</v>
      </c>
      <c r="H4299" s="44" t="s">
        <v>20155</v>
      </c>
      <c r="I4299" s="44">
        <v>2510161101</v>
      </c>
      <c r="J4299" s="44">
        <v>1</v>
      </c>
      <c r="K4299" s="44" t="s">
        <v>11327</v>
      </c>
      <c r="L4299" s="46">
        <v>21000000</v>
      </c>
      <c r="M4299" s="44" t="s">
        <v>19831</v>
      </c>
      <c r="N4299" s="44" t="s">
        <v>19848</v>
      </c>
      <c r="O4299" s="44" t="s">
        <v>19849</v>
      </c>
    </row>
    <row r="4300" spans="1:15" s="44" customFormat="1" ht="12" x14ac:dyDescent="0.2">
      <c r="A4300" s="44" t="s">
        <v>20132</v>
      </c>
      <c r="B4300" s="44" t="s">
        <v>15110</v>
      </c>
      <c r="D4300" s="44" t="s">
        <v>19641</v>
      </c>
      <c r="E4300" s="45">
        <v>3</v>
      </c>
      <c r="F4300" s="44" t="s">
        <v>10199</v>
      </c>
      <c r="G4300" s="44" t="s">
        <v>16086</v>
      </c>
      <c r="H4300" s="44" t="s">
        <v>20157</v>
      </c>
      <c r="I4300" s="44">
        <v>2510150101</v>
      </c>
      <c r="J4300" s="44">
        <v>1</v>
      </c>
      <c r="K4300" s="44" t="s">
        <v>11327</v>
      </c>
      <c r="L4300" s="46">
        <v>32300000</v>
      </c>
      <c r="M4300" s="44" t="s">
        <v>19831</v>
      </c>
      <c r="N4300" s="44" t="s">
        <v>19848</v>
      </c>
      <c r="O4300" s="44" t="s">
        <v>19849</v>
      </c>
    </row>
    <row r="4301" spans="1:15" s="44" customFormat="1" ht="12" x14ac:dyDescent="0.2">
      <c r="A4301" s="44" t="s">
        <v>20134</v>
      </c>
      <c r="B4301" s="44" t="s">
        <v>15110</v>
      </c>
      <c r="D4301" s="44" t="s">
        <v>19641</v>
      </c>
      <c r="E4301" s="45">
        <v>3</v>
      </c>
      <c r="F4301" s="44" t="s">
        <v>10199</v>
      </c>
      <c r="G4301" s="44" t="s">
        <v>16086</v>
      </c>
      <c r="H4301" s="44" t="s">
        <v>20158</v>
      </c>
      <c r="I4301" s="44">
        <v>4321150701</v>
      </c>
      <c r="J4301" s="44">
        <v>1</v>
      </c>
      <c r="K4301" s="44" t="s">
        <v>11327</v>
      </c>
      <c r="L4301" s="46">
        <v>17000000</v>
      </c>
      <c r="M4301" s="44" t="s">
        <v>19910</v>
      </c>
      <c r="N4301" s="44" t="s">
        <v>19911</v>
      </c>
      <c r="O4301" s="44" t="s">
        <v>19912</v>
      </c>
    </row>
    <row r="4302" spans="1:15" s="44" customFormat="1" ht="12" x14ac:dyDescent="0.2">
      <c r="A4302" s="44" t="s">
        <v>20136</v>
      </c>
      <c r="B4302" s="44" t="s">
        <v>15110</v>
      </c>
      <c r="D4302" s="44" t="s">
        <v>19641</v>
      </c>
      <c r="E4302" s="45">
        <v>3</v>
      </c>
      <c r="F4302" s="44" t="s">
        <v>10199</v>
      </c>
      <c r="G4302" s="44" t="s">
        <v>16086</v>
      </c>
      <c r="H4302" s="44" t="s">
        <v>20160</v>
      </c>
      <c r="I4302" s="44">
        <v>4321150701</v>
      </c>
      <c r="J4302" s="44">
        <v>1</v>
      </c>
      <c r="K4302" s="44" t="s">
        <v>11327</v>
      </c>
      <c r="L4302" s="46">
        <v>20000000</v>
      </c>
      <c r="M4302" s="44" t="s">
        <v>19910</v>
      </c>
      <c r="N4302" s="44" t="s">
        <v>19920</v>
      </c>
      <c r="O4302" s="44" t="s">
        <v>20161</v>
      </c>
    </row>
    <row r="4303" spans="1:15" s="44" customFormat="1" ht="12" x14ac:dyDescent="0.2">
      <c r="A4303" s="44" t="s">
        <v>20138</v>
      </c>
      <c r="B4303" s="44" t="s">
        <v>15110</v>
      </c>
      <c r="D4303" s="44" t="s">
        <v>19641</v>
      </c>
      <c r="E4303" s="45">
        <v>3</v>
      </c>
      <c r="F4303" s="44" t="s">
        <v>10199</v>
      </c>
      <c r="G4303" s="44" t="s">
        <v>16086</v>
      </c>
      <c r="H4303" s="44" t="s">
        <v>20163</v>
      </c>
      <c r="I4303" s="44">
        <v>4010178702</v>
      </c>
      <c r="J4303" s="44" t="s">
        <v>11920</v>
      </c>
      <c r="K4303" s="44" t="s">
        <v>15134</v>
      </c>
      <c r="L4303" s="46">
        <v>11000000</v>
      </c>
      <c r="M4303" s="44" t="s">
        <v>19859</v>
      </c>
      <c r="N4303" s="44" t="s">
        <v>20164</v>
      </c>
      <c r="O4303" s="44" t="s">
        <v>20165</v>
      </c>
    </row>
    <row r="4304" spans="1:15" s="44" customFormat="1" ht="12" x14ac:dyDescent="0.2">
      <c r="A4304" s="44" t="s">
        <v>20140</v>
      </c>
      <c r="B4304" s="44" t="s">
        <v>15110</v>
      </c>
      <c r="D4304" s="44" t="s">
        <v>19641</v>
      </c>
      <c r="E4304" s="45">
        <v>3</v>
      </c>
      <c r="F4304" s="44" t="s">
        <v>10199</v>
      </c>
      <c r="G4304" s="44" t="s">
        <v>16086</v>
      </c>
      <c r="H4304" s="44" t="s">
        <v>20167</v>
      </c>
      <c r="I4304" s="44">
        <v>5610170301</v>
      </c>
      <c r="J4304" s="44" t="s">
        <v>11920</v>
      </c>
      <c r="K4304" s="44" t="s">
        <v>15134</v>
      </c>
      <c r="L4304" s="46">
        <v>15918000</v>
      </c>
      <c r="M4304" s="44" t="s">
        <v>19859</v>
      </c>
      <c r="N4304" s="44" t="s">
        <v>20164</v>
      </c>
      <c r="O4304" s="44" t="s">
        <v>20165</v>
      </c>
    </row>
    <row r="4305" spans="1:15" s="44" customFormat="1" ht="12" x14ac:dyDescent="0.2">
      <c r="A4305" s="44" t="s">
        <v>20142</v>
      </c>
      <c r="B4305" s="44" t="s">
        <v>15110</v>
      </c>
      <c r="D4305" s="44" t="s">
        <v>19641</v>
      </c>
      <c r="E4305" s="45">
        <v>3</v>
      </c>
      <c r="F4305" s="44" t="s">
        <v>10199</v>
      </c>
      <c r="G4305" s="44" t="s">
        <v>16086</v>
      </c>
      <c r="H4305" s="44" t="s">
        <v>20158</v>
      </c>
      <c r="I4305" s="44">
        <v>4321150701</v>
      </c>
      <c r="J4305" s="44">
        <v>1</v>
      </c>
      <c r="K4305" s="44" t="s">
        <v>11327</v>
      </c>
      <c r="L4305" s="46">
        <v>17000000</v>
      </c>
      <c r="M4305" s="44" t="s">
        <v>19915</v>
      </c>
      <c r="N4305" s="44" t="s">
        <v>18841</v>
      </c>
      <c r="O4305" s="44" t="s">
        <v>19916</v>
      </c>
    </row>
    <row r="4306" spans="1:15" s="44" customFormat="1" ht="12" x14ac:dyDescent="0.2">
      <c r="A4306" s="44" t="s">
        <v>20144</v>
      </c>
      <c r="B4306" s="44" t="s">
        <v>15110</v>
      </c>
      <c r="D4306" s="44" t="s">
        <v>19641</v>
      </c>
      <c r="E4306" s="45">
        <v>3</v>
      </c>
      <c r="F4306" s="44" t="s">
        <v>10199</v>
      </c>
      <c r="G4306" s="44" t="s">
        <v>16086</v>
      </c>
      <c r="H4306" s="44" t="s">
        <v>20170</v>
      </c>
      <c r="I4306" s="44">
        <v>5310279901</v>
      </c>
      <c r="J4306" s="44">
        <v>630</v>
      </c>
      <c r="K4306" s="44" t="s">
        <v>16236</v>
      </c>
      <c r="L4306" s="46">
        <v>154280000</v>
      </c>
      <c r="M4306" s="44" t="s">
        <v>19888</v>
      </c>
      <c r="N4306" s="44" t="s">
        <v>20094</v>
      </c>
      <c r="O4306" s="44" t="s">
        <v>20095</v>
      </c>
    </row>
    <row r="4307" spans="1:15" s="44" customFormat="1" ht="12" x14ac:dyDescent="0.2">
      <c r="A4307" s="44" t="s">
        <v>20146</v>
      </c>
      <c r="B4307" s="44" t="s">
        <v>15110</v>
      </c>
      <c r="D4307" s="44" t="s">
        <v>19641</v>
      </c>
      <c r="E4307" s="45">
        <v>3</v>
      </c>
      <c r="F4307" s="44" t="s">
        <v>10199</v>
      </c>
      <c r="G4307" s="44" t="s">
        <v>16086</v>
      </c>
      <c r="H4307" s="44" t="s">
        <v>20172</v>
      </c>
      <c r="I4307" s="44">
        <v>4619161801</v>
      </c>
      <c r="J4307" s="44">
        <v>629</v>
      </c>
      <c r="K4307" s="44" t="s">
        <v>11327</v>
      </c>
      <c r="L4307" s="46">
        <v>18870000</v>
      </c>
      <c r="M4307" s="44" t="s">
        <v>19888</v>
      </c>
      <c r="N4307" s="44" t="s">
        <v>20094</v>
      </c>
      <c r="O4307" s="44" t="s">
        <v>20095</v>
      </c>
    </row>
    <row r="4308" spans="1:15" s="44" customFormat="1" ht="12" x14ac:dyDescent="0.2">
      <c r="A4308" s="44" t="s">
        <v>20148</v>
      </c>
      <c r="B4308" s="44" t="s">
        <v>15110</v>
      </c>
      <c r="D4308" s="44" t="s">
        <v>19641</v>
      </c>
      <c r="E4308" s="45">
        <v>3</v>
      </c>
      <c r="F4308" s="44" t="s">
        <v>10199</v>
      </c>
      <c r="G4308" s="44" t="s">
        <v>10442</v>
      </c>
      <c r="H4308" s="44" t="s">
        <v>20174</v>
      </c>
      <c r="I4308" s="44">
        <v>5310279901</v>
      </c>
      <c r="J4308" s="44">
        <v>300</v>
      </c>
      <c r="K4308" s="44" t="s">
        <v>16236</v>
      </c>
      <c r="L4308" s="46">
        <v>60000000</v>
      </c>
      <c r="M4308" s="44" t="s">
        <v>19888</v>
      </c>
      <c r="N4308" s="44" t="s">
        <v>20094</v>
      </c>
      <c r="O4308" s="44" t="s">
        <v>20095</v>
      </c>
    </row>
    <row r="4309" spans="1:15" s="44" customFormat="1" ht="12" x14ac:dyDescent="0.2">
      <c r="A4309" s="44" t="s">
        <v>20150</v>
      </c>
      <c r="B4309" s="44" t="s">
        <v>15110</v>
      </c>
      <c r="D4309" s="44" t="s">
        <v>19641</v>
      </c>
      <c r="E4309" s="45">
        <v>3</v>
      </c>
      <c r="F4309" s="44" t="s">
        <v>10199</v>
      </c>
      <c r="G4309" s="44" t="s">
        <v>16086</v>
      </c>
      <c r="H4309" s="44" t="s">
        <v>20176</v>
      </c>
      <c r="I4309" s="44">
        <v>4321150701</v>
      </c>
      <c r="J4309" s="44" t="s">
        <v>11920</v>
      </c>
      <c r="K4309" s="44" t="s">
        <v>11327</v>
      </c>
      <c r="L4309" s="46">
        <v>33400000</v>
      </c>
      <c r="M4309" s="44" t="s">
        <v>19895</v>
      </c>
      <c r="N4309" s="44" t="s">
        <v>19896</v>
      </c>
      <c r="O4309" s="44" t="s">
        <v>19897</v>
      </c>
    </row>
    <row r="4310" spans="1:15" s="44" customFormat="1" ht="12" x14ac:dyDescent="0.2">
      <c r="A4310" s="44" t="s">
        <v>20152</v>
      </c>
      <c r="B4310" s="44" t="s">
        <v>15110</v>
      </c>
      <c r="D4310" s="44" t="s">
        <v>19641</v>
      </c>
      <c r="E4310" s="45">
        <v>3</v>
      </c>
      <c r="F4310" s="44" t="s">
        <v>10199</v>
      </c>
      <c r="G4310" s="44" t="s">
        <v>16086</v>
      </c>
      <c r="H4310" s="44" t="s">
        <v>20097</v>
      </c>
      <c r="I4310" s="44">
        <v>5310279901</v>
      </c>
      <c r="J4310" s="44" t="s">
        <v>11920</v>
      </c>
      <c r="K4310" s="44" t="s">
        <v>16236</v>
      </c>
      <c r="L4310" s="46">
        <v>121800000</v>
      </c>
      <c r="M4310" s="44" t="s">
        <v>19895</v>
      </c>
      <c r="N4310" s="44" t="s">
        <v>19896</v>
      </c>
      <c r="O4310" s="44" t="s">
        <v>19897</v>
      </c>
    </row>
    <row r="4311" spans="1:15" s="44" customFormat="1" ht="12" x14ac:dyDescent="0.2">
      <c r="A4311" s="44" t="s">
        <v>20154</v>
      </c>
      <c r="B4311" s="44" t="s">
        <v>15110</v>
      </c>
      <c r="D4311" s="44" t="s">
        <v>19641</v>
      </c>
      <c r="E4311" s="45">
        <v>3</v>
      </c>
      <c r="F4311" s="44" t="s">
        <v>10199</v>
      </c>
      <c r="G4311" s="44" t="s">
        <v>10442</v>
      </c>
      <c r="H4311" s="44" t="s">
        <v>20178</v>
      </c>
      <c r="I4311" s="44">
        <v>4217210101</v>
      </c>
      <c r="J4311" s="44">
        <v>11</v>
      </c>
      <c r="K4311" s="44" t="s">
        <v>11327</v>
      </c>
      <c r="L4311" s="46">
        <v>385000000</v>
      </c>
      <c r="M4311" s="44" t="s">
        <v>19854</v>
      </c>
      <c r="N4311" s="44" t="s">
        <v>20072</v>
      </c>
      <c r="O4311" s="44" t="s">
        <v>20073</v>
      </c>
    </row>
    <row r="4312" spans="1:15" s="44" customFormat="1" ht="12" x14ac:dyDescent="0.2">
      <c r="A4312" s="44" t="s">
        <v>20156</v>
      </c>
      <c r="B4312" s="44" t="s">
        <v>15110</v>
      </c>
      <c r="D4312" s="44" t="s">
        <v>19641</v>
      </c>
      <c r="E4312" s="45">
        <v>3</v>
      </c>
      <c r="F4312" s="44" t="s">
        <v>10199</v>
      </c>
      <c r="G4312" s="44" t="s">
        <v>10442</v>
      </c>
      <c r="H4312" s="44" t="s">
        <v>20180</v>
      </c>
      <c r="I4312" s="44">
        <v>6010620801</v>
      </c>
      <c r="J4312" s="44">
        <v>22</v>
      </c>
      <c r="K4312" s="44" t="s">
        <v>11327</v>
      </c>
      <c r="L4312" s="46">
        <v>81200000</v>
      </c>
      <c r="M4312" s="44" t="s">
        <v>19854</v>
      </c>
      <c r="N4312" s="44" t="s">
        <v>20072</v>
      </c>
      <c r="O4312" s="44" t="s">
        <v>20073</v>
      </c>
    </row>
    <row r="4313" spans="1:15" s="44" customFormat="1" ht="12" x14ac:dyDescent="0.2">
      <c r="A4313" s="44" t="s">
        <v>2627</v>
      </c>
      <c r="B4313" s="44" t="s">
        <v>15110</v>
      </c>
      <c r="D4313" s="44" t="s">
        <v>19641</v>
      </c>
      <c r="E4313" s="45">
        <v>3</v>
      </c>
      <c r="F4313" s="44" t="s">
        <v>10199</v>
      </c>
      <c r="G4313" s="44" t="s">
        <v>10442</v>
      </c>
      <c r="H4313" s="44" t="s">
        <v>20182</v>
      </c>
      <c r="I4313" s="44">
        <v>4217210101</v>
      </c>
      <c r="J4313" s="44">
        <v>2</v>
      </c>
      <c r="K4313" s="44" t="s">
        <v>11327</v>
      </c>
      <c r="L4313" s="46">
        <v>80000000</v>
      </c>
      <c r="M4313" s="44" t="s">
        <v>19854</v>
      </c>
      <c r="N4313" s="44" t="s">
        <v>20072</v>
      </c>
      <c r="O4313" s="44" t="s">
        <v>20073</v>
      </c>
    </row>
    <row r="4314" spans="1:15" s="44" customFormat="1" ht="12" x14ac:dyDescent="0.2">
      <c r="A4314" s="44" t="s">
        <v>20159</v>
      </c>
      <c r="B4314" s="44" t="s">
        <v>15110</v>
      </c>
      <c r="D4314" s="44" t="s">
        <v>19641</v>
      </c>
      <c r="E4314" s="45">
        <v>3</v>
      </c>
      <c r="F4314" s="44" t="s">
        <v>10199</v>
      </c>
      <c r="G4314" s="44" t="s">
        <v>10442</v>
      </c>
      <c r="H4314" s="44" t="s">
        <v>20184</v>
      </c>
      <c r="I4314" s="44">
        <v>4217210101</v>
      </c>
      <c r="J4314" s="44">
        <v>1800</v>
      </c>
      <c r="K4314" s="44" t="s">
        <v>11327</v>
      </c>
      <c r="L4314" s="46">
        <v>138600000</v>
      </c>
      <c r="M4314" s="44" t="s">
        <v>19854</v>
      </c>
      <c r="N4314" s="44" t="s">
        <v>20072</v>
      </c>
      <c r="O4314" s="44" t="s">
        <v>20073</v>
      </c>
    </row>
    <row r="4315" spans="1:15" s="44" customFormat="1" ht="12" x14ac:dyDescent="0.2">
      <c r="A4315" s="44" t="s">
        <v>20162</v>
      </c>
      <c r="B4315" s="44" t="s">
        <v>15110</v>
      </c>
      <c r="D4315" s="44" t="s">
        <v>19641</v>
      </c>
      <c r="E4315" s="45">
        <v>3</v>
      </c>
      <c r="F4315" s="44" t="s">
        <v>10199</v>
      </c>
      <c r="G4315" s="44" t="s">
        <v>10442</v>
      </c>
      <c r="H4315" s="44" t="s">
        <v>20186</v>
      </c>
      <c r="I4315" s="44">
        <v>4228150802</v>
      </c>
      <c r="J4315" s="44">
        <v>1</v>
      </c>
      <c r="K4315" s="44" t="s">
        <v>11327</v>
      </c>
      <c r="L4315" s="46">
        <v>95000000</v>
      </c>
      <c r="M4315" s="44" t="s">
        <v>19854</v>
      </c>
      <c r="N4315" s="44" t="s">
        <v>20072</v>
      </c>
      <c r="O4315" s="44" t="s">
        <v>20073</v>
      </c>
    </row>
    <row r="4316" spans="1:15" s="44" customFormat="1" ht="12" x14ac:dyDescent="0.2">
      <c r="A4316" s="44" t="s">
        <v>20166</v>
      </c>
      <c r="B4316" s="44" t="s">
        <v>15110</v>
      </c>
      <c r="D4316" s="44" t="s">
        <v>19641</v>
      </c>
      <c r="E4316" s="45">
        <v>3</v>
      </c>
      <c r="F4316" s="44" t="s">
        <v>10199</v>
      </c>
      <c r="G4316" s="44" t="s">
        <v>10442</v>
      </c>
      <c r="H4316" s="44" t="s">
        <v>20188</v>
      </c>
      <c r="I4316" s="44">
        <v>4619169301</v>
      </c>
      <c r="J4316" s="44">
        <v>650</v>
      </c>
      <c r="K4316" s="44" t="s">
        <v>11327</v>
      </c>
      <c r="L4316" s="46">
        <v>143975000</v>
      </c>
      <c r="M4316" s="44" t="s">
        <v>19854</v>
      </c>
      <c r="N4316" s="44" t="s">
        <v>20189</v>
      </c>
      <c r="O4316" s="44" t="s">
        <v>20190</v>
      </c>
    </row>
    <row r="4317" spans="1:15" s="44" customFormat="1" ht="12" x14ac:dyDescent="0.2">
      <c r="A4317" s="44" t="s">
        <v>20168</v>
      </c>
      <c r="B4317" s="44" t="s">
        <v>15110</v>
      </c>
      <c r="D4317" s="44" t="s">
        <v>19641</v>
      </c>
      <c r="E4317" s="45">
        <v>3</v>
      </c>
      <c r="F4317" s="44" t="s">
        <v>10199</v>
      </c>
      <c r="G4317" s="44" t="s">
        <v>10442</v>
      </c>
      <c r="H4317" s="44" t="s">
        <v>20192</v>
      </c>
      <c r="I4317" s="44">
        <v>2511169801</v>
      </c>
      <c r="J4317" s="44">
        <v>486</v>
      </c>
      <c r="K4317" s="44" t="s">
        <v>11327</v>
      </c>
      <c r="L4317" s="46">
        <v>1029362000</v>
      </c>
      <c r="M4317" s="44" t="s">
        <v>19854</v>
      </c>
      <c r="N4317" s="44" t="s">
        <v>20189</v>
      </c>
      <c r="O4317" s="44" t="s">
        <v>20190</v>
      </c>
    </row>
    <row r="4318" spans="1:15" s="44" customFormat="1" ht="12" x14ac:dyDescent="0.2">
      <c r="A4318" s="44" t="s">
        <v>20169</v>
      </c>
      <c r="B4318" s="44" t="s">
        <v>15110</v>
      </c>
      <c r="D4318" s="44" t="s">
        <v>19641</v>
      </c>
      <c r="E4318" s="45">
        <v>6</v>
      </c>
      <c r="F4318" s="44" t="s">
        <v>11109</v>
      </c>
      <c r="G4318" s="44" t="s">
        <v>10434</v>
      </c>
      <c r="H4318" s="44" t="s">
        <v>20194</v>
      </c>
      <c r="I4318" s="44">
        <v>2513169901</v>
      </c>
      <c r="J4318" s="44">
        <v>1</v>
      </c>
      <c r="K4318" s="44" t="s">
        <v>11327</v>
      </c>
      <c r="L4318" s="46">
        <v>23000000000</v>
      </c>
      <c r="M4318" s="44" t="s">
        <v>19854</v>
      </c>
      <c r="N4318" s="44" t="s">
        <v>20195</v>
      </c>
      <c r="O4318" s="44" t="s">
        <v>19856</v>
      </c>
    </row>
    <row r="4319" spans="1:15" s="44" customFormat="1" ht="12" x14ac:dyDescent="0.2">
      <c r="A4319" s="44" t="s">
        <v>20171</v>
      </c>
      <c r="B4319" s="44" t="s">
        <v>15110</v>
      </c>
      <c r="D4319" s="44" t="s">
        <v>19641</v>
      </c>
      <c r="E4319" s="45">
        <v>3</v>
      </c>
      <c r="F4319" s="44" t="s">
        <v>10199</v>
      </c>
      <c r="G4319" s="44" t="s">
        <v>10463</v>
      </c>
      <c r="H4319" s="44" t="s">
        <v>20197</v>
      </c>
      <c r="I4319" s="44">
        <v>2520151701</v>
      </c>
      <c r="J4319" s="44">
        <v>220</v>
      </c>
      <c r="K4319" s="44" t="s">
        <v>11327</v>
      </c>
      <c r="L4319" s="46">
        <v>20000000</v>
      </c>
      <c r="M4319" s="44" t="s">
        <v>19854</v>
      </c>
      <c r="N4319" s="44" t="s">
        <v>19855</v>
      </c>
      <c r="O4319" s="44" t="s">
        <v>19856</v>
      </c>
    </row>
    <row r="4320" spans="1:15" s="44" customFormat="1" ht="12" x14ac:dyDescent="0.2">
      <c r="A4320" s="44" t="s">
        <v>20173</v>
      </c>
      <c r="B4320" s="44" t="s">
        <v>15110</v>
      </c>
      <c r="D4320" s="44" t="s">
        <v>19641</v>
      </c>
      <c r="E4320" s="45">
        <v>3</v>
      </c>
      <c r="F4320" s="44" t="s">
        <v>10199</v>
      </c>
      <c r="G4320" s="44" t="s">
        <v>10463</v>
      </c>
      <c r="H4320" s="44" t="s">
        <v>20199</v>
      </c>
      <c r="I4320" s="44">
        <v>4618170401</v>
      </c>
      <c r="J4320" s="44">
        <v>6</v>
      </c>
      <c r="K4320" s="44" t="s">
        <v>11327</v>
      </c>
      <c r="L4320" s="46">
        <v>20000000</v>
      </c>
      <c r="M4320" s="44" t="s">
        <v>19854</v>
      </c>
      <c r="N4320" s="44" t="s">
        <v>19855</v>
      </c>
      <c r="O4320" s="44" t="s">
        <v>19856</v>
      </c>
    </row>
    <row r="4321" spans="1:15" s="44" customFormat="1" ht="12" x14ac:dyDescent="0.2">
      <c r="A4321" s="44" t="s">
        <v>20175</v>
      </c>
      <c r="B4321" s="44" t="s">
        <v>15110</v>
      </c>
      <c r="D4321" s="44" t="s">
        <v>19641</v>
      </c>
      <c r="E4321" s="45">
        <v>3</v>
      </c>
      <c r="F4321" s="44" t="s">
        <v>10199</v>
      </c>
      <c r="G4321" s="44" t="s">
        <v>16086</v>
      </c>
      <c r="H4321" s="44" t="s">
        <v>20201</v>
      </c>
      <c r="I4321" s="44">
        <v>4321150701</v>
      </c>
      <c r="J4321" s="44" t="s">
        <v>11920</v>
      </c>
      <c r="K4321" s="44" t="s">
        <v>11327</v>
      </c>
      <c r="L4321" s="46">
        <v>47773000</v>
      </c>
      <c r="M4321" s="44" t="s">
        <v>19854</v>
      </c>
      <c r="N4321" s="44" t="s">
        <v>19855</v>
      </c>
      <c r="O4321" s="44" t="s">
        <v>20202</v>
      </c>
    </row>
    <row r="4322" spans="1:15" s="44" customFormat="1" ht="12" x14ac:dyDescent="0.2">
      <c r="A4322" s="44" t="s">
        <v>20177</v>
      </c>
      <c r="B4322" s="44" t="s">
        <v>15110</v>
      </c>
      <c r="D4322" s="44" t="s">
        <v>19641</v>
      </c>
      <c r="E4322" s="45">
        <v>3</v>
      </c>
      <c r="F4322" s="44" t="s">
        <v>10199</v>
      </c>
      <c r="G4322" s="44" t="s">
        <v>16086</v>
      </c>
      <c r="H4322" s="44" t="s">
        <v>20204</v>
      </c>
      <c r="I4322" s="44">
        <v>4321150701</v>
      </c>
      <c r="J4322" s="44">
        <v>17</v>
      </c>
      <c r="K4322" s="44" t="s">
        <v>11327</v>
      </c>
      <c r="L4322" s="46">
        <v>10000000</v>
      </c>
      <c r="M4322" s="44" t="s">
        <v>20205</v>
      </c>
      <c r="N4322" s="44" t="s">
        <v>20206</v>
      </c>
      <c r="O4322" s="44" t="s">
        <v>20207</v>
      </c>
    </row>
    <row r="4323" spans="1:15" s="44" customFormat="1" ht="12" x14ac:dyDescent="0.2">
      <c r="A4323" s="44" t="s">
        <v>3777</v>
      </c>
      <c r="B4323" s="44" t="s">
        <v>15110</v>
      </c>
      <c r="D4323" s="44" t="s">
        <v>19641</v>
      </c>
      <c r="E4323" s="45">
        <v>4</v>
      </c>
      <c r="F4323" s="44" t="s">
        <v>10199</v>
      </c>
      <c r="G4323" s="44" t="s">
        <v>16086</v>
      </c>
      <c r="H4323" s="44" t="s">
        <v>20209</v>
      </c>
      <c r="I4323" s="44">
        <v>4619161801</v>
      </c>
      <c r="J4323" s="44">
        <v>1</v>
      </c>
      <c r="K4323" s="44" t="s">
        <v>11327</v>
      </c>
      <c r="L4323" s="46">
        <v>16000000</v>
      </c>
      <c r="M4323" s="44" t="s">
        <v>19878</v>
      </c>
      <c r="N4323" s="44" t="s">
        <v>19879</v>
      </c>
      <c r="O4323" s="44" t="s">
        <v>19880</v>
      </c>
    </row>
    <row r="4324" spans="1:15" s="44" customFormat="1" ht="12" x14ac:dyDescent="0.2">
      <c r="A4324" s="44" t="s">
        <v>20179</v>
      </c>
      <c r="B4324" s="44" t="s">
        <v>15110</v>
      </c>
      <c r="D4324" s="44" t="s">
        <v>19641</v>
      </c>
      <c r="E4324" s="45">
        <v>4</v>
      </c>
      <c r="F4324" s="44" t="s">
        <v>10199</v>
      </c>
      <c r="G4324" s="44" t="s">
        <v>10434</v>
      </c>
      <c r="H4324" s="44" t="s">
        <v>20080</v>
      </c>
      <c r="I4324" s="44">
        <v>5310279901</v>
      </c>
      <c r="J4324" s="44">
        <v>164</v>
      </c>
      <c r="K4324" s="44" t="s">
        <v>16236</v>
      </c>
      <c r="L4324" s="46">
        <v>133618000</v>
      </c>
      <c r="M4324" s="44" t="s">
        <v>19831</v>
      </c>
      <c r="N4324" s="44" t="s">
        <v>19906</v>
      </c>
      <c r="O4324" s="44" t="s">
        <v>19912</v>
      </c>
    </row>
    <row r="4325" spans="1:15" s="44" customFormat="1" ht="12" x14ac:dyDescent="0.2">
      <c r="A4325" s="44" t="s">
        <v>20181</v>
      </c>
      <c r="B4325" s="44" t="s">
        <v>15110</v>
      </c>
      <c r="D4325" s="44" t="s">
        <v>19641</v>
      </c>
      <c r="E4325" s="45">
        <v>4</v>
      </c>
      <c r="F4325" s="44" t="s">
        <v>10199</v>
      </c>
      <c r="G4325" s="44" t="s">
        <v>16086</v>
      </c>
      <c r="H4325" s="44" t="s">
        <v>20212</v>
      </c>
      <c r="I4325" s="44">
        <v>4619161801</v>
      </c>
      <c r="J4325" s="44">
        <v>535</v>
      </c>
      <c r="K4325" s="44" t="s">
        <v>15117</v>
      </c>
      <c r="L4325" s="46">
        <v>16050000</v>
      </c>
      <c r="M4325" s="44" t="s">
        <v>19910</v>
      </c>
      <c r="N4325" s="44" t="s">
        <v>19911</v>
      </c>
      <c r="O4325" s="44" t="s">
        <v>19912</v>
      </c>
    </row>
    <row r="4326" spans="1:15" s="44" customFormat="1" ht="12" x14ac:dyDescent="0.2">
      <c r="A4326" s="44" t="s">
        <v>20183</v>
      </c>
      <c r="B4326" s="44" t="s">
        <v>15110</v>
      </c>
      <c r="D4326" s="44" t="s">
        <v>19641</v>
      </c>
      <c r="E4326" s="45">
        <v>4</v>
      </c>
      <c r="F4326" s="44" t="s">
        <v>10199</v>
      </c>
      <c r="G4326" s="44" t="s">
        <v>10463</v>
      </c>
      <c r="H4326" s="44" t="s">
        <v>20214</v>
      </c>
      <c r="I4326" s="44">
        <v>5310279901</v>
      </c>
      <c r="J4326" s="44">
        <v>650</v>
      </c>
      <c r="K4326" s="44" t="s">
        <v>16236</v>
      </c>
      <c r="L4326" s="46">
        <v>48750000</v>
      </c>
      <c r="M4326" s="44" t="s">
        <v>19910</v>
      </c>
      <c r="N4326" s="44" t="s">
        <v>19911</v>
      </c>
      <c r="O4326" s="44" t="s">
        <v>19912</v>
      </c>
    </row>
    <row r="4327" spans="1:15" s="44" customFormat="1" ht="12" x14ac:dyDescent="0.2">
      <c r="A4327" s="44" t="s">
        <v>20185</v>
      </c>
      <c r="B4327" s="44" t="s">
        <v>15110</v>
      </c>
      <c r="D4327" s="44" t="s">
        <v>19641</v>
      </c>
      <c r="E4327" s="45">
        <v>4</v>
      </c>
      <c r="F4327" s="44" t="s">
        <v>10199</v>
      </c>
      <c r="G4327" s="44" t="s">
        <v>16086</v>
      </c>
      <c r="H4327" s="44" t="s">
        <v>20080</v>
      </c>
      <c r="I4327" s="44">
        <v>5310279901</v>
      </c>
      <c r="J4327" s="44">
        <v>144</v>
      </c>
      <c r="K4327" s="44" t="s">
        <v>16236</v>
      </c>
      <c r="L4327" s="46">
        <v>116928000</v>
      </c>
      <c r="M4327" s="44" t="s">
        <v>19910</v>
      </c>
      <c r="N4327" s="44" t="s">
        <v>19911</v>
      </c>
      <c r="O4327" s="44" t="s">
        <v>19912</v>
      </c>
    </row>
    <row r="4328" spans="1:15" s="44" customFormat="1" ht="12" x14ac:dyDescent="0.2">
      <c r="A4328" s="44" t="s">
        <v>20187</v>
      </c>
      <c r="B4328" s="44" t="s">
        <v>15110</v>
      </c>
      <c r="D4328" s="44" t="s">
        <v>19641</v>
      </c>
      <c r="E4328" s="45">
        <v>4</v>
      </c>
      <c r="F4328" s="44" t="s">
        <v>10199</v>
      </c>
      <c r="G4328" s="44" t="s">
        <v>10463</v>
      </c>
      <c r="H4328" s="44" t="s">
        <v>20217</v>
      </c>
      <c r="I4328" s="44">
        <v>4110180401</v>
      </c>
      <c r="J4328" s="44" t="s">
        <v>11920</v>
      </c>
      <c r="K4328" s="44" t="s">
        <v>20218</v>
      </c>
      <c r="L4328" s="46">
        <v>38127000</v>
      </c>
      <c r="M4328" s="44" t="s">
        <v>19859</v>
      </c>
      <c r="N4328" s="44" t="s">
        <v>20219</v>
      </c>
      <c r="O4328" s="44" t="s">
        <v>20220</v>
      </c>
    </row>
    <row r="4329" spans="1:15" s="44" customFormat="1" ht="12" x14ac:dyDescent="0.2">
      <c r="A4329" s="44" t="s">
        <v>20191</v>
      </c>
      <c r="B4329" s="44" t="s">
        <v>15110</v>
      </c>
      <c r="D4329" s="44" t="s">
        <v>19641</v>
      </c>
      <c r="E4329" s="45">
        <v>4</v>
      </c>
      <c r="F4329" s="44" t="s">
        <v>10199</v>
      </c>
      <c r="G4329" s="44" t="s">
        <v>10463</v>
      </c>
      <c r="H4329" s="44" t="s">
        <v>20222</v>
      </c>
      <c r="I4329" s="44">
        <v>5310279802</v>
      </c>
      <c r="J4329" s="44" t="s">
        <v>11920</v>
      </c>
      <c r="K4329" s="44" t="s">
        <v>20218</v>
      </c>
      <c r="L4329" s="46">
        <v>51480000</v>
      </c>
      <c r="M4329" s="44" t="s">
        <v>19859</v>
      </c>
      <c r="N4329" s="44" t="s">
        <v>19860</v>
      </c>
      <c r="O4329" s="44" t="s">
        <v>20223</v>
      </c>
    </row>
    <row r="4330" spans="1:15" s="44" customFormat="1" ht="12" x14ac:dyDescent="0.2">
      <c r="A4330" s="44" t="s">
        <v>20193</v>
      </c>
      <c r="B4330" s="44" t="s">
        <v>15110</v>
      </c>
      <c r="D4330" s="44" t="s">
        <v>19641</v>
      </c>
      <c r="E4330" s="45">
        <v>4</v>
      </c>
      <c r="F4330" s="44" t="s">
        <v>10199</v>
      </c>
      <c r="G4330" s="44" t="s">
        <v>10442</v>
      </c>
      <c r="H4330" s="44" t="s">
        <v>20214</v>
      </c>
      <c r="I4330" s="44">
        <v>5310279901</v>
      </c>
      <c r="J4330" s="44">
        <v>1150</v>
      </c>
      <c r="K4330" s="44" t="s">
        <v>16236</v>
      </c>
      <c r="L4330" s="46">
        <v>86250000</v>
      </c>
      <c r="M4330" s="44" t="s">
        <v>19915</v>
      </c>
      <c r="N4330" s="44" t="s">
        <v>18841</v>
      </c>
      <c r="O4330" s="44" t="s">
        <v>19916</v>
      </c>
    </row>
    <row r="4331" spans="1:15" s="44" customFormat="1" ht="12" x14ac:dyDescent="0.2">
      <c r="A4331" s="44" t="s">
        <v>20196</v>
      </c>
      <c r="B4331" s="44" t="s">
        <v>15110</v>
      </c>
      <c r="D4331" s="44" t="s">
        <v>19641</v>
      </c>
      <c r="E4331" s="45">
        <v>4</v>
      </c>
      <c r="F4331" s="44" t="s">
        <v>10199</v>
      </c>
      <c r="G4331" s="44" t="s">
        <v>16086</v>
      </c>
      <c r="H4331" s="44" t="s">
        <v>20080</v>
      </c>
      <c r="I4331" s="44">
        <v>5310279901</v>
      </c>
      <c r="J4331" s="44">
        <v>272</v>
      </c>
      <c r="K4331" s="44" t="s">
        <v>16236</v>
      </c>
      <c r="L4331" s="46">
        <v>220864000</v>
      </c>
      <c r="M4331" s="44" t="s">
        <v>19915</v>
      </c>
      <c r="N4331" s="44" t="s">
        <v>18841</v>
      </c>
      <c r="O4331" s="44" t="s">
        <v>19916</v>
      </c>
    </row>
    <row r="4332" spans="1:15" s="44" customFormat="1" ht="12" x14ac:dyDescent="0.2">
      <c r="A4332" s="44" t="s">
        <v>20198</v>
      </c>
      <c r="B4332" s="44" t="s">
        <v>15110</v>
      </c>
      <c r="D4332" s="44" t="s">
        <v>19641</v>
      </c>
      <c r="E4332" s="45">
        <v>4</v>
      </c>
      <c r="F4332" s="44" t="s">
        <v>10199</v>
      </c>
      <c r="G4332" s="44" t="s">
        <v>16086</v>
      </c>
      <c r="H4332" s="44" t="s">
        <v>20227</v>
      </c>
      <c r="I4332" s="44">
        <v>4321150701</v>
      </c>
      <c r="J4332" s="44">
        <v>1</v>
      </c>
      <c r="K4332" s="44" t="s">
        <v>11327</v>
      </c>
      <c r="L4332" s="46">
        <v>67400000</v>
      </c>
      <c r="M4332" s="44" t="s">
        <v>19915</v>
      </c>
      <c r="N4332" s="44" t="s">
        <v>18841</v>
      </c>
      <c r="O4332" s="44" t="s">
        <v>19916</v>
      </c>
    </row>
    <row r="4333" spans="1:15" s="44" customFormat="1" ht="12" x14ac:dyDescent="0.2">
      <c r="A4333" s="44" t="s">
        <v>20200</v>
      </c>
      <c r="B4333" s="44" t="s">
        <v>15110</v>
      </c>
      <c r="D4333" s="44" t="s">
        <v>19641</v>
      </c>
      <c r="E4333" s="45">
        <v>4</v>
      </c>
      <c r="F4333" s="44" t="s">
        <v>10199</v>
      </c>
      <c r="G4333" s="44" t="s">
        <v>10442</v>
      </c>
      <c r="H4333" s="44" t="s">
        <v>20229</v>
      </c>
      <c r="I4333" s="44">
        <v>5310279901</v>
      </c>
      <c r="J4333" s="44" t="s">
        <v>11920</v>
      </c>
      <c r="K4333" s="44" t="s">
        <v>16236</v>
      </c>
      <c r="L4333" s="46">
        <v>57750000</v>
      </c>
      <c r="M4333" s="44" t="s">
        <v>19895</v>
      </c>
      <c r="N4333" s="44" t="s">
        <v>19896</v>
      </c>
      <c r="O4333" s="44" t="s">
        <v>19897</v>
      </c>
    </row>
    <row r="4334" spans="1:15" s="44" customFormat="1" ht="12" x14ac:dyDescent="0.2">
      <c r="A4334" s="44" t="s">
        <v>20203</v>
      </c>
      <c r="B4334" s="44" t="s">
        <v>15110</v>
      </c>
      <c r="D4334" s="44" t="s">
        <v>19641</v>
      </c>
      <c r="E4334" s="45">
        <v>4</v>
      </c>
      <c r="F4334" s="44" t="s">
        <v>10199</v>
      </c>
      <c r="G4334" s="44" t="s">
        <v>16086</v>
      </c>
      <c r="H4334" s="44" t="s">
        <v>20097</v>
      </c>
      <c r="I4334" s="44">
        <v>5310279901</v>
      </c>
      <c r="J4334" s="44">
        <v>299</v>
      </c>
      <c r="K4334" s="44" t="s">
        <v>16236</v>
      </c>
      <c r="L4334" s="46">
        <v>242788000</v>
      </c>
      <c r="M4334" s="44" t="s">
        <v>20067</v>
      </c>
      <c r="N4334" s="44" t="s">
        <v>20068</v>
      </c>
      <c r="O4334" s="44" t="s">
        <v>20069</v>
      </c>
    </row>
    <row r="4335" spans="1:15" s="44" customFormat="1" ht="12" x14ac:dyDescent="0.2">
      <c r="A4335" s="44" t="s">
        <v>20208</v>
      </c>
      <c r="B4335" s="44" t="s">
        <v>15110</v>
      </c>
      <c r="D4335" s="44" t="s">
        <v>19641</v>
      </c>
      <c r="E4335" s="45">
        <v>4</v>
      </c>
      <c r="F4335" s="44" t="s">
        <v>10199</v>
      </c>
      <c r="G4335" s="44" t="s">
        <v>10463</v>
      </c>
      <c r="H4335" s="44" t="s">
        <v>20229</v>
      </c>
      <c r="I4335" s="44">
        <v>5310279901</v>
      </c>
      <c r="J4335" s="44">
        <v>660</v>
      </c>
      <c r="K4335" s="44" t="s">
        <v>16236</v>
      </c>
      <c r="L4335" s="46">
        <v>49500000</v>
      </c>
      <c r="M4335" s="44" t="s">
        <v>20067</v>
      </c>
      <c r="N4335" s="44" t="s">
        <v>20068</v>
      </c>
      <c r="O4335" s="44" t="s">
        <v>20069</v>
      </c>
    </row>
    <row r="4336" spans="1:15" s="44" customFormat="1" ht="12" x14ac:dyDescent="0.2">
      <c r="A4336" s="44" t="s">
        <v>20210</v>
      </c>
      <c r="B4336" s="44" t="s">
        <v>15110</v>
      </c>
      <c r="D4336" s="44" t="s">
        <v>19641</v>
      </c>
      <c r="E4336" s="45">
        <v>4</v>
      </c>
      <c r="F4336" s="44" t="s">
        <v>10199</v>
      </c>
      <c r="G4336" s="44" t="s">
        <v>16086</v>
      </c>
      <c r="H4336" s="44" t="s">
        <v>20212</v>
      </c>
      <c r="I4336" s="44">
        <v>4619161801</v>
      </c>
      <c r="J4336" s="44">
        <v>1062</v>
      </c>
      <c r="K4336" s="44" t="s">
        <v>15117</v>
      </c>
      <c r="L4336" s="46">
        <v>31860000</v>
      </c>
      <c r="M4336" s="44" t="s">
        <v>20067</v>
      </c>
      <c r="N4336" s="44" t="s">
        <v>20068</v>
      </c>
      <c r="O4336" s="44" t="s">
        <v>20069</v>
      </c>
    </row>
    <row r="4337" spans="1:15" s="44" customFormat="1" ht="12" x14ac:dyDescent="0.2">
      <c r="A4337" s="44" t="s">
        <v>20211</v>
      </c>
      <c r="B4337" s="44" t="s">
        <v>15110</v>
      </c>
      <c r="D4337" s="44" t="s">
        <v>19641</v>
      </c>
      <c r="E4337" s="45">
        <v>4</v>
      </c>
      <c r="F4337" s="44" t="s">
        <v>10199</v>
      </c>
      <c r="G4337" s="44" t="s">
        <v>16086</v>
      </c>
      <c r="H4337" s="44" t="s">
        <v>20234</v>
      </c>
      <c r="I4337" s="44">
        <v>4321150701</v>
      </c>
      <c r="J4337" s="44">
        <v>51</v>
      </c>
      <c r="K4337" s="44" t="s">
        <v>11327</v>
      </c>
      <c r="L4337" s="46">
        <v>30000000</v>
      </c>
      <c r="M4337" s="44" t="s">
        <v>20067</v>
      </c>
      <c r="N4337" s="44" t="s">
        <v>20068</v>
      </c>
      <c r="O4337" s="44" t="s">
        <v>20069</v>
      </c>
    </row>
    <row r="4338" spans="1:15" s="44" customFormat="1" ht="12" x14ac:dyDescent="0.2">
      <c r="A4338" s="44" t="s">
        <v>20213</v>
      </c>
      <c r="B4338" s="44" t="s">
        <v>15110</v>
      </c>
      <c r="D4338" s="44" t="s">
        <v>19641</v>
      </c>
      <c r="E4338" s="45">
        <v>4</v>
      </c>
      <c r="F4338" s="44" t="s">
        <v>10199</v>
      </c>
      <c r="G4338" s="44" t="s">
        <v>10434</v>
      </c>
      <c r="H4338" s="44" t="s">
        <v>20212</v>
      </c>
      <c r="I4338" s="44">
        <v>4619161801</v>
      </c>
      <c r="J4338" s="44">
        <v>553</v>
      </c>
      <c r="K4338" s="44" t="s">
        <v>11327</v>
      </c>
      <c r="L4338" s="46">
        <v>16590000</v>
      </c>
      <c r="M4338" s="44" t="s">
        <v>19905</v>
      </c>
      <c r="N4338" s="44" t="s">
        <v>19906</v>
      </c>
      <c r="O4338" s="44" t="s">
        <v>19912</v>
      </c>
    </row>
    <row r="4339" spans="1:15" s="44" customFormat="1" ht="12" x14ac:dyDescent="0.2">
      <c r="A4339" s="44" t="s">
        <v>20215</v>
      </c>
      <c r="B4339" s="44" t="s">
        <v>15110</v>
      </c>
      <c r="D4339" s="44" t="s">
        <v>19641</v>
      </c>
      <c r="E4339" s="45">
        <v>4</v>
      </c>
      <c r="F4339" s="44" t="s">
        <v>10199</v>
      </c>
      <c r="G4339" s="44" t="s">
        <v>10434</v>
      </c>
      <c r="H4339" s="44" t="s">
        <v>20214</v>
      </c>
      <c r="I4339" s="44">
        <v>5310279901</v>
      </c>
      <c r="J4339" s="44">
        <v>610</v>
      </c>
      <c r="K4339" s="44" t="s">
        <v>16236</v>
      </c>
      <c r="L4339" s="46">
        <v>45750000</v>
      </c>
      <c r="M4339" s="44" t="s">
        <v>19905</v>
      </c>
      <c r="N4339" s="44" t="s">
        <v>19906</v>
      </c>
      <c r="O4339" s="44" t="s">
        <v>19912</v>
      </c>
    </row>
    <row r="4340" spans="1:15" s="44" customFormat="1" ht="12" x14ac:dyDescent="0.2">
      <c r="A4340" s="44" t="s">
        <v>20216</v>
      </c>
      <c r="B4340" s="44" t="s">
        <v>15110</v>
      </c>
      <c r="D4340" s="44" t="s">
        <v>19641</v>
      </c>
      <c r="E4340" s="45">
        <v>5</v>
      </c>
      <c r="F4340" s="44" t="s">
        <v>10199</v>
      </c>
      <c r="G4340" s="44" t="s">
        <v>16086</v>
      </c>
      <c r="H4340" s="44" t="s">
        <v>20082</v>
      </c>
      <c r="I4340" s="44">
        <v>4619161801</v>
      </c>
      <c r="J4340" s="44">
        <v>697</v>
      </c>
      <c r="K4340" s="44" t="s">
        <v>11327</v>
      </c>
      <c r="L4340" s="46">
        <v>20910000</v>
      </c>
      <c r="M4340" s="44" t="s">
        <v>19883</v>
      </c>
      <c r="N4340" s="44" t="s">
        <v>19884</v>
      </c>
      <c r="O4340" s="44" t="s">
        <v>19885</v>
      </c>
    </row>
    <row r="4341" spans="1:15" s="44" customFormat="1" ht="12" x14ac:dyDescent="0.2">
      <c r="A4341" s="44" t="s">
        <v>20221</v>
      </c>
      <c r="B4341" s="44" t="s">
        <v>15110</v>
      </c>
      <c r="D4341" s="44" t="s">
        <v>19641</v>
      </c>
      <c r="E4341" s="45">
        <v>5</v>
      </c>
      <c r="F4341" s="44" t="s">
        <v>10199</v>
      </c>
      <c r="G4341" s="44" t="s">
        <v>16086</v>
      </c>
      <c r="H4341" s="44" t="s">
        <v>20109</v>
      </c>
      <c r="I4341" s="44">
        <v>5310279901</v>
      </c>
      <c r="J4341" s="44">
        <v>1</v>
      </c>
      <c r="K4341" s="44" t="s">
        <v>16236</v>
      </c>
      <c r="L4341" s="46">
        <v>233044000</v>
      </c>
      <c r="M4341" s="44" t="s">
        <v>19878</v>
      </c>
      <c r="N4341" s="44" t="s">
        <v>19879</v>
      </c>
      <c r="O4341" s="44" t="s">
        <v>19880</v>
      </c>
    </row>
    <row r="4342" spans="1:15" s="44" customFormat="1" ht="12" x14ac:dyDescent="0.2">
      <c r="A4342" s="44" t="s">
        <v>20224</v>
      </c>
      <c r="B4342" s="44" t="s">
        <v>15110</v>
      </c>
      <c r="D4342" s="44" t="s">
        <v>19641</v>
      </c>
      <c r="E4342" s="45">
        <v>5</v>
      </c>
      <c r="F4342" s="44" t="s">
        <v>10199</v>
      </c>
      <c r="G4342" s="44" t="s">
        <v>10442</v>
      </c>
      <c r="H4342" s="44" t="s">
        <v>20240</v>
      </c>
      <c r="I4342" s="44">
        <v>5310279901</v>
      </c>
      <c r="J4342" s="44">
        <v>1</v>
      </c>
      <c r="K4342" s="44" t="s">
        <v>16236</v>
      </c>
      <c r="L4342" s="46">
        <v>57750000</v>
      </c>
      <c r="M4342" s="44" t="s">
        <v>19878</v>
      </c>
      <c r="N4342" s="44" t="s">
        <v>19879</v>
      </c>
      <c r="O4342" s="44" t="s">
        <v>19880</v>
      </c>
    </row>
    <row r="4343" spans="1:15" s="44" customFormat="1" ht="12" x14ac:dyDescent="0.2">
      <c r="A4343" s="44" t="s">
        <v>20225</v>
      </c>
      <c r="B4343" s="44" t="s">
        <v>15110</v>
      </c>
      <c r="D4343" s="44" t="s">
        <v>19641</v>
      </c>
      <c r="E4343" s="45">
        <v>5</v>
      </c>
      <c r="F4343" s="44" t="s">
        <v>10199</v>
      </c>
      <c r="G4343" s="44" t="s">
        <v>10463</v>
      </c>
      <c r="H4343" s="44" t="s">
        <v>20242</v>
      </c>
      <c r="I4343" s="44">
        <v>5310279901</v>
      </c>
      <c r="J4343" s="44" t="s">
        <v>11920</v>
      </c>
      <c r="K4343" s="44" t="s">
        <v>16236</v>
      </c>
      <c r="L4343" s="46">
        <v>51000000</v>
      </c>
      <c r="M4343" s="44" t="s">
        <v>19900</v>
      </c>
      <c r="N4343" s="44" t="s">
        <v>20124</v>
      </c>
      <c r="O4343" s="44" t="s">
        <v>20125</v>
      </c>
    </row>
    <row r="4344" spans="1:15" s="44" customFormat="1" ht="12" x14ac:dyDescent="0.2">
      <c r="A4344" s="44" t="s">
        <v>20226</v>
      </c>
      <c r="B4344" s="44" t="s">
        <v>15110</v>
      </c>
      <c r="D4344" s="44" t="s">
        <v>19641</v>
      </c>
      <c r="E4344" s="45">
        <v>6</v>
      </c>
      <c r="F4344" s="44" t="s">
        <v>10199</v>
      </c>
      <c r="G4344" s="44" t="s">
        <v>16086</v>
      </c>
      <c r="H4344" s="44" t="s">
        <v>20244</v>
      </c>
      <c r="I4344" s="44">
        <v>4321150701</v>
      </c>
      <c r="J4344" s="44">
        <v>110</v>
      </c>
      <c r="K4344" s="44" t="s">
        <v>11327</v>
      </c>
      <c r="L4344" s="46">
        <v>50000000</v>
      </c>
      <c r="M4344" s="44" t="s">
        <v>20067</v>
      </c>
      <c r="N4344" s="44" t="s">
        <v>20068</v>
      </c>
      <c r="O4344" s="44" t="s">
        <v>20069</v>
      </c>
    </row>
    <row r="4345" spans="1:15" s="44" customFormat="1" ht="12" x14ac:dyDescent="0.2">
      <c r="A4345" s="44" t="s">
        <v>20228</v>
      </c>
      <c r="B4345" s="44" t="s">
        <v>15110</v>
      </c>
      <c r="D4345" s="44" t="s">
        <v>19641</v>
      </c>
      <c r="E4345" s="45">
        <v>8</v>
      </c>
      <c r="F4345" s="44" t="s">
        <v>10199</v>
      </c>
      <c r="G4345" s="44" t="s">
        <v>10463</v>
      </c>
      <c r="H4345" s="44" t="s">
        <v>20242</v>
      </c>
      <c r="I4345" s="44">
        <v>5310279901</v>
      </c>
      <c r="J4345" s="44">
        <v>425</v>
      </c>
      <c r="K4345" s="44" t="s">
        <v>16236</v>
      </c>
      <c r="L4345" s="46">
        <v>31875000</v>
      </c>
      <c r="M4345" s="44" t="s">
        <v>19883</v>
      </c>
      <c r="N4345" s="44" t="s">
        <v>19884</v>
      </c>
      <c r="O4345" s="44" t="s">
        <v>19885</v>
      </c>
    </row>
    <row r="4346" spans="1:15" s="44" customFormat="1" ht="12" x14ac:dyDescent="0.2">
      <c r="A4346" s="44" t="s">
        <v>20230</v>
      </c>
      <c r="B4346" s="44" t="s">
        <v>15110</v>
      </c>
      <c r="D4346" s="44" t="s">
        <v>19641</v>
      </c>
      <c r="E4346" s="45">
        <v>9</v>
      </c>
      <c r="F4346" s="44" t="s">
        <v>10199</v>
      </c>
      <c r="G4346" s="44" t="s">
        <v>16086</v>
      </c>
      <c r="H4346" s="44" t="s">
        <v>20247</v>
      </c>
      <c r="I4346" s="44">
        <v>4619161801</v>
      </c>
      <c r="J4346" s="44">
        <v>1</v>
      </c>
      <c r="K4346" s="44" t="s">
        <v>11327</v>
      </c>
      <c r="L4346" s="46">
        <v>35190000</v>
      </c>
      <c r="M4346" s="44" t="s">
        <v>19878</v>
      </c>
      <c r="N4346" s="44" t="s">
        <v>19879</v>
      </c>
      <c r="O4346" s="44" t="s">
        <v>19880</v>
      </c>
    </row>
    <row r="4347" spans="1:15" s="44" customFormat="1" ht="12" x14ac:dyDescent="0.2">
      <c r="A4347" s="44" t="s">
        <v>20231</v>
      </c>
      <c r="B4347" s="44" t="s">
        <v>15110</v>
      </c>
      <c r="D4347" s="44" t="s">
        <v>19641</v>
      </c>
      <c r="E4347" s="45">
        <v>10</v>
      </c>
      <c r="F4347" s="44" t="s">
        <v>10199</v>
      </c>
      <c r="G4347" s="44" t="s">
        <v>16086</v>
      </c>
      <c r="H4347" s="44" t="s">
        <v>20249</v>
      </c>
      <c r="I4347" s="44">
        <v>4321150701</v>
      </c>
      <c r="J4347" s="44">
        <v>1899</v>
      </c>
      <c r="K4347" s="44" t="s">
        <v>11327</v>
      </c>
      <c r="L4347" s="46">
        <v>430000000</v>
      </c>
      <c r="M4347" s="44" t="s">
        <v>19831</v>
      </c>
      <c r="N4347" s="44" t="s">
        <v>20250</v>
      </c>
      <c r="O4347" s="44" t="s">
        <v>20251</v>
      </c>
    </row>
    <row r="4348" spans="1:15" s="44" customFormat="1" ht="12" x14ac:dyDescent="0.2">
      <c r="A4348" s="44" t="s">
        <v>20232</v>
      </c>
      <c r="B4348" s="44" t="s">
        <v>15110</v>
      </c>
      <c r="D4348" s="44" t="s">
        <v>19641</v>
      </c>
      <c r="E4348" s="45">
        <v>10</v>
      </c>
      <c r="F4348" s="44" t="s">
        <v>10199</v>
      </c>
      <c r="G4348" s="44" t="s">
        <v>10442</v>
      </c>
      <c r="H4348" s="44" t="s">
        <v>20253</v>
      </c>
      <c r="I4348" s="44">
        <v>4228150802</v>
      </c>
      <c r="J4348" s="44">
        <v>18</v>
      </c>
      <c r="K4348" s="44" t="s">
        <v>11327</v>
      </c>
      <c r="L4348" s="46">
        <v>80000000</v>
      </c>
      <c r="M4348" s="44" t="s">
        <v>19831</v>
      </c>
      <c r="N4348" s="44" t="s">
        <v>20250</v>
      </c>
      <c r="O4348" s="44" t="s">
        <v>20251</v>
      </c>
    </row>
    <row r="4349" spans="1:15" s="44" customFormat="1" ht="12" x14ac:dyDescent="0.2">
      <c r="A4349" s="44" t="s">
        <v>20233</v>
      </c>
      <c r="B4349" s="44" t="s">
        <v>15110</v>
      </c>
      <c r="D4349" s="44" t="s">
        <v>19641</v>
      </c>
      <c r="E4349" s="45">
        <v>3</v>
      </c>
      <c r="F4349" s="44" t="s">
        <v>10199</v>
      </c>
      <c r="G4349" s="44" t="s">
        <v>10463</v>
      </c>
      <c r="H4349" s="44" t="s">
        <v>20255</v>
      </c>
      <c r="I4349" s="44">
        <v>1510150602</v>
      </c>
      <c r="J4349" s="44">
        <v>37142</v>
      </c>
      <c r="K4349" s="44" t="s">
        <v>20256</v>
      </c>
      <c r="L4349" s="46">
        <v>52000000</v>
      </c>
      <c r="M4349" s="44" t="s">
        <v>19854</v>
      </c>
      <c r="N4349" s="44" t="s">
        <v>19855</v>
      </c>
      <c r="O4349" s="44" t="s">
        <v>19856</v>
      </c>
    </row>
    <row r="4350" spans="1:15" s="44" customFormat="1" ht="12" x14ac:dyDescent="0.2">
      <c r="A4350" s="44" t="s">
        <v>20235</v>
      </c>
      <c r="B4350" s="44" t="s">
        <v>15110</v>
      </c>
      <c r="D4350" s="44" t="s">
        <v>19641</v>
      </c>
      <c r="E4350" s="45">
        <v>2</v>
      </c>
      <c r="F4350" s="44" t="s">
        <v>10199</v>
      </c>
      <c r="G4350" s="44" t="s">
        <v>10463</v>
      </c>
      <c r="H4350" s="44" t="s">
        <v>20258</v>
      </c>
      <c r="I4350" s="44">
        <v>4111991001</v>
      </c>
      <c r="J4350" s="44">
        <v>1</v>
      </c>
      <c r="K4350" s="44" t="s">
        <v>11327</v>
      </c>
      <c r="L4350" s="46">
        <v>39300000</v>
      </c>
      <c r="M4350" s="44" t="s">
        <v>19878</v>
      </c>
      <c r="N4350" s="44" t="s">
        <v>20259</v>
      </c>
      <c r="O4350" s="44" t="s">
        <v>20260</v>
      </c>
    </row>
    <row r="4351" spans="1:15" s="44" customFormat="1" ht="12" x14ac:dyDescent="0.2">
      <c r="A4351" s="44" t="s">
        <v>20236</v>
      </c>
      <c r="B4351" s="44" t="s">
        <v>15110</v>
      </c>
      <c r="D4351" s="44" t="s">
        <v>19641</v>
      </c>
      <c r="E4351" s="45">
        <v>1</v>
      </c>
      <c r="F4351" s="44" t="s">
        <v>10199</v>
      </c>
      <c r="G4351" s="44" t="s">
        <v>10442</v>
      </c>
      <c r="H4351" s="44" t="s">
        <v>20262</v>
      </c>
      <c r="I4351" s="44">
        <v>4321150102</v>
      </c>
      <c r="J4351" s="44">
        <v>3</v>
      </c>
      <c r="K4351" s="44" t="s">
        <v>15146</v>
      </c>
      <c r="L4351" s="46">
        <v>240000000</v>
      </c>
      <c r="M4351" s="44" t="s">
        <v>19934</v>
      </c>
      <c r="N4351" s="44" t="s">
        <v>19939</v>
      </c>
      <c r="O4351" s="44" t="s">
        <v>19940</v>
      </c>
    </row>
    <row r="4352" spans="1:15" s="44" customFormat="1" ht="12" x14ac:dyDescent="0.2">
      <c r="A4352" s="44" t="s">
        <v>20237</v>
      </c>
      <c r="B4352" s="44" t="s">
        <v>15110</v>
      </c>
      <c r="D4352" s="44" t="s">
        <v>19641</v>
      </c>
      <c r="E4352" s="45">
        <v>3</v>
      </c>
      <c r="F4352" s="44" t="s">
        <v>10199</v>
      </c>
      <c r="G4352" s="44" t="s">
        <v>10463</v>
      </c>
      <c r="H4352" s="44" t="s">
        <v>20264</v>
      </c>
      <c r="I4352" s="44">
        <v>5510151901</v>
      </c>
      <c r="J4352" s="44">
        <v>10000</v>
      </c>
      <c r="K4352" s="44" t="s">
        <v>15791</v>
      </c>
      <c r="L4352" s="46">
        <v>50000000</v>
      </c>
      <c r="M4352" s="44" t="s">
        <v>19934</v>
      </c>
      <c r="N4352" s="44" t="s">
        <v>19955</v>
      </c>
      <c r="O4352" s="44" t="s">
        <v>19956</v>
      </c>
    </row>
    <row r="4353" spans="1:15" s="44" customFormat="1" ht="12" x14ac:dyDescent="0.2">
      <c r="A4353" s="44" t="s">
        <v>20238</v>
      </c>
      <c r="B4353" s="44" t="s">
        <v>15110</v>
      </c>
      <c r="D4353" s="44" t="s">
        <v>19641</v>
      </c>
      <c r="E4353" s="45">
        <v>1</v>
      </c>
      <c r="F4353" s="44" t="s">
        <v>10199</v>
      </c>
      <c r="G4353" s="44" t="s">
        <v>10434</v>
      </c>
      <c r="H4353" s="44" t="s">
        <v>20266</v>
      </c>
      <c r="I4353" s="44">
        <v>5510151901</v>
      </c>
      <c r="J4353" s="44">
        <v>482400</v>
      </c>
      <c r="K4353" s="44" t="s">
        <v>15791</v>
      </c>
      <c r="L4353" s="46">
        <v>385000000</v>
      </c>
      <c r="M4353" s="44" t="s">
        <v>19934</v>
      </c>
      <c r="N4353" s="44" t="s">
        <v>20267</v>
      </c>
      <c r="O4353" s="44" t="s">
        <v>20268</v>
      </c>
    </row>
    <row r="4354" spans="1:15" s="44" customFormat="1" ht="12" x14ac:dyDescent="0.2">
      <c r="A4354" s="44" t="s">
        <v>20239</v>
      </c>
      <c r="B4354" s="44" t="s">
        <v>15110</v>
      </c>
      <c r="D4354" s="44" t="s">
        <v>19641</v>
      </c>
      <c r="E4354" s="45">
        <v>3</v>
      </c>
      <c r="F4354" s="44" t="s">
        <v>10199</v>
      </c>
      <c r="G4354" s="44" t="s">
        <v>10442</v>
      </c>
      <c r="H4354" s="44" t="s">
        <v>20270</v>
      </c>
      <c r="I4354" s="44">
        <v>5510151901</v>
      </c>
      <c r="J4354" s="44">
        <v>15000</v>
      </c>
      <c r="K4354" s="44" t="s">
        <v>15791</v>
      </c>
      <c r="L4354" s="46">
        <v>70000000</v>
      </c>
      <c r="M4354" s="44" t="s">
        <v>19934</v>
      </c>
      <c r="N4354" s="44" t="s">
        <v>20267</v>
      </c>
      <c r="O4354" s="44" t="s">
        <v>20268</v>
      </c>
    </row>
    <row r="4355" spans="1:15" s="44" customFormat="1" ht="12" x14ac:dyDescent="0.2">
      <c r="A4355" s="44" t="s">
        <v>20241</v>
      </c>
      <c r="B4355" s="44" t="s">
        <v>15110</v>
      </c>
      <c r="D4355" s="44" t="s">
        <v>19641</v>
      </c>
      <c r="E4355" s="45">
        <v>1</v>
      </c>
      <c r="F4355" s="44" t="s">
        <v>10199</v>
      </c>
      <c r="G4355" s="44" t="s">
        <v>10463</v>
      </c>
      <c r="H4355" s="44" t="s">
        <v>20272</v>
      </c>
      <c r="I4355" s="44">
        <v>5216151701</v>
      </c>
      <c r="J4355" s="44">
        <v>3</v>
      </c>
      <c r="K4355" s="44" t="s">
        <v>11327</v>
      </c>
      <c r="L4355" s="46">
        <v>27000000</v>
      </c>
      <c r="M4355" s="44" t="s">
        <v>20273</v>
      </c>
      <c r="N4355" s="44" t="s">
        <v>20274</v>
      </c>
      <c r="O4355" s="44" t="s">
        <v>20275</v>
      </c>
    </row>
    <row r="4356" spans="1:15" s="44" customFormat="1" ht="12" x14ac:dyDescent="0.2">
      <c r="A4356" s="44" t="s">
        <v>20243</v>
      </c>
      <c r="B4356" s="44" t="s">
        <v>15110</v>
      </c>
      <c r="D4356" s="44" t="s">
        <v>19641</v>
      </c>
      <c r="E4356" s="45">
        <v>1</v>
      </c>
      <c r="F4356" s="44" t="s">
        <v>10199</v>
      </c>
      <c r="G4356" s="44" t="s">
        <v>10463</v>
      </c>
      <c r="H4356" s="44" t="s">
        <v>20277</v>
      </c>
      <c r="I4356" s="44">
        <v>4110551701</v>
      </c>
      <c r="J4356" s="44">
        <v>1</v>
      </c>
      <c r="K4356" s="44" t="s">
        <v>15121</v>
      </c>
      <c r="L4356" s="46">
        <v>47000000</v>
      </c>
      <c r="M4356" s="44" t="s">
        <v>20278</v>
      </c>
      <c r="N4356" s="44" t="s">
        <v>20279</v>
      </c>
      <c r="O4356" s="44" t="s">
        <v>20280</v>
      </c>
    </row>
    <row r="4357" spans="1:15" s="44" customFormat="1" ht="12" x14ac:dyDescent="0.2">
      <c r="A4357" s="44" t="s">
        <v>20245</v>
      </c>
      <c r="B4357" s="44" t="s">
        <v>15110</v>
      </c>
      <c r="D4357" s="44" t="s">
        <v>19641</v>
      </c>
      <c r="E4357" s="45">
        <v>1</v>
      </c>
      <c r="F4357" s="44" t="s">
        <v>10199</v>
      </c>
      <c r="G4357" s="44" t="s">
        <v>10434</v>
      </c>
      <c r="H4357" s="44" t="s">
        <v>20282</v>
      </c>
      <c r="I4357" s="44">
        <v>4110251301</v>
      </c>
      <c r="J4357" s="44">
        <v>1</v>
      </c>
      <c r="K4357" s="44" t="s">
        <v>11327</v>
      </c>
      <c r="L4357" s="46">
        <v>20000000</v>
      </c>
      <c r="M4357" s="44" t="s">
        <v>20278</v>
      </c>
      <c r="N4357" s="44" t="s">
        <v>20283</v>
      </c>
      <c r="O4357" s="44" t="s">
        <v>20284</v>
      </c>
    </row>
    <row r="4358" spans="1:15" s="44" customFormat="1" ht="12" x14ac:dyDescent="0.2">
      <c r="A4358" s="44" t="s">
        <v>20246</v>
      </c>
      <c r="B4358" s="44" t="s">
        <v>15110</v>
      </c>
      <c r="D4358" s="44" t="s">
        <v>19641</v>
      </c>
      <c r="E4358" s="45">
        <v>1</v>
      </c>
      <c r="F4358" s="44" t="s">
        <v>10199</v>
      </c>
      <c r="G4358" s="44" t="s">
        <v>10442</v>
      </c>
      <c r="H4358" s="44" t="s">
        <v>20282</v>
      </c>
      <c r="I4358" s="44">
        <v>1019170301</v>
      </c>
      <c r="J4358" s="44">
        <v>3</v>
      </c>
      <c r="K4358" s="44" t="s">
        <v>11327</v>
      </c>
      <c r="L4358" s="46">
        <v>60000000</v>
      </c>
      <c r="M4358" s="44" t="s">
        <v>20278</v>
      </c>
      <c r="N4358" s="44" t="s">
        <v>20283</v>
      </c>
      <c r="O4358" s="44" t="s">
        <v>20284</v>
      </c>
    </row>
    <row r="4359" spans="1:15" s="44" customFormat="1" ht="12" x14ac:dyDescent="0.2">
      <c r="A4359" s="44" t="s">
        <v>20248</v>
      </c>
      <c r="B4359" s="44" t="s">
        <v>15110</v>
      </c>
      <c r="D4359" s="44" t="s">
        <v>19641</v>
      </c>
      <c r="E4359" s="45">
        <v>1</v>
      </c>
      <c r="F4359" s="44" t="s">
        <v>11109</v>
      </c>
      <c r="G4359" s="44" t="s">
        <v>10434</v>
      </c>
      <c r="H4359" s="44" t="s">
        <v>20287</v>
      </c>
      <c r="I4359" s="44">
        <v>4111570501</v>
      </c>
      <c r="J4359" s="44">
        <v>1</v>
      </c>
      <c r="K4359" s="44" t="s">
        <v>11327</v>
      </c>
      <c r="L4359" s="46">
        <v>300000000</v>
      </c>
      <c r="M4359" s="44" t="s">
        <v>20278</v>
      </c>
      <c r="N4359" s="44" t="s">
        <v>20288</v>
      </c>
      <c r="O4359" s="44" t="s">
        <v>20289</v>
      </c>
    </row>
    <row r="4360" spans="1:15" s="44" customFormat="1" ht="12" x14ac:dyDescent="0.2">
      <c r="A4360" s="44" t="s">
        <v>20252</v>
      </c>
      <c r="B4360" s="44" t="s">
        <v>15110</v>
      </c>
      <c r="D4360" s="44" t="s">
        <v>19641</v>
      </c>
      <c r="E4360" s="45">
        <v>1</v>
      </c>
      <c r="F4360" s="44" t="s">
        <v>10199</v>
      </c>
      <c r="G4360" s="44" t="s">
        <v>10434</v>
      </c>
      <c r="H4360" s="44" t="s">
        <v>20291</v>
      </c>
      <c r="I4360" s="44">
        <v>4111382401</v>
      </c>
      <c r="J4360" s="44">
        <v>1</v>
      </c>
      <c r="K4360" s="44" t="s">
        <v>11327</v>
      </c>
      <c r="L4360" s="46">
        <v>11000000</v>
      </c>
      <c r="M4360" s="44" t="s">
        <v>20278</v>
      </c>
      <c r="N4360" s="44" t="s">
        <v>20288</v>
      </c>
      <c r="O4360" s="44" t="s">
        <v>20289</v>
      </c>
    </row>
    <row r="4361" spans="1:15" s="44" customFormat="1" ht="12" x14ac:dyDescent="0.2">
      <c r="A4361" s="44" t="s">
        <v>20254</v>
      </c>
      <c r="B4361" s="44" t="s">
        <v>15110</v>
      </c>
      <c r="D4361" s="44" t="s">
        <v>19641</v>
      </c>
      <c r="E4361" s="45">
        <v>1</v>
      </c>
      <c r="F4361" s="44" t="s">
        <v>10199</v>
      </c>
      <c r="G4361" s="44" t="s">
        <v>10434</v>
      </c>
      <c r="H4361" s="44" t="s">
        <v>20291</v>
      </c>
      <c r="I4361" s="44">
        <v>4110670401</v>
      </c>
      <c r="J4361" s="44">
        <v>1</v>
      </c>
      <c r="K4361" s="44" t="s">
        <v>11327</v>
      </c>
      <c r="L4361" s="46">
        <v>10000000</v>
      </c>
      <c r="M4361" s="44" t="s">
        <v>20278</v>
      </c>
      <c r="N4361" s="44" t="s">
        <v>20288</v>
      </c>
      <c r="O4361" s="44" t="s">
        <v>20289</v>
      </c>
    </row>
    <row r="4362" spans="1:15" s="44" customFormat="1" ht="12" x14ac:dyDescent="0.2">
      <c r="A4362" s="44" t="s">
        <v>20257</v>
      </c>
      <c r="B4362" s="44" t="s">
        <v>15110</v>
      </c>
      <c r="D4362" s="44" t="s">
        <v>19641</v>
      </c>
      <c r="E4362" s="45">
        <v>1</v>
      </c>
      <c r="F4362" s="44" t="s">
        <v>10199</v>
      </c>
      <c r="G4362" s="44" t="s">
        <v>10434</v>
      </c>
      <c r="H4362" s="44" t="s">
        <v>20291</v>
      </c>
      <c r="I4362" s="44">
        <v>4110481601</v>
      </c>
      <c r="J4362" s="44">
        <v>1</v>
      </c>
      <c r="K4362" s="44" t="s">
        <v>11327</v>
      </c>
      <c r="L4362" s="46">
        <v>60000000</v>
      </c>
      <c r="M4362" s="44" t="s">
        <v>20278</v>
      </c>
      <c r="N4362" s="44" t="s">
        <v>20288</v>
      </c>
      <c r="O4362" s="44" t="s">
        <v>20289</v>
      </c>
    </row>
    <row r="4363" spans="1:15" s="44" customFormat="1" ht="12" x14ac:dyDescent="0.2">
      <c r="A4363" s="44" t="s">
        <v>20261</v>
      </c>
      <c r="B4363" s="44" t="s">
        <v>15110</v>
      </c>
      <c r="D4363" s="44" t="s">
        <v>19641</v>
      </c>
      <c r="E4363" s="45">
        <v>1</v>
      </c>
      <c r="F4363" s="44" t="s">
        <v>10199</v>
      </c>
      <c r="G4363" s="44" t="s">
        <v>10434</v>
      </c>
      <c r="H4363" s="44" t="s">
        <v>20291</v>
      </c>
      <c r="I4363" s="44">
        <v>4110420601</v>
      </c>
      <c r="J4363" s="44">
        <v>1</v>
      </c>
      <c r="K4363" s="44" t="s">
        <v>11327</v>
      </c>
      <c r="L4363" s="46">
        <v>23000000</v>
      </c>
      <c r="M4363" s="44" t="s">
        <v>20278</v>
      </c>
      <c r="N4363" s="44" t="s">
        <v>20288</v>
      </c>
      <c r="O4363" s="44" t="s">
        <v>20289</v>
      </c>
    </row>
    <row r="4364" spans="1:15" s="44" customFormat="1" ht="12" x14ac:dyDescent="0.2">
      <c r="A4364" s="44" t="s">
        <v>20263</v>
      </c>
      <c r="B4364" s="44" t="s">
        <v>15110</v>
      </c>
      <c r="D4364" s="44" t="s">
        <v>19641</v>
      </c>
      <c r="E4364" s="45">
        <v>1</v>
      </c>
      <c r="F4364" s="44" t="s">
        <v>10199</v>
      </c>
      <c r="G4364" s="44" t="s">
        <v>10434</v>
      </c>
      <c r="H4364" s="44" t="s">
        <v>20291</v>
      </c>
      <c r="I4364" s="44">
        <v>2510161101</v>
      </c>
      <c r="J4364" s="44">
        <v>1</v>
      </c>
      <c r="K4364" s="44" t="s">
        <v>11327</v>
      </c>
      <c r="L4364" s="46">
        <v>46000000</v>
      </c>
      <c r="M4364" s="44" t="s">
        <v>20278</v>
      </c>
      <c r="N4364" s="44" t="s">
        <v>20288</v>
      </c>
      <c r="O4364" s="44" t="s">
        <v>20289</v>
      </c>
    </row>
    <row r="4365" spans="1:15" s="44" customFormat="1" ht="12" x14ac:dyDescent="0.2">
      <c r="A4365" s="44" t="s">
        <v>20265</v>
      </c>
      <c r="B4365" s="44" t="s">
        <v>15110</v>
      </c>
      <c r="D4365" s="44" t="s">
        <v>19641</v>
      </c>
      <c r="E4365" s="45">
        <v>1</v>
      </c>
      <c r="F4365" s="44" t="s">
        <v>10199</v>
      </c>
      <c r="G4365" s="44" t="s">
        <v>10434</v>
      </c>
      <c r="H4365" s="44" t="s">
        <v>20297</v>
      </c>
      <c r="I4365" s="44">
        <v>4111333201</v>
      </c>
      <c r="J4365" s="44">
        <v>1</v>
      </c>
      <c r="K4365" s="44" t="s">
        <v>11327</v>
      </c>
      <c r="L4365" s="46">
        <v>28000000</v>
      </c>
      <c r="M4365" s="44" t="s">
        <v>20278</v>
      </c>
      <c r="N4365" s="44" t="s">
        <v>20288</v>
      </c>
      <c r="O4365" s="44" t="s">
        <v>20289</v>
      </c>
    </row>
    <row r="4366" spans="1:15" s="44" customFormat="1" ht="12" x14ac:dyDescent="0.2">
      <c r="A4366" s="44" t="s">
        <v>20269</v>
      </c>
      <c r="B4366" s="44" t="s">
        <v>15110</v>
      </c>
      <c r="D4366" s="44" t="s">
        <v>19641</v>
      </c>
      <c r="E4366" s="45">
        <v>1</v>
      </c>
      <c r="F4366" s="44" t="s">
        <v>10199</v>
      </c>
      <c r="G4366" s="44" t="s">
        <v>10434</v>
      </c>
      <c r="H4366" s="44" t="s">
        <v>20297</v>
      </c>
      <c r="I4366" s="44">
        <v>4111311801</v>
      </c>
      <c r="J4366" s="44">
        <v>1</v>
      </c>
      <c r="K4366" s="44" t="s">
        <v>11327</v>
      </c>
      <c r="L4366" s="46">
        <v>10400000</v>
      </c>
      <c r="M4366" s="44" t="s">
        <v>20278</v>
      </c>
      <c r="N4366" s="44" t="s">
        <v>20288</v>
      </c>
      <c r="O4366" s="44" t="s">
        <v>20289</v>
      </c>
    </row>
    <row r="4367" spans="1:15" s="44" customFormat="1" ht="12" x14ac:dyDescent="0.2">
      <c r="A4367" s="44" t="s">
        <v>20271</v>
      </c>
      <c r="B4367" s="44" t="s">
        <v>15110</v>
      </c>
      <c r="D4367" s="44" t="s">
        <v>19641</v>
      </c>
      <c r="E4367" s="45">
        <v>1</v>
      </c>
      <c r="F4367" s="44" t="s">
        <v>10199</v>
      </c>
      <c r="G4367" s="44" t="s">
        <v>10434</v>
      </c>
      <c r="H4367" s="44" t="s">
        <v>20300</v>
      </c>
      <c r="I4367" s="44">
        <v>5612200202</v>
      </c>
      <c r="J4367" s="44">
        <v>2</v>
      </c>
      <c r="K4367" s="44" t="s">
        <v>11327</v>
      </c>
      <c r="L4367" s="46">
        <v>20000000</v>
      </c>
      <c r="M4367" s="44" t="s">
        <v>20301</v>
      </c>
      <c r="N4367" s="44" t="s">
        <v>20302</v>
      </c>
      <c r="O4367" s="44" t="s">
        <v>20303</v>
      </c>
    </row>
    <row r="4368" spans="1:15" s="44" customFormat="1" ht="12" x14ac:dyDescent="0.2">
      <c r="A4368" s="44" t="s">
        <v>20276</v>
      </c>
      <c r="B4368" s="44" t="s">
        <v>15110</v>
      </c>
      <c r="D4368" s="44" t="s">
        <v>19641</v>
      </c>
      <c r="E4368" s="45">
        <v>1</v>
      </c>
      <c r="F4368" s="44" t="s">
        <v>10199</v>
      </c>
      <c r="G4368" s="44" t="s">
        <v>10434</v>
      </c>
      <c r="H4368" s="44" t="s">
        <v>20300</v>
      </c>
      <c r="I4368" s="44">
        <v>4111540601</v>
      </c>
      <c r="J4368" s="44">
        <v>2</v>
      </c>
      <c r="K4368" s="44" t="s">
        <v>11327</v>
      </c>
      <c r="L4368" s="46">
        <v>18000000</v>
      </c>
      <c r="M4368" s="44" t="s">
        <v>20301</v>
      </c>
      <c r="N4368" s="44" t="s">
        <v>20302</v>
      </c>
      <c r="O4368" s="44" t="s">
        <v>20303</v>
      </c>
    </row>
    <row r="4369" spans="1:15" s="44" customFormat="1" ht="12" x14ac:dyDescent="0.2">
      <c r="A4369" s="44" t="s">
        <v>20281</v>
      </c>
      <c r="B4369" s="44" t="s">
        <v>15110</v>
      </c>
      <c r="D4369" s="44" t="s">
        <v>19641</v>
      </c>
      <c r="E4369" s="45">
        <v>2</v>
      </c>
      <c r="F4369" s="44" t="s">
        <v>10199</v>
      </c>
      <c r="G4369" s="44" t="s">
        <v>10434</v>
      </c>
      <c r="H4369" s="44" t="s">
        <v>20306</v>
      </c>
      <c r="I4369" s="44">
        <v>2510198001</v>
      </c>
      <c r="J4369" s="44">
        <v>2</v>
      </c>
      <c r="K4369" s="44" t="s">
        <v>11327</v>
      </c>
      <c r="L4369" s="46">
        <v>28000000</v>
      </c>
      <c r="M4369" s="44" t="s">
        <v>20307</v>
      </c>
      <c r="N4369" s="44" t="s">
        <v>20308</v>
      </c>
      <c r="O4369" s="44" t="s">
        <v>20309</v>
      </c>
    </row>
    <row r="4370" spans="1:15" s="44" customFormat="1" ht="12" x14ac:dyDescent="0.2">
      <c r="A4370" s="44" t="s">
        <v>20285</v>
      </c>
      <c r="B4370" s="44" t="s">
        <v>15110</v>
      </c>
      <c r="D4370" s="44" t="s">
        <v>19641</v>
      </c>
      <c r="E4370" s="45">
        <v>2</v>
      </c>
      <c r="F4370" s="44" t="s">
        <v>10199</v>
      </c>
      <c r="G4370" s="44" t="s">
        <v>10434</v>
      </c>
      <c r="H4370" s="44" t="s">
        <v>20311</v>
      </c>
      <c r="I4370" s="44">
        <v>2513189901</v>
      </c>
      <c r="J4370" s="44">
        <v>1</v>
      </c>
      <c r="K4370" s="44" t="s">
        <v>20312</v>
      </c>
      <c r="L4370" s="46">
        <v>51000000</v>
      </c>
      <c r="M4370" s="44" t="s">
        <v>20307</v>
      </c>
      <c r="N4370" s="44" t="s">
        <v>20313</v>
      </c>
      <c r="O4370" s="44" t="s">
        <v>20314</v>
      </c>
    </row>
    <row r="4371" spans="1:15" s="44" customFormat="1" ht="12" x14ac:dyDescent="0.2">
      <c r="A4371" s="44" t="s">
        <v>20286</v>
      </c>
      <c r="B4371" s="44" t="s">
        <v>15110</v>
      </c>
      <c r="D4371" s="44" t="s">
        <v>19641</v>
      </c>
      <c r="E4371" s="45">
        <v>2</v>
      </c>
      <c r="F4371" s="44" t="s">
        <v>10199</v>
      </c>
      <c r="G4371" s="44" t="s">
        <v>10434</v>
      </c>
      <c r="H4371" s="44" t="s">
        <v>20316</v>
      </c>
      <c r="I4371" s="44">
        <v>4110670101</v>
      </c>
      <c r="J4371" s="44">
        <v>1</v>
      </c>
      <c r="K4371" s="44" t="s">
        <v>11327</v>
      </c>
      <c r="L4371" s="46">
        <v>40000000</v>
      </c>
      <c r="M4371" s="44" t="s">
        <v>20278</v>
      </c>
      <c r="N4371" s="44" t="s">
        <v>20317</v>
      </c>
      <c r="O4371" s="44" t="s">
        <v>20318</v>
      </c>
    </row>
    <row r="4372" spans="1:15" s="44" customFormat="1" ht="12" x14ac:dyDescent="0.2">
      <c r="A4372" s="44" t="s">
        <v>20290</v>
      </c>
      <c r="B4372" s="44" t="s">
        <v>15110</v>
      </c>
      <c r="D4372" s="44" t="s">
        <v>19641</v>
      </c>
      <c r="E4372" s="45">
        <v>2</v>
      </c>
      <c r="F4372" s="44" t="s">
        <v>10199</v>
      </c>
      <c r="G4372" s="44" t="s">
        <v>10434</v>
      </c>
      <c r="H4372" s="44" t="s">
        <v>20316</v>
      </c>
      <c r="I4372" s="44">
        <v>4242150801</v>
      </c>
      <c r="J4372" s="44">
        <v>2</v>
      </c>
      <c r="K4372" s="44" t="s">
        <v>11327</v>
      </c>
      <c r="L4372" s="46">
        <v>20000000</v>
      </c>
      <c r="M4372" s="44" t="s">
        <v>20278</v>
      </c>
      <c r="N4372" s="44" t="s">
        <v>20317</v>
      </c>
      <c r="O4372" s="44" t="s">
        <v>20318</v>
      </c>
    </row>
    <row r="4373" spans="1:15" s="44" customFormat="1" ht="12" x14ac:dyDescent="0.2">
      <c r="A4373" s="44" t="s">
        <v>20292</v>
      </c>
      <c r="B4373" s="44" t="s">
        <v>15110</v>
      </c>
      <c r="D4373" s="44" t="s">
        <v>19641</v>
      </c>
      <c r="E4373" s="45">
        <v>2</v>
      </c>
      <c r="F4373" s="44" t="s">
        <v>10199</v>
      </c>
      <c r="G4373" s="44" t="s">
        <v>10434</v>
      </c>
      <c r="H4373" s="44" t="s">
        <v>20316</v>
      </c>
      <c r="I4373" s="44">
        <v>5612200101</v>
      </c>
      <c r="J4373" s="44">
        <v>2</v>
      </c>
      <c r="K4373" s="44" t="s">
        <v>11327</v>
      </c>
      <c r="L4373" s="46">
        <v>10000000</v>
      </c>
      <c r="M4373" s="44" t="s">
        <v>20278</v>
      </c>
      <c r="N4373" s="44" t="s">
        <v>20317</v>
      </c>
      <c r="O4373" s="44" t="s">
        <v>20318</v>
      </c>
    </row>
    <row r="4374" spans="1:15" s="44" customFormat="1" ht="12" x14ac:dyDescent="0.2">
      <c r="A4374" s="44" t="s">
        <v>20293</v>
      </c>
      <c r="B4374" s="44" t="s">
        <v>15110</v>
      </c>
      <c r="D4374" s="44" t="s">
        <v>19641</v>
      </c>
      <c r="E4374" s="45">
        <v>2</v>
      </c>
      <c r="F4374" s="44" t="s">
        <v>10199</v>
      </c>
      <c r="G4374" s="44" t="s">
        <v>10434</v>
      </c>
      <c r="H4374" s="44" t="s">
        <v>20316</v>
      </c>
      <c r="I4374" s="44">
        <v>4010178702</v>
      </c>
      <c r="J4374" s="44">
        <v>3</v>
      </c>
      <c r="K4374" s="44" t="s">
        <v>11327</v>
      </c>
      <c r="L4374" s="46">
        <v>12000000</v>
      </c>
      <c r="M4374" s="44" t="s">
        <v>20278</v>
      </c>
      <c r="N4374" s="44" t="s">
        <v>20317</v>
      </c>
      <c r="O4374" s="44" t="s">
        <v>20318</v>
      </c>
    </row>
    <row r="4375" spans="1:15" s="44" customFormat="1" ht="12" x14ac:dyDescent="0.2">
      <c r="A4375" s="44" t="s">
        <v>20294</v>
      </c>
      <c r="B4375" s="44" t="s">
        <v>15110</v>
      </c>
      <c r="D4375" s="44" t="s">
        <v>19641</v>
      </c>
      <c r="E4375" s="45">
        <v>3</v>
      </c>
      <c r="F4375" s="44" t="s">
        <v>10199</v>
      </c>
      <c r="G4375" s="44" t="s">
        <v>10434</v>
      </c>
      <c r="H4375" s="44" t="s">
        <v>20323</v>
      </c>
      <c r="I4375" s="44" t="s">
        <v>20324</v>
      </c>
      <c r="J4375" s="44">
        <v>1</v>
      </c>
      <c r="K4375" s="44" t="s">
        <v>11327</v>
      </c>
      <c r="L4375" s="46">
        <v>32000000</v>
      </c>
      <c r="M4375" s="44" t="s">
        <v>20307</v>
      </c>
      <c r="N4375" s="44" t="s">
        <v>20325</v>
      </c>
      <c r="O4375" s="44" t="s">
        <v>20326</v>
      </c>
    </row>
    <row r="4376" spans="1:15" s="44" customFormat="1" ht="12" x14ac:dyDescent="0.2">
      <c r="A4376" s="44" t="s">
        <v>20295</v>
      </c>
      <c r="B4376" s="44" t="s">
        <v>15110</v>
      </c>
      <c r="D4376" s="44" t="s">
        <v>19641</v>
      </c>
      <c r="E4376" s="45">
        <v>3</v>
      </c>
      <c r="F4376" s="44" t="s">
        <v>10199</v>
      </c>
      <c r="G4376" s="44" t="s">
        <v>10434</v>
      </c>
      <c r="H4376" s="44" t="s">
        <v>20323</v>
      </c>
      <c r="I4376" s="44" t="s">
        <v>20324</v>
      </c>
      <c r="J4376" s="44">
        <v>1</v>
      </c>
      <c r="K4376" s="44" t="s">
        <v>11327</v>
      </c>
      <c r="L4376" s="46">
        <v>19800000</v>
      </c>
      <c r="M4376" s="44" t="s">
        <v>20307</v>
      </c>
      <c r="N4376" s="44" t="s">
        <v>20325</v>
      </c>
      <c r="O4376" s="44" t="s">
        <v>20326</v>
      </c>
    </row>
    <row r="4377" spans="1:15" s="44" customFormat="1" ht="12" x14ac:dyDescent="0.2">
      <c r="A4377" s="44" t="s">
        <v>20296</v>
      </c>
      <c r="B4377" s="44" t="s">
        <v>15110</v>
      </c>
      <c r="D4377" s="44" t="s">
        <v>19641</v>
      </c>
      <c r="E4377" s="45">
        <v>3</v>
      </c>
      <c r="F4377" s="44" t="s">
        <v>10199</v>
      </c>
      <c r="G4377" s="44" t="s">
        <v>10434</v>
      </c>
      <c r="H4377" s="44" t="s">
        <v>20323</v>
      </c>
      <c r="I4377" s="44" t="s">
        <v>20324</v>
      </c>
      <c r="J4377" s="44">
        <v>1</v>
      </c>
      <c r="K4377" s="44" t="s">
        <v>11327</v>
      </c>
      <c r="L4377" s="46">
        <v>17200000</v>
      </c>
      <c r="M4377" s="44" t="s">
        <v>20307</v>
      </c>
      <c r="N4377" s="44" t="s">
        <v>20325</v>
      </c>
      <c r="O4377" s="44" t="s">
        <v>20326</v>
      </c>
    </row>
    <row r="4378" spans="1:15" s="44" customFormat="1" ht="12" x14ac:dyDescent="0.2">
      <c r="A4378" s="44" t="s">
        <v>20298</v>
      </c>
      <c r="B4378" s="44" t="s">
        <v>15110</v>
      </c>
      <c r="D4378" s="44" t="s">
        <v>19641</v>
      </c>
      <c r="E4378" s="45">
        <v>3</v>
      </c>
      <c r="F4378" s="44" t="s">
        <v>10199</v>
      </c>
      <c r="G4378" s="44" t="s">
        <v>10434</v>
      </c>
      <c r="H4378" s="44" t="s">
        <v>20323</v>
      </c>
      <c r="I4378" s="44" t="s">
        <v>20324</v>
      </c>
      <c r="J4378" s="44">
        <v>1</v>
      </c>
      <c r="K4378" s="44" t="s">
        <v>11327</v>
      </c>
      <c r="L4378" s="46">
        <v>41000000</v>
      </c>
      <c r="M4378" s="44" t="s">
        <v>20307</v>
      </c>
      <c r="N4378" s="44" t="s">
        <v>20325</v>
      </c>
      <c r="O4378" s="44" t="s">
        <v>20326</v>
      </c>
    </row>
    <row r="4379" spans="1:15" s="44" customFormat="1" ht="12" x14ac:dyDescent="0.2">
      <c r="A4379" s="44" t="s">
        <v>20299</v>
      </c>
      <c r="B4379" s="44" t="s">
        <v>15110</v>
      </c>
      <c r="D4379" s="44" t="s">
        <v>19641</v>
      </c>
      <c r="E4379" s="45">
        <v>3</v>
      </c>
      <c r="F4379" s="44" t="s">
        <v>10199</v>
      </c>
      <c r="G4379" s="44" t="s">
        <v>10434</v>
      </c>
      <c r="H4379" s="44" t="s">
        <v>20331</v>
      </c>
      <c r="I4379" s="44">
        <v>4110341801</v>
      </c>
      <c r="J4379" s="44">
        <v>9</v>
      </c>
      <c r="K4379" s="44" t="s">
        <v>15121</v>
      </c>
      <c r="L4379" s="46">
        <v>69300000</v>
      </c>
      <c r="M4379" s="44" t="s">
        <v>20332</v>
      </c>
      <c r="N4379" s="44" t="s">
        <v>20333</v>
      </c>
      <c r="O4379" s="44" t="s">
        <v>20334</v>
      </c>
    </row>
    <row r="4380" spans="1:15" s="44" customFormat="1" ht="12" x14ac:dyDescent="0.2">
      <c r="A4380" s="44" t="s">
        <v>20304</v>
      </c>
      <c r="B4380" s="44" t="s">
        <v>15110</v>
      </c>
      <c r="D4380" s="44" t="s">
        <v>19641</v>
      </c>
      <c r="E4380" s="45">
        <v>3</v>
      </c>
      <c r="F4380" s="44" t="s">
        <v>11109</v>
      </c>
      <c r="G4380" s="44" t="s">
        <v>10442</v>
      </c>
      <c r="H4380" s="44" t="s">
        <v>20336</v>
      </c>
      <c r="I4380" s="44">
        <v>4110670101</v>
      </c>
      <c r="J4380" s="44">
        <v>1</v>
      </c>
      <c r="K4380" s="44" t="s">
        <v>15121</v>
      </c>
      <c r="L4380" s="46">
        <v>30000000</v>
      </c>
      <c r="M4380" s="44" t="s">
        <v>20337</v>
      </c>
      <c r="N4380" s="44" t="s">
        <v>20338</v>
      </c>
      <c r="O4380" s="44" t="s">
        <v>20339</v>
      </c>
    </row>
    <row r="4381" spans="1:15" s="44" customFormat="1" ht="12" x14ac:dyDescent="0.2">
      <c r="A4381" s="44" t="s">
        <v>20305</v>
      </c>
      <c r="B4381" s="44" t="s">
        <v>15110</v>
      </c>
      <c r="D4381" s="44" t="s">
        <v>19641</v>
      </c>
      <c r="E4381" s="45">
        <v>3</v>
      </c>
      <c r="F4381" s="44" t="s">
        <v>11109</v>
      </c>
      <c r="G4381" s="44" t="s">
        <v>10442</v>
      </c>
      <c r="H4381" s="44" t="s">
        <v>20336</v>
      </c>
      <c r="I4381" s="44">
        <v>4110670201</v>
      </c>
      <c r="J4381" s="44">
        <v>1</v>
      </c>
      <c r="K4381" s="44" t="s">
        <v>15121</v>
      </c>
      <c r="L4381" s="46">
        <v>70000000</v>
      </c>
      <c r="M4381" s="44" t="s">
        <v>20337</v>
      </c>
      <c r="N4381" s="44" t="s">
        <v>20338</v>
      </c>
      <c r="O4381" s="44" t="s">
        <v>20339</v>
      </c>
    </row>
    <row r="4382" spans="1:15" s="44" customFormat="1" ht="12" x14ac:dyDescent="0.2">
      <c r="A4382" s="44" t="s">
        <v>20310</v>
      </c>
      <c r="B4382" s="44" t="s">
        <v>15110</v>
      </c>
      <c r="D4382" s="44" t="s">
        <v>19641</v>
      </c>
      <c r="E4382" s="45">
        <v>3</v>
      </c>
      <c r="F4382" s="44" t="s">
        <v>11109</v>
      </c>
      <c r="G4382" s="44" t="s">
        <v>10442</v>
      </c>
      <c r="H4382" s="44" t="s">
        <v>20342</v>
      </c>
      <c r="I4382" s="44">
        <v>2210152601</v>
      </c>
      <c r="J4382" s="44">
        <v>1</v>
      </c>
      <c r="K4382" s="44" t="s">
        <v>15121</v>
      </c>
      <c r="L4382" s="46">
        <v>40000000</v>
      </c>
      <c r="M4382" s="44" t="s">
        <v>20337</v>
      </c>
      <c r="N4382" s="44" t="s">
        <v>20343</v>
      </c>
      <c r="O4382" s="44" t="s">
        <v>20344</v>
      </c>
    </row>
    <row r="4383" spans="1:15" s="44" customFormat="1" ht="12" x14ac:dyDescent="0.2">
      <c r="A4383" s="44" t="s">
        <v>20315</v>
      </c>
      <c r="B4383" s="44" t="s">
        <v>15110</v>
      </c>
      <c r="D4383" s="44" t="s">
        <v>19641</v>
      </c>
      <c r="E4383" s="45">
        <v>4</v>
      </c>
      <c r="F4383" s="44" t="s">
        <v>10199</v>
      </c>
      <c r="G4383" s="44" t="s">
        <v>10434</v>
      </c>
      <c r="H4383" s="44" t="s">
        <v>20346</v>
      </c>
      <c r="I4383" s="44">
        <v>4110470101</v>
      </c>
      <c r="J4383" s="44">
        <v>1</v>
      </c>
      <c r="K4383" s="44" t="s">
        <v>11327</v>
      </c>
      <c r="L4383" s="46">
        <v>98000000</v>
      </c>
      <c r="M4383" s="44" t="s">
        <v>20307</v>
      </c>
      <c r="N4383" s="44" t="s">
        <v>20347</v>
      </c>
      <c r="O4383" s="44" t="s">
        <v>20348</v>
      </c>
    </row>
    <row r="4384" spans="1:15" s="44" customFormat="1" ht="12" x14ac:dyDescent="0.2">
      <c r="A4384" s="44" t="s">
        <v>20319</v>
      </c>
      <c r="B4384" s="44" t="s">
        <v>15110</v>
      </c>
      <c r="D4384" s="44" t="s">
        <v>19641</v>
      </c>
      <c r="E4384" s="45">
        <v>5</v>
      </c>
      <c r="F4384" s="44" t="s">
        <v>10199</v>
      </c>
      <c r="G4384" s="44" t="s">
        <v>10434</v>
      </c>
      <c r="H4384" s="44" t="s">
        <v>20346</v>
      </c>
      <c r="I4384" s="44">
        <v>4111174901</v>
      </c>
      <c r="J4384" s="44">
        <v>1</v>
      </c>
      <c r="K4384" s="44" t="s">
        <v>11327</v>
      </c>
      <c r="L4384" s="46">
        <v>20000000</v>
      </c>
      <c r="M4384" s="44" t="s">
        <v>20307</v>
      </c>
      <c r="N4384" s="44" t="s">
        <v>20347</v>
      </c>
      <c r="O4384" s="44" t="s">
        <v>20348</v>
      </c>
    </row>
    <row r="4385" spans="1:15" s="44" customFormat="1" ht="12" x14ac:dyDescent="0.2">
      <c r="A4385" s="44" t="s">
        <v>20320</v>
      </c>
      <c r="B4385" s="44" t="s">
        <v>15110</v>
      </c>
      <c r="D4385" s="44" t="s">
        <v>19641</v>
      </c>
      <c r="E4385" s="45">
        <v>6</v>
      </c>
      <c r="F4385" s="44" t="s">
        <v>10199</v>
      </c>
      <c r="G4385" s="44" t="s">
        <v>10434</v>
      </c>
      <c r="H4385" s="44" t="s">
        <v>20346</v>
      </c>
      <c r="I4385" s="44">
        <v>4110370601</v>
      </c>
      <c r="J4385" s="44">
        <v>1</v>
      </c>
      <c r="K4385" s="44" t="s">
        <v>11327</v>
      </c>
      <c r="L4385" s="46">
        <v>30000000</v>
      </c>
      <c r="M4385" s="44" t="s">
        <v>20307</v>
      </c>
      <c r="N4385" s="44" t="s">
        <v>20347</v>
      </c>
      <c r="O4385" s="44" t="s">
        <v>20348</v>
      </c>
    </row>
    <row r="4386" spans="1:15" s="44" customFormat="1" ht="12" x14ac:dyDescent="0.2">
      <c r="A4386" s="44" t="s">
        <v>20321</v>
      </c>
      <c r="B4386" s="44" t="s">
        <v>15110</v>
      </c>
      <c r="D4386" s="44" t="s">
        <v>19641</v>
      </c>
      <c r="E4386" s="45">
        <v>7</v>
      </c>
      <c r="F4386" s="44" t="s">
        <v>10199</v>
      </c>
      <c r="G4386" s="44" t="s">
        <v>10434</v>
      </c>
      <c r="H4386" s="44" t="s">
        <v>20346</v>
      </c>
      <c r="I4386" s="44">
        <v>2318151801</v>
      </c>
      <c r="J4386" s="44">
        <v>3</v>
      </c>
      <c r="K4386" s="44" t="s">
        <v>11327</v>
      </c>
      <c r="L4386" s="46">
        <v>15000000</v>
      </c>
      <c r="M4386" s="44" t="s">
        <v>20307</v>
      </c>
      <c r="N4386" s="44" t="s">
        <v>20347</v>
      </c>
      <c r="O4386" s="44" t="s">
        <v>20348</v>
      </c>
    </row>
    <row r="4387" spans="1:15" s="44" customFormat="1" ht="12" x14ac:dyDescent="0.2">
      <c r="A4387" s="44" t="s">
        <v>20322</v>
      </c>
      <c r="B4387" s="44" t="s">
        <v>15110</v>
      </c>
      <c r="D4387" s="44" t="s">
        <v>19641</v>
      </c>
      <c r="E4387" s="45">
        <v>2</v>
      </c>
      <c r="F4387" s="44" t="s">
        <v>10199</v>
      </c>
      <c r="G4387" s="44" t="s">
        <v>10434</v>
      </c>
      <c r="H4387" s="44" t="s">
        <v>20353</v>
      </c>
      <c r="I4387" s="44">
        <v>2510161101</v>
      </c>
      <c r="J4387" s="44">
        <v>1</v>
      </c>
      <c r="K4387" s="44" t="s">
        <v>11327</v>
      </c>
      <c r="L4387" s="46">
        <v>40000000</v>
      </c>
      <c r="M4387" s="44" t="s">
        <v>20354</v>
      </c>
      <c r="N4387" s="44" t="s">
        <v>20355</v>
      </c>
      <c r="O4387" s="44">
        <v>6212</v>
      </c>
    </row>
    <row r="4388" spans="1:15" s="44" customFormat="1" ht="12" x14ac:dyDescent="0.2">
      <c r="A4388" s="44" t="s">
        <v>20327</v>
      </c>
      <c r="B4388" s="44" t="s">
        <v>15110</v>
      </c>
      <c r="D4388" s="44" t="s">
        <v>19641</v>
      </c>
      <c r="E4388" s="45">
        <v>3</v>
      </c>
      <c r="F4388" s="44" t="s">
        <v>10199</v>
      </c>
      <c r="G4388" s="44" t="s">
        <v>10463</v>
      </c>
      <c r="H4388" s="44" t="s">
        <v>20357</v>
      </c>
      <c r="I4388" s="44">
        <v>4110481601</v>
      </c>
      <c r="J4388" s="44">
        <v>1</v>
      </c>
      <c r="K4388" s="44" t="s">
        <v>20358</v>
      </c>
      <c r="L4388" s="46">
        <v>27000000</v>
      </c>
      <c r="M4388" s="44" t="s">
        <v>20359</v>
      </c>
      <c r="N4388" s="44" t="s">
        <v>20360</v>
      </c>
      <c r="O4388" s="44" t="s">
        <v>20361</v>
      </c>
    </row>
    <row r="4389" spans="1:15" s="44" customFormat="1" ht="12" x14ac:dyDescent="0.2">
      <c r="A4389" s="44" t="s">
        <v>20328</v>
      </c>
      <c r="B4389" s="44" t="s">
        <v>15110</v>
      </c>
      <c r="D4389" s="44" t="s">
        <v>19641</v>
      </c>
      <c r="E4389" s="45">
        <v>3</v>
      </c>
      <c r="F4389" s="44" t="s">
        <v>10199</v>
      </c>
      <c r="G4389" s="44" t="s">
        <v>10463</v>
      </c>
      <c r="H4389" s="44" t="s">
        <v>20363</v>
      </c>
      <c r="I4389" s="44">
        <v>4110412701</v>
      </c>
      <c r="J4389" s="44">
        <v>1</v>
      </c>
      <c r="K4389" s="44" t="s">
        <v>20358</v>
      </c>
      <c r="L4389" s="46">
        <v>28000000</v>
      </c>
      <c r="M4389" s="44" t="s">
        <v>20359</v>
      </c>
      <c r="N4389" s="44" t="s">
        <v>20360</v>
      </c>
      <c r="O4389" s="44" t="s">
        <v>20361</v>
      </c>
    </row>
    <row r="4390" spans="1:15" s="44" customFormat="1" ht="12" x14ac:dyDescent="0.2">
      <c r="A4390" s="44" t="s">
        <v>20329</v>
      </c>
      <c r="B4390" s="44" t="s">
        <v>15110</v>
      </c>
      <c r="D4390" s="44" t="s">
        <v>19641</v>
      </c>
      <c r="E4390" s="45">
        <v>3</v>
      </c>
      <c r="F4390" s="44" t="s">
        <v>11109</v>
      </c>
      <c r="G4390" s="44" t="s">
        <v>16086</v>
      </c>
      <c r="H4390" s="44" t="s">
        <v>20365</v>
      </c>
      <c r="I4390" s="44">
        <v>5612200202</v>
      </c>
      <c r="J4390" s="44">
        <v>30</v>
      </c>
      <c r="K4390" s="44" t="s">
        <v>11327</v>
      </c>
      <c r="L4390" s="46">
        <v>120000000</v>
      </c>
      <c r="M4390" s="44" t="s">
        <v>20359</v>
      </c>
      <c r="N4390" s="44" t="s">
        <v>20366</v>
      </c>
      <c r="O4390" s="44" t="s">
        <v>20367</v>
      </c>
    </row>
    <row r="4391" spans="1:15" s="44" customFormat="1" ht="12" x14ac:dyDescent="0.2">
      <c r="A4391" s="44" t="s">
        <v>20330</v>
      </c>
      <c r="B4391" s="44" t="s">
        <v>15110</v>
      </c>
      <c r="D4391" s="44" t="s">
        <v>19641</v>
      </c>
      <c r="E4391" s="45">
        <v>2</v>
      </c>
      <c r="F4391" s="44" t="s">
        <v>10199</v>
      </c>
      <c r="G4391" s="44" t="s">
        <v>10463</v>
      </c>
      <c r="H4391" s="44" t="s">
        <v>20369</v>
      </c>
      <c r="I4391" s="44">
        <v>5132020201</v>
      </c>
      <c r="J4391" s="44">
        <v>1</v>
      </c>
      <c r="K4391" s="44" t="s">
        <v>20312</v>
      </c>
      <c r="L4391" s="46">
        <v>14000000</v>
      </c>
      <c r="M4391" s="44" t="s">
        <v>20370</v>
      </c>
      <c r="N4391" s="44" t="s">
        <v>20371</v>
      </c>
      <c r="O4391" s="44" t="s">
        <v>20372</v>
      </c>
    </row>
    <row r="4392" spans="1:15" s="44" customFormat="1" ht="12" x14ac:dyDescent="0.2">
      <c r="A4392" s="44" t="s">
        <v>20335</v>
      </c>
      <c r="B4392" s="44" t="s">
        <v>15110</v>
      </c>
      <c r="D4392" s="44" t="s">
        <v>19641</v>
      </c>
      <c r="E4392" s="45">
        <v>2</v>
      </c>
      <c r="F4392" s="44" t="s">
        <v>10199</v>
      </c>
      <c r="G4392" s="44" t="s">
        <v>10463</v>
      </c>
      <c r="H4392" s="44" t="s">
        <v>20374</v>
      </c>
      <c r="I4392" s="44">
        <v>5132020201</v>
      </c>
      <c r="J4392" s="44">
        <v>1</v>
      </c>
      <c r="K4392" s="44" t="s">
        <v>20312</v>
      </c>
      <c r="L4392" s="46">
        <v>43984000</v>
      </c>
      <c r="M4392" s="44" t="s">
        <v>20370</v>
      </c>
      <c r="N4392" s="44" t="s">
        <v>20371</v>
      </c>
      <c r="O4392" s="44" t="s">
        <v>20372</v>
      </c>
    </row>
    <row r="4393" spans="1:15" s="44" customFormat="1" ht="12" x14ac:dyDescent="0.2">
      <c r="A4393" s="44" t="s">
        <v>20340</v>
      </c>
      <c r="B4393" s="44" t="s">
        <v>15110</v>
      </c>
      <c r="D4393" s="44" t="s">
        <v>19641</v>
      </c>
      <c r="E4393" s="45">
        <v>2</v>
      </c>
      <c r="F4393" s="44" t="s">
        <v>10199</v>
      </c>
      <c r="G4393" s="44" t="s">
        <v>10463</v>
      </c>
      <c r="H4393" s="44" t="s">
        <v>20376</v>
      </c>
      <c r="I4393" s="44">
        <v>4110539901</v>
      </c>
      <c r="J4393" s="44">
        <v>1</v>
      </c>
      <c r="K4393" s="44" t="s">
        <v>20358</v>
      </c>
      <c r="L4393" s="46">
        <v>50000000</v>
      </c>
      <c r="M4393" s="44" t="s">
        <v>20370</v>
      </c>
      <c r="N4393" s="44" t="s">
        <v>20371</v>
      </c>
      <c r="O4393" s="44" t="s">
        <v>20372</v>
      </c>
    </row>
    <row r="4394" spans="1:15" s="44" customFormat="1" ht="12" x14ac:dyDescent="0.2">
      <c r="A4394" s="44" t="s">
        <v>20341</v>
      </c>
      <c r="B4394" s="44" t="s">
        <v>15110</v>
      </c>
      <c r="D4394" s="44" t="s">
        <v>19641</v>
      </c>
      <c r="E4394" s="45">
        <v>3</v>
      </c>
      <c r="F4394" s="44" t="s">
        <v>10199</v>
      </c>
      <c r="G4394" s="44" t="s">
        <v>10463</v>
      </c>
      <c r="H4394" s="44" t="s">
        <v>20374</v>
      </c>
      <c r="I4394" s="44">
        <v>5132020201</v>
      </c>
      <c r="J4394" s="44">
        <v>1</v>
      </c>
      <c r="K4394" s="44" t="s">
        <v>20312</v>
      </c>
      <c r="L4394" s="46">
        <v>30000000</v>
      </c>
      <c r="M4394" s="44" t="s">
        <v>20370</v>
      </c>
      <c r="N4394" s="44" t="s">
        <v>20371</v>
      </c>
      <c r="O4394" s="44" t="s">
        <v>20372</v>
      </c>
    </row>
    <row r="4395" spans="1:15" s="44" customFormat="1" ht="12" x14ac:dyDescent="0.2">
      <c r="A4395" s="44" t="s">
        <v>20345</v>
      </c>
      <c r="B4395" s="44" t="s">
        <v>15110</v>
      </c>
      <c r="D4395" s="44" t="s">
        <v>19641</v>
      </c>
      <c r="E4395" s="45">
        <v>3</v>
      </c>
      <c r="F4395" s="44" t="s">
        <v>10199</v>
      </c>
      <c r="G4395" s="44" t="s">
        <v>10463</v>
      </c>
      <c r="H4395" s="44" t="s">
        <v>20379</v>
      </c>
      <c r="I4395" s="44">
        <v>5132020201</v>
      </c>
      <c r="J4395" s="44">
        <v>1</v>
      </c>
      <c r="K4395" s="44" t="s">
        <v>20312</v>
      </c>
      <c r="L4395" s="46">
        <v>20000000</v>
      </c>
      <c r="M4395" s="44" t="s">
        <v>20370</v>
      </c>
      <c r="N4395" s="44" t="s">
        <v>20371</v>
      </c>
      <c r="O4395" s="44" t="s">
        <v>20372</v>
      </c>
    </row>
    <row r="4396" spans="1:15" s="44" customFormat="1" ht="12" x14ac:dyDescent="0.2">
      <c r="A4396" s="44" t="s">
        <v>20349</v>
      </c>
      <c r="B4396" s="44" t="s">
        <v>15110</v>
      </c>
      <c r="D4396" s="44" t="s">
        <v>19641</v>
      </c>
      <c r="E4396" s="45">
        <v>3</v>
      </c>
      <c r="F4396" s="44" t="s">
        <v>10199</v>
      </c>
      <c r="G4396" s="44" t="s">
        <v>10463</v>
      </c>
      <c r="H4396" s="44" t="s">
        <v>20381</v>
      </c>
      <c r="I4396" s="44">
        <v>5132020201</v>
      </c>
      <c r="J4396" s="44">
        <v>1</v>
      </c>
      <c r="K4396" s="44" t="s">
        <v>20312</v>
      </c>
      <c r="L4396" s="46">
        <v>14000000</v>
      </c>
      <c r="M4396" s="44" t="s">
        <v>20370</v>
      </c>
      <c r="N4396" s="44" t="s">
        <v>20382</v>
      </c>
      <c r="O4396" s="44" t="s">
        <v>20383</v>
      </c>
    </row>
    <row r="4397" spans="1:15" s="44" customFormat="1" ht="12" x14ac:dyDescent="0.2">
      <c r="A4397" s="44" t="s">
        <v>20350</v>
      </c>
      <c r="B4397" s="44" t="s">
        <v>15110</v>
      </c>
      <c r="D4397" s="44" t="s">
        <v>19641</v>
      </c>
      <c r="E4397" s="45">
        <v>3</v>
      </c>
      <c r="F4397" s="44" t="s">
        <v>10199</v>
      </c>
      <c r="G4397" s="44" t="s">
        <v>10463</v>
      </c>
      <c r="H4397" s="44" t="s">
        <v>20385</v>
      </c>
      <c r="I4397" s="44">
        <v>5132020201</v>
      </c>
      <c r="J4397" s="44">
        <v>1</v>
      </c>
      <c r="K4397" s="44" t="s">
        <v>20312</v>
      </c>
      <c r="L4397" s="46">
        <v>21000000</v>
      </c>
      <c r="M4397" s="44" t="s">
        <v>20370</v>
      </c>
      <c r="N4397" s="44" t="s">
        <v>20382</v>
      </c>
      <c r="O4397" s="44" t="s">
        <v>20383</v>
      </c>
    </row>
    <row r="4398" spans="1:15" s="44" customFormat="1" ht="12" x14ac:dyDescent="0.2">
      <c r="A4398" s="44" t="s">
        <v>20351</v>
      </c>
      <c r="B4398" s="44" t="s">
        <v>15110</v>
      </c>
      <c r="D4398" s="44" t="s">
        <v>19641</v>
      </c>
      <c r="E4398" s="45">
        <v>3</v>
      </c>
      <c r="F4398" s="44" t="s">
        <v>10199</v>
      </c>
      <c r="G4398" s="44" t="s">
        <v>10463</v>
      </c>
      <c r="H4398" s="44" t="s">
        <v>20387</v>
      </c>
      <c r="I4398" s="44">
        <v>5132020201</v>
      </c>
      <c r="J4398" s="44">
        <v>1</v>
      </c>
      <c r="K4398" s="44" t="s">
        <v>20312</v>
      </c>
      <c r="L4398" s="46">
        <v>22000000</v>
      </c>
      <c r="M4398" s="44" t="s">
        <v>20370</v>
      </c>
      <c r="N4398" s="44" t="s">
        <v>20388</v>
      </c>
      <c r="O4398" s="44" t="s">
        <v>20389</v>
      </c>
    </row>
    <row r="4399" spans="1:15" s="44" customFormat="1" ht="12" x14ac:dyDescent="0.2">
      <c r="A4399" s="44" t="s">
        <v>20352</v>
      </c>
      <c r="B4399" s="44" t="s">
        <v>15110</v>
      </c>
      <c r="D4399" s="44" t="s">
        <v>19641</v>
      </c>
      <c r="E4399" s="45">
        <v>4</v>
      </c>
      <c r="F4399" s="44" t="s">
        <v>10199</v>
      </c>
      <c r="G4399" s="44" t="s">
        <v>10463</v>
      </c>
      <c r="H4399" s="44" t="s">
        <v>20391</v>
      </c>
      <c r="I4399" s="44">
        <v>5132020201</v>
      </c>
      <c r="J4399" s="44">
        <v>1</v>
      </c>
      <c r="K4399" s="44" t="s">
        <v>20312</v>
      </c>
      <c r="L4399" s="46">
        <v>22792000</v>
      </c>
      <c r="M4399" s="44" t="s">
        <v>20370</v>
      </c>
      <c r="N4399" s="44" t="s">
        <v>20392</v>
      </c>
      <c r="O4399" s="44" t="s">
        <v>20393</v>
      </c>
    </row>
    <row r="4400" spans="1:15" s="44" customFormat="1" ht="12" x14ac:dyDescent="0.2">
      <c r="A4400" s="44" t="s">
        <v>20356</v>
      </c>
      <c r="B4400" s="44" t="s">
        <v>15110</v>
      </c>
      <c r="D4400" s="44" t="s">
        <v>19641</v>
      </c>
      <c r="E4400" s="45">
        <v>4</v>
      </c>
      <c r="F4400" s="44" t="s">
        <v>10199</v>
      </c>
      <c r="G4400" s="44" t="s">
        <v>10463</v>
      </c>
      <c r="H4400" s="44" t="s">
        <v>20395</v>
      </c>
      <c r="I4400" s="44">
        <v>5132020201</v>
      </c>
      <c r="J4400" s="44">
        <v>1</v>
      </c>
      <c r="K4400" s="44" t="s">
        <v>20312</v>
      </c>
      <c r="L4400" s="46">
        <v>14000000</v>
      </c>
      <c r="M4400" s="44" t="s">
        <v>20370</v>
      </c>
      <c r="N4400" s="44" t="s">
        <v>20371</v>
      </c>
      <c r="O4400" s="44" t="s">
        <v>20372</v>
      </c>
    </row>
    <row r="4401" spans="1:15" s="44" customFormat="1" ht="12" x14ac:dyDescent="0.2">
      <c r="A4401" s="44" t="s">
        <v>20362</v>
      </c>
      <c r="B4401" s="44" t="s">
        <v>15110</v>
      </c>
      <c r="D4401" s="44" t="s">
        <v>19641</v>
      </c>
      <c r="E4401" s="45">
        <v>4</v>
      </c>
      <c r="F4401" s="44" t="s">
        <v>10199</v>
      </c>
      <c r="G4401" s="44" t="s">
        <v>10463</v>
      </c>
      <c r="H4401" s="44" t="s">
        <v>20397</v>
      </c>
      <c r="I4401" s="44">
        <v>5132020201</v>
      </c>
      <c r="J4401" s="44">
        <v>1</v>
      </c>
      <c r="K4401" s="44" t="s">
        <v>20312</v>
      </c>
      <c r="L4401" s="46">
        <v>12880000</v>
      </c>
      <c r="M4401" s="44" t="s">
        <v>20370</v>
      </c>
      <c r="N4401" s="44" t="s">
        <v>20388</v>
      </c>
      <c r="O4401" s="44" t="s">
        <v>20389</v>
      </c>
    </row>
    <row r="4402" spans="1:15" s="44" customFormat="1" ht="12" x14ac:dyDescent="0.2">
      <c r="A4402" s="44" t="s">
        <v>20364</v>
      </c>
      <c r="B4402" s="44" t="s">
        <v>15110</v>
      </c>
      <c r="D4402" s="44" t="s">
        <v>19641</v>
      </c>
      <c r="E4402" s="45">
        <v>4</v>
      </c>
      <c r="F4402" s="44" t="s">
        <v>10199</v>
      </c>
      <c r="G4402" s="44" t="s">
        <v>10463</v>
      </c>
      <c r="H4402" s="44" t="s">
        <v>20374</v>
      </c>
      <c r="I4402" s="44">
        <v>5132020201</v>
      </c>
      <c r="J4402" s="44">
        <v>1</v>
      </c>
      <c r="K4402" s="44" t="s">
        <v>20312</v>
      </c>
      <c r="L4402" s="46">
        <v>40000000</v>
      </c>
      <c r="M4402" s="44" t="s">
        <v>20370</v>
      </c>
      <c r="N4402" s="44" t="s">
        <v>20371</v>
      </c>
      <c r="O4402" s="44" t="s">
        <v>20372</v>
      </c>
    </row>
    <row r="4403" spans="1:15" s="44" customFormat="1" ht="12" x14ac:dyDescent="0.2">
      <c r="A4403" s="44" t="s">
        <v>20368</v>
      </c>
      <c r="B4403" s="44" t="s">
        <v>15110</v>
      </c>
      <c r="D4403" s="44" t="s">
        <v>19641</v>
      </c>
      <c r="E4403" s="45">
        <v>6</v>
      </c>
      <c r="F4403" s="44" t="s">
        <v>10199</v>
      </c>
      <c r="G4403" s="44" t="s">
        <v>10463</v>
      </c>
      <c r="H4403" s="44" t="s">
        <v>20374</v>
      </c>
      <c r="I4403" s="44">
        <v>5132020201</v>
      </c>
      <c r="J4403" s="44">
        <v>1</v>
      </c>
      <c r="K4403" s="44" t="s">
        <v>20312</v>
      </c>
      <c r="L4403" s="46">
        <v>31707000</v>
      </c>
      <c r="M4403" s="44" t="s">
        <v>20370</v>
      </c>
      <c r="N4403" s="44" t="s">
        <v>20371</v>
      </c>
      <c r="O4403" s="44" t="s">
        <v>20372</v>
      </c>
    </row>
    <row r="4404" spans="1:15" s="44" customFormat="1" ht="12" x14ac:dyDescent="0.2">
      <c r="A4404" s="44" t="s">
        <v>20373</v>
      </c>
      <c r="B4404" s="44" t="s">
        <v>15110</v>
      </c>
      <c r="D4404" s="44" t="s">
        <v>19641</v>
      </c>
      <c r="E4404" s="45">
        <v>9</v>
      </c>
      <c r="F4404" s="44" t="s">
        <v>10199</v>
      </c>
      <c r="G4404" s="44" t="s">
        <v>10463</v>
      </c>
      <c r="H4404" s="44" t="s">
        <v>20374</v>
      </c>
      <c r="I4404" s="44">
        <v>5132020201</v>
      </c>
      <c r="J4404" s="44">
        <v>1</v>
      </c>
      <c r="K4404" s="44" t="s">
        <v>20312</v>
      </c>
      <c r="L4404" s="46">
        <v>30000000</v>
      </c>
      <c r="M4404" s="44" t="s">
        <v>20370</v>
      </c>
      <c r="N4404" s="44" t="s">
        <v>20371</v>
      </c>
      <c r="O4404" s="44" t="s">
        <v>20372</v>
      </c>
    </row>
    <row r="4405" spans="1:15" s="44" customFormat="1" ht="12" x14ac:dyDescent="0.2">
      <c r="A4405" s="44" t="s">
        <v>20375</v>
      </c>
      <c r="B4405" s="44" t="s">
        <v>15110</v>
      </c>
      <c r="D4405" s="44" t="s">
        <v>19641</v>
      </c>
      <c r="E4405" s="45">
        <v>2</v>
      </c>
      <c r="F4405" s="44" t="s">
        <v>11109</v>
      </c>
      <c r="G4405" s="44" t="s">
        <v>10434</v>
      </c>
      <c r="H4405" s="44" t="s">
        <v>20402</v>
      </c>
      <c r="I4405" s="44">
        <v>4110481501</v>
      </c>
      <c r="J4405" s="44">
        <v>1</v>
      </c>
      <c r="K4405" s="44" t="s">
        <v>20358</v>
      </c>
      <c r="L4405" s="46">
        <v>100000000</v>
      </c>
      <c r="M4405" s="44" t="s">
        <v>20403</v>
      </c>
      <c r="N4405" s="44" t="s">
        <v>20404</v>
      </c>
      <c r="O4405" s="44" t="s">
        <v>20405</v>
      </c>
    </row>
    <row r="4406" spans="1:15" s="44" customFormat="1" ht="12" x14ac:dyDescent="0.2">
      <c r="A4406" s="44" t="s">
        <v>20377</v>
      </c>
      <c r="B4406" s="44" t="s">
        <v>15110</v>
      </c>
      <c r="D4406" s="44" t="s">
        <v>19641</v>
      </c>
      <c r="E4406" s="45">
        <v>3</v>
      </c>
      <c r="F4406" s="44" t="s">
        <v>10199</v>
      </c>
      <c r="G4406" s="44" t="s">
        <v>10463</v>
      </c>
      <c r="H4406" s="44" t="s">
        <v>20407</v>
      </c>
      <c r="I4406" s="44">
        <v>5132020201</v>
      </c>
      <c r="J4406" s="44">
        <v>1</v>
      </c>
      <c r="K4406" s="44" t="s">
        <v>20312</v>
      </c>
      <c r="L4406" s="46">
        <v>45000000</v>
      </c>
      <c r="M4406" s="44" t="s">
        <v>20403</v>
      </c>
      <c r="N4406" s="44" t="s">
        <v>20408</v>
      </c>
      <c r="O4406" s="44" t="s">
        <v>20409</v>
      </c>
    </row>
    <row r="4407" spans="1:15" s="44" customFormat="1" ht="12" x14ac:dyDescent="0.2">
      <c r="A4407" s="44" t="s">
        <v>20378</v>
      </c>
      <c r="B4407" s="44" t="s">
        <v>15110</v>
      </c>
      <c r="D4407" s="44" t="s">
        <v>19641</v>
      </c>
      <c r="E4407" s="45">
        <v>3</v>
      </c>
      <c r="F4407" s="44" t="s">
        <v>10199</v>
      </c>
      <c r="G4407" s="44" t="s">
        <v>10463</v>
      </c>
      <c r="H4407" s="44" t="s">
        <v>20411</v>
      </c>
      <c r="I4407" s="44">
        <v>5132020201</v>
      </c>
      <c r="J4407" s="44">
        <v>1</v>
      </c>
      <c r="K4407" s="44" t="s">
        <v>20312</v>
      </c>
      <c r="L4407" s="46">
        <v>17000000</v>
      </c>
      <c r="M4407" s="44" t="s">
        <v>20403</v>
      </c>
      <c r="N4407" s="44" t="s">
        <v>20412</v>
      </c>
      <c r="O4407" s="44" t="s">
        <v>20413</v>
      </c>
    </row>
    <row r="4408" spans="1:15" s="44" customFormat="1" ht="12" x14ac:dyDescent="0.2">
      <c r="A4408" s="44" t="s">
        <v>20380</v>
      </c>
      <c r="B4408" s="44" t="s">
        <v>15110</v>
      </c>
      <c r="D4408" s="44" t="s">
        <v>19641</v>
      </c>
      <c r="E4408" s="45">
        <v>3</v>
      </c>
      <c r="F4408" s="44" t="s">
        <v>10199</v>
      </c>
      <c r="G4408" s="44" t="s">
        <v>10463</v>
      </c>
      <c r="H4408" s="44" t="s">
        <v>20415</v>
      </c>
      <c r="I4408" s="44">
        <v>5132020201</v>
      </c>
      <c r="J4408" s="44">
        <v>1</v>
      </c>
      <c r="K4408" s="44" t="s">
        <v>20312</v>
      </c>
      <c r="L4408" s="46">
        <v>40000000</v>
      </c>
      <c r="M4408" s="44" t="s">
        <v>20403</v>
      </c>
      <c r="N4408" s="44" t="s">
        <v>20412</v>
      </c>
      <c r="O4408" s="44" t="s">
        <v>20413</v>
      </c>
    </row>
    <row r="4409" spans="1:15" s="44" customFormat="1" ht="12" x14ac:dyDescent="0.2">
      <c r="A4409" s="44" t="s">
        <v>20384</v>
      </c>
      <c r="B4409" s="44" t="s">
        <v>15110</v>
      </c>
      <c r="D4409" s="44" t="s">
        <v>19641</v>
      </c>
      <c r="E4409" s="45">
        <v>7</v>
      </c>
      <c r="F4409" s="44" t="s">
        <v>10199</v>
      </c>
      <c r="G4409" s="44" t="s">
        <v>10463</v>
      </c>
      <c r="H4409" s="44" t="s">
        <v>20415</v>
      </c>
      <c r="I4409" s="44">
        <v>5132020201</v>
      </c>
      <c r="J4409" s="44">
        <v>1</v>
      </c>
      <c r="K4409" s="44" t="s">
        <v>20312</v>
      </c>
      <c r="L4409" s="46">
        <v>16000000</v>
      </c>
      <c r="M4409" s="44" t="s">
        <v>20403</v>
      </c>
      <c r="N4409" s="44" t="s">
        <v>20412</v>
      </c>
      <c r="O4409" s="44" t="s">
        <v>20413</v>
      </c>
    </row>
    <row r="4410" spans="1:15" s="44" customFormat="1" ht="12" x14ac:dyDescent="0.2">
      <c r="A4410" s="44" t="s">
        <v>20386</v>
      </c>
      <c r="B4410" s="44" t="s">
        <v>15110</v>
      </c>
      <c r="D4410" s="44" t="s">
        <v>19641</v>
      </c>
      <c r="E4410" s="45">
        <v>7</v>
      </c>
      <c r="F4410" s="44" t="s">
        <v>10199</v>
      </c>
      <c r="G4410" s="44" t="s">
        <v>10463</v>
      </c>
      <c r="H4410" s="44" t="s">
        <v>20407</v>
      </c>
      <c r="I4410" s="44">
        <v>5132020201</v>
      </c>
      <c r="J4410" s="44">
        <v>1</v>
      </c>
      <c r="K4410" s="44" t="s">
        <v>20312</v>
      </c>
      <c r="L4410" s="46">
        <v>19000000</v>
      </c>
      <c r="M4410" s="44" t="s">
        <v>20403</v>
      </c>
      <c r="N4410" s="44" t="s">
        <v>20408</v>
      </c>
      <c r="O4410" s="44" t="s">
        <v>20409</v>
      </c>
    </row>
    <row r="4411" spans="1:15" s="44" customFormat="1" ht="12" x14ac:dyDescent="0.2">
      <c r="A4411" s="44" t="s">
        <v>20390</v>
      </c>
      <c r="B4411" s="44" t="s">
        <v>15110</v>
      </c>
      <c r="D4411" s="44" t="s">
        <v>19641</v>
      </c>
      <c r="E4411" s="45">
        <v>2</v>
      </c>
      <c r="F4411" s="44" t="s">
        <v>10199</v>
      </c>
      <c r="G4411" s="44" t="s">
        <v>10463</v>
      </c>
      <c r="H4411" s="44" t="s">
        <v>20419</v>
      </c>
      <c r="I4411" s="44">
        <v>4111571101</v>
      </c>
      <c r="J4411" s="44">
        <v>1</v>
      </c>
      <c r="K4411" s="44" t="s">
        <v>20312</v>
      </c>
      <c r="L4411" s="46">
        <v>36600000</v>
      </c>
      <c r="M4411" s="44" t="s">
        <v>20420</v>
      </c>
      <c r="N4411" s="44" t="s">
        <v>20421</v>
      </c>
      <c r="O4411" s="44" t="s">
        <v>20422</v>
      </c>
    </row>
    <row r="4412" spans="1:15" s="44" customFormat="1" ht="12" x14ac:dyDescent="0.2">
      <c r="A4412" s="44" t="s">
        <v>20394</v>
      </c>
      <c r="B4412" s="44" t="s">
        <v>15110</v>
      </c>
      <c r="D4412" s="44" t="s">
        <v>19641</v>
      </c>
      <c r="E4412" s="45">
        <v>6</v>
      </c>
      <c r="F4412" s="44" t="s">
        <v>10199</v>
      </c>
      <c r="G4412" s="44" t="s">
        <v>10463</v>
      </c>
      <c r="H4412" s="44" t="s">
        <v>20419</v>
      </c>
      <c r="I4412" s="44">
        <v>4112180401</v>
      </c>
      <c r="J4412" s="44">
        <v>1</v>
      </c>
      <c r="K4412" s="44" t="s">
        <v>20312</v>
      </c>
      <c r="L4412" s="46">
        <v>25000000</v>
      </c>
      <c r="M4412" s="44" t="s">
        <v>20420</v>
      </c>
      <c r="N4412" s="44" t="s">
        <v>20421</v>
      </c>
      <c r="O4412" s="44" t="s">
        <v>20422</v>
      </c>
    </row>
    <row r="4413" spans="1:15" s="44" customFormat="1" ht="12" x14ac:dyDescent="0.2">
      <c r="A4413" s="44" t="s">
        <v>20396</v>
      </c>
      <c r="B4413" s="44" t="s">
        <v>15110</v>
      </c>
      <c r="D4413" s="44" t="s">
        <v>19641</v>
      </c>
      <c r="E4413" s="45">
        <v>8</v>
      </c>
      <c r="F4413" s="44" t="s">
        <v>10199</v>
      </c>
      <c r="G4413" s="44" t="s">
        <v>10463</v>
      </c>
      <c r="H4413" s="44" t="s">
        <v>20425</v>
      </c>
      <c r="I4413" s="44">
        <v>1216159901</v>
      </c>
      <c r="J4413" s="44">
        <v>40</v>
      </c>
      <c r="K4413" s="44" t="s">
        <v>20426</v>
      </c>
      <c r="L4413" s="46">
        <v>40000000</v>
      </c>
      <c r="M4413" s="44" t="s">
        <v>20427</v>
      </c>
      <c r="N4413" s="44" t="s">
        <v>20428</v>
      </c>
      <c r="O4413" s="44" t="s">
        <v>20429</v>
      </c>
    </row>
    <row r="4414" spans="1:15" s="44" customFormat="1" ht="12" x14ac:dyDescent="0.2">
      <c r="A4414" s="44" t="s">
        <v>20398</v>
      </c>
      <c r="B4414" s="44" t="s">
        <v>15110</v>
      </c>
      <c r="D4414" s="44" t="s">
        <v>19641</v>
      </c>
      <c r="E4414" s="45">
        <v>3</v>
      </c>
      <c r="F4414" s="44" t="s">
        <v>10199</v>
      </c>
      <c r="G4414" s="44" t="s">
        <v>10463</v>
      </c>
      <c r="H4414" s="44" t="s">
        <v>20431</v>
      </c>
      <c r="I4414" s="44">
        <v>2135430401</v>
      </c>
      <c r="J4414" s="44">
        <v>1</v>
      </c>
      <c r="K4414" s="44" t="s">
        <v>20312</v>
      </c>
      <c r="L4414" s="46">
        <v>10000000</v>
      </c>
      <c r="M4414" s="44" t="s">
        <v>20432</v>
      </c>
      <c r="N4414" s="44" t="s">
        <v>20433</v>
      </c>
      <c r="O4414" s="44" t="s">
        <v>20434</v>
      </c>
    </row>
    <row r="4415" spans="1:15" s="44" customFormat="1" ht="12" x14ac:dyDescent="0.2">
      <c r="A4415" s="44" t="s">
        <v>20399</v>
      </c>
      <c r="B4415" s="44" t="s">
        <v>15110</v>
      </c>
      <c r="D4415" s="44" t="s">
        <v>19641</v>
      </c>
      <c r="E4415" s="45">
        <v>3</v>
      </c>
      <c r="F4415" s="44" t="s">
        <v>10199</v>
      </c>
      <c r="G4415" s="44" t="s">
        <v>10463</v>
      </c>
      <c r="H4415" s="44" t="s">
        <v>20436</v>
      </c>
      <c r="I4415" s="44">
        <v>2096890901</v>
      </c>
      <c r="J4415" s="44">
        <v>1</v>
      </c>
      <c r="K4415" s="44" t="s">
        <v>20312</v>
      </c>
      <c r="L4415" s="46">
        <v>50000000</v>
      </c>
      <c r="M4415" s="44" t="s">
        <v>20432</v>
      </c>
      <c r="N4415" s="44" t="s">
        <v>20433</v>
      </c>
      <c r="O4415" s="44" t="s">
        <v>20434</v>
      </c>
    </row>
    <row r="4416" spans="1:15" s="44" customFormat="1" ht="12" x14ac:dyDescent="0.2">
      <c r="A4416" s="44" t="s">
        <v>20400</v>
      </c>
      <c r="B4416" s="44" t="s">
        <v>15110</v>
      </c>
      <c r="D4416" s="44" t="s">
        <v>19641</v>
      </c>
      <c r="E4416" s="45">
        <v>3</v>
      </c>
      <c r="F4416" s="44" t="s">
        <v>10199</v>
      </c>
      <c r="G4416" s="44" t="s">
        <v>10463</v>
      </c>
      <c r="H4416" s="44" t="s">
        <v>20438</v>
      </c>
      <c r="I4416" s="44">
        <v>2135420901</v>
      </c>
      <c r="J4416" s="44">
        <v>1</v>
      </c>
      <c r="K4416" s="44" t="s">
        <v>20312</v>
      </c>
      <c r="L4416" s="46">
        <v>15000000</v>
      </c>
      <c r="M4416" s="44" t="s">
        <v>20432</v>
      </c>
      <c r="N4416" s="44" t="s">
        <v>20433</v>
      </c>
      <c r="O4416" s="44" t="s">
        <v>20434</v>
      </c>
    </row>
    <row r="4417" spans="1:15" s="44" customFormat="1" ht="12" x14ac:dyDescent="0.2">
      <c r="A4417" s="44" t="s">
        <v>20401</v>
      </c>
      <c r="B4417" s="44" t="s">
        <v>15110</v>
      </c>
      <c r="D4417" s="44" t="s">
        <v>19641</v>
      </c>
      <c r="E4417" s="45">
        <v>6</v>
      </c>
      <c r="F4417" s="44" t="s">
        <v>10199</v>
      </c>
      <c r="G4417" s="44" t="s">
        <v>10463</v>
      </c>
      <c r="H4417" s="44" t="s">
        <v>20436</v>
      </c>
      <c r="I4417" s="44">
        <v>2096890901</v>
      </c>
      <c r="J4417" s="44">
        <v>1</v>
      </c>
      <c r="K4417" s="44" t="s">
        <v>20312</v>
      </c>
      <c r="L4417" s="46">
        <v>46000000</v>
      </c>
      <c r="M4417" s="44" t="s">
        <v>20432</v>
      </c>
      <c r="N4417" s="44" t="s">
        <v>20433</v>
      </c>
      <c r="O4417" s="44" t="s">
        <v>20434</v>
      </c>
    </row>
    <row r="4418" spans="1:15" s="44" customFormat="1" ht="12" x14ac:dyDescent="0.2">
      <c r="A4418" s="44" t="s">
        <v>20406</v>
      </c>
      <c r="B4418" s="44" t="s">
        <v>15110</v>
      </c>
      <c r="D4418" s="44" t="s">
        <v>19641</v>
      </c>
      <c r="E4418" s="45">
        <v>1</v>
      </c>
      <c r="F4418" s="44" t="s">
        <v>11109</v>
      </c>
      <c r="G4418" s="44" t="s">
        <v>10434</v>
      </c>
      <c r="H4418" s="44" t="s">
        <v>20441</v>
      </c>
      <c r="I4418" s="44">
        <v>4111570301</v>
      </c>
      <c r="J4418" s="44">
        <v>1</v>
      </c>
      <c r="K4418" s="44" t="s">
        <v>20358</v>
      </c>
      <c r="L4418" s="46">
        <v>180000000</v>
      </c>
      <c r="M4418" s="44" t="s">
        <v>20442</v>
      </c>
      <c r="N4418" s="44" t="s">
        <v>20443</v>
      </c>
      <c r="O4418" s="44" t="s">
        <v>20444</v>
      </c>
    </row>
    <row r="4419" spans="1:15" s="44" customFormat="1" ht="12" x14ac:dyDescent="0.2">
      <c r="A4419" s="44" t="s">
        <v>20410</v>
      </c>
      <c r="B4419" s="44" t="s">
        <v>15110</v>
      </c>
      <c r="D4419" s="44" t="s">
        <v>19641</v>
      </c>
      <c r="E4419" s="45">
        <v>1</v>
      </c>
      <c r="F4419" s="44" t="s">
        <v>11109</v>
      </c>
      <c r="G4419" s="44" t="s">
        <v>10434</v>
      </c>
      <c r="H4419" s="44" t="s">
        <v>20441</v>
      </c>
      <c r="I4419" s="44">
        <v>4110409801</v>
      </c>
      <c r="J4419" s="44">
        <v>1</v>
      </c>
      <c r="K4419" s="44" t="s">
        <v>20358</v>
      </c>
      <c r="L4419" s="46">
        <v>196000000</v>
      </c>
      <c r="M4419" s="44" t="s">
        <v>20442</v>
      </c>
      <c r="N4419" s="44" t="s">
        <v>20443</v>
      </c>
      <c r="O4419" s="44" t="s">
        <v>20444</v>
      </c>
    </row>
    <row r="4420" spans="1:15" s="44" customFormat="1" ht="12" x14ac:dyDescent="0.2">
      <c r="A4420" s="44" t="s">
        <v>20414</v>
      </c>
      <c r="B4420" s="44" t="s">
        <v>15110</v>
      </c>
      <c r="D4420" s="44" t="s">
        <v>19641</v>
      </c>
      <c r="E4420" s="45">
        <v>2</v>
      </c>
      <c r="F4420" s="44" t="s">
        <v>10199</v>
      </c>
      <c r="G4420" s="44" t="s">
        <v>10463</v>
      </c>
      <c r="H4420" s="44" t="s">
        <v>20447</v>
      </c>
      <c r="I4420" s="44">
        <v>5132020201</v>
      </c>
      <c r="J4420" s="44">
        <v>1</v>
      </c>
      <c r="K4420" s="44" t="s">
        <v>20312</v>
      </c>
      <c r="L4420" s="46">
        <v>33000000</v>
      </c>
      <c r="M4420" s="44" t="s">
        <v>20448</v>
      </c>
      <c r="N4420" s="44" t="s">
        <v>11551</v>
      </c>
      <c r="O4420" s="44" t="s">
        <v>20449</v>
      </c>
    </row>
    <row r="4421" spans="1:15" s="44" customFormat="1" ht="12" x14ac:dyDescent="0.2">
      <c r="A4421" s="44" t="s">
        <v>20416</v>
      </c>
      <c r="B4421" s="44" t="s">
        <v>15110</v>
      </c>
      <c r="D4421" s="44" t="s">
        <v>19641</v>
      </c>
      <c r="E4421" s="45">
        <v>2</v>
      </c>
      <c r="F4421" s="44" t="s">
        <v>10199</v>
      </c>
      <c r="G4421" s="44" t="s">
        <v>10463</v>
      </c>
      <c r="H4421" s="44" t="s">
        <v>20451</v>
      </c>
      <c r="I4421" s="44">
        <v>5132020201</v>
      </c>
      <c r="J4421" s="44">
        <v>1</v>
      </c>
      <c r="K4421" s="44" t="s">
        <v>20312</v>
      </c>
      <c r="L4421" s="46">
        <v>17000000</v>
      </c>
      <c r="M4421" s="44" t="s">
        <v>20448</v>
      </c>
      <c r="N4421" s="44" t="s">
        <v>11551</v>
      </c>
      <c r="O4421" s="44" t="s">
        <v>20452</v>
      </c>
    </row>
    <row r="4422" spans="1:15" s="44" customFormat="1" ht="12" x14ac:dyDescent="0.2">
      <c r="A4422" s="44" t="s">
        <v>20417</v>
      </c>
      <c r="B4422" s="44" t="s">
        <v>15110</v>
      </c>
      <c r="D4422" s="44" t="s">
        <v>19641</v>
      </c>
      <c r="E4422" s="45">
        <v>1</v>
      </c>
      <c r="F4422" s="44" t="s">
        <v>10199</v>
      </c>
      <c r="G4422" s="44" t="s">
        <v>10434</v>
      </c>
      <c r="H4422" s="44" t="s">
        <v>20454</v>
      </c>
      <c r="I4422" s="44">
        <v>4322250101</v>
      </c>
      <c r="J4422" s="44">
        <v>30</v>
      </c>
      <c r="K4422" s="44" t="s">
        <v>20358</v>
      </c>
      <c r="L4422" s="46">
        <v>128000000</v>
      </c>
      <c r="M4422" s="44" t="s">
        <v>20455</v>
      </c>
      <c r="N4422" s="44" t="s">
        <v>20456</v>
      </c>
      <c r="O4422" s="44" t="s">
        <v>20457</v>
      </c>
    </row>
    <row r="4423" spans="1:15" s="44" customFormat="1" ht="12" x14ac:dyDescent="0.2">
      <c r="A4423" s="44" t="s">
        <v>20418</v>
      </c>
      <c r="B4423" s="44" t="s">
        <v>15110</v>
      </c>
      <c r="D4423" s="44" t="s">
        <v>19641</v>
      </c>
      <c r="E4423" s="45">
        <v>2</v>
      </c>
      <c r="F4423" s="44" t="s">
        <v>10199</v>
      </c>
      <c r="G4423" s="44" t="s">
        <v>10463</v>
      </c>
      <c r="H4423" s="44" t="s">
        <v>20459</v>
      </c>
      <c r="I4423" s="44">
        <v>5132020201</v>
      </c>
      <c r="J4423" s="44">
        <v>1</v>
      </c>
      <c r="K4423" s="44" t="s">
        <v>20312</v>
      </c>
      <c r="L4423" s="46">
        <v>35000000</v>
      </c>
      <c r="M4423" s="44" t="s">
        <v>20455</v>
      </c>
      <c r="N4423" s="44" t="s">
        <v>20460</v>
      </c>
      <c r="O4423" s="44" t="s">
        <v>20461</v>
      </c>
    </row>
    <row r="4424" spans="1:15" s="44" customFormat="1" ht="12" x14ac:dyDescent="0.2">
      <c r="A4424" s="44" t="s">
        <v>20423</v>
      </c>
      <c r="B4424" s="44" t="s">
        <v>15110</v>
      </c>
      <c r="D4424" s="44" t="s">
        <v>19641</v>
      </c>
      <c r="E4424" s="45">
        <v>2</v>
      </c>
      <c r="F4424" s="44" t="s">
        <v>11109</v>
      </c>
      <c r="G4424" s="44" t="s">
        <v>10434</v>
      </c>
      <c r="H4424" s="44" t="s">
        <v>20463</v>
      </c>
      <c r="I4424" s="44">
        <v>4111331501</v>
      </c>
      <c r="J4424" s="44">
        <v>1</v>
      </c>
      <c r="K4424" s="44" t="s">
        <v>20358</v>
      </c>
      <c r="L4424" s="46">
        <v>60000000</v>
      </c>
      <c r="M4424" s="44" t="s">
        <v>20464</v>
      </c>
      <c r="N4424" s="44" t="s">
        <v>20465</v>
      </c>
      <c r="O4424" s="44" t="s">
        <v>20466</v>
      </c>
    </row>
    <row r="4425" spans="1:15" s="44" customFormat="1" ht="12" x14ac:dyDescent="0.2">
      <c r="A4425" s="44" t="s">
        <v>20424</v>
      </c>
      <c r="B4425" s="44" t="s">
        <v>15110</v>
      </c>
      <c r="D4425" s="44" t="s">
        <v>19641</v>
      </c>
      <c r="E4425" s="45">
        <v>2</v>
      </c>
      <c r="F4425" s="44" t="s">
        <v>11109</v>
      </c>
      <c r="G4425" s="44" t="s">
        <v>10434</v>
      </c>
      <c r="H4425" s="44" t="s">
        <v>20463</v>
      </c>
      <c r="I4425" s="44">
        <v>4111570301</v>
      </c>
      <c r="J4425" s="44">
        <v>1</v>
      </c>
      <c r="K4425" s="44" t="s">
        <v>20358</v>
      </c>
      <c r="L4425" s="46">
        <v>190000000</v>
      </c>
      <c r="M4425" s="44" t="s">
        <v>20464</v>
      </c>
      <c r="N4425" s="44" t="s">
        <v>13162</v>
      </c>
      <c r="O4425" s="44" t="s">
        <v>20468</v>
      </c>
    </row>
    <row r="4426" spans="1:15" s="44" customFormat="1" ht="12" x14ac:dyDescent="0.2">
      <c r="A4426" s="44" t="s">
        <v>20430</v>
      </c>
      <c r="B4426" s="44" t="s">
        <v>15110</v>
      </c>
      <c r="D4426" s="44" t="s">
        <v>19641</v>
      </c>
      <c r="E4426" s="45">
        <v>2</v>
      </c>
      <c r="F4426" s="44" t="s">
        <v>10199</v>
      </c>
      <c r="G4426" s="44" t="s">
        <v>10463</v>
      </c>
      <c r="H4426" s="44" t="s">
        <v>20463</v>
      </c>
      <c r="I4426" s="44">
        <v>1216159901</v>
      </c>
      <c r="J4426" s="44">
        <v>1</v>
      </c>
      <c r="K4426" s="44" t="s">
        <v>20312</v>
      </c>
      <c r="L4426" s="46">
        <v>40000000</v>
      </c>
      <c r="M4426" s="44" t="s">
        <v>20464</v>
      </c>
      <c r="N4426" s="44" t="s">
        <v>13162</v>
      </c>
      <c r="O4426" s="44" t="s">
        <v>20468</v>
      </c>
    </row>
    <row r="4427" spans="1:15" s="44" customFormat="1" ht="12" x14ac:dyDescent="0.2">
      <c r="A4427" s="44" t="s">
        <v>20435</v>
      </c>
      <c r="B4427" s="44" t="s">
        <v>15110</v>
      </c>
      <c r="D4427" s="44" t="s">
        <v>19641</v>
      </c>
      <c r="E4427" s="45">
        <v>7</v>
      </c>
      <c r="F4427" s="44" t="s">
        <v>10199</v>
      </c>
      <c r="G4427" s="44" t="s">
        <v>10463</v>
      </c>
      <c r="H4427" s="44" t="s">
        <v>20463</v>
      </c>
      <c r="I4427" s="44">
        <v>1216159901</v>
      </c>
      <c r="J4427" s="44">
        <v>1</v>
      </c>
      <c r="K4427" s="44" t="s">
        <v>20312</v>
      </c>
      <c r="L4427" s="46">
        <v>25000000</v>
      </c>
      <c r="M4427" s="44" t="s">
        <v>20464</v>
      </c>
      <c r="N4427" s="44" t="s">
        <v>13162</v>
      </c>
      <c r="O4427" s="44" t="s">
        <v>20468</v>
      </c>
    </row>
    <row r="4428" spans="1:15" s="44" customFormat="1" ht="12" x14ac:dyDescent="0.2">
      <c r="A4428" s="44" t="s">
        <v>20437</v>
      </c>
      <c r="B4428" s="44" t="s">
        <v>15110</v>
      </c>
      <c r="D4428" s="44" t="s">
        <v>19641</v>
      </c>
      <c r="E4428" s="45">
        <v>2</v>
      </c>
      <c r="F4428" s="44" t="s">
        <v>10199</v>
      </c>
      <c r="G4428" s="44" t="s">
        <v>10463</v>
      </c>
      <c r="H4428" s="44" t="s">
        <v>20472</v>
      </c>
      <c r="I4428" s="44">
        <v>5132020201</v>
      </c>
      <c r="J4428" s="44">
        <v>1</v>
      </c>
      <c r="K4428" s="44" t="s">
        <v>20312</v>
      </c>
      <c r="L4428" s="46">
        <v>27000000</v>
      </c>
      <c r="M4428" s="44" t="s">
        <v>20473</v>
      </c>
      <c r="N4428" s="44" t="s">
        <v>20474</v>
      </c>
      <c r="O4428" s="44" t="s">
        <v>20475</v>
      </c>
    </row>
    <row r="4429" spans="1:15" s="44" customFormat="1" ht="12" x14ac:dyDescent="0.2">
      <c r="A4429" s="44" t="s">
        <v>20439</v>
      </c>
      <c r="B4429" s="44" t="s">
        <v>15110</v>
      </c>
      <c r="D4429" s="44" t="s">
        <v>19641</v>
      </c>
      <c r="E4429" s="45">
        <v>2</v>
      </c>
      <c r="F4429" s="44" t="s">
        <v>10199</v>
      </c>
      <c r="G4429" s="44" t="s">
        <v>10463</v>
      </c>
      <c r="H4429" s="44" t="s">
        <v>20477</v>
      </c>
      <c r="I4429" s="44">
        <v>5132020201</v>
      </c>
      <c r="J4429" s="44">
        <v>1</v>
      </c>
      <c r="K4429" s="44" t="s">
        <v>20312</v>
      </c>
      <c r="L4429" s="46">
        <v>10000000</v>
      </c>
      <c r="M4429" s="44" t="s">
        <v>20473</v>
      </c>
      <c r="N4429" s="44" t="s">
        <v>20478</v>
      </c>
      <c r="O4429" s="44" t="s">
        <v>20479</v>
      </c>
    </row>
    <row r="4430" spans="1:15" s="44" customFormat="1" ht="12" x14ac:dyDescent="0.2">
      <c r="A4430" s="44" t="s">
        <v>20440</v>
      </c>
      <c r="B4430" s="44" t="s">
        <v>15110</v>
      </c>
      <c r="D4430" s="44" t="s">
        <v>19641</v>
      </c>
      <c r="E4430" s="45">
        <v>9</v>
      </c>
      <c r="F4430" s="44" t="s">
        <v>11109</v>
      </c>
      <c r="G4430" s="44" t="s">
        <v>16086</v>
      </c>
      <c r="H4430" s="44" t="s">
        <v>20481</v>
      </c>
      <c r="I4430" s="44">
        <v>5612200101</v>
      </c>
      <c r="J4430" s="44">
        <v>40</v>
      </c>
      <c r="K4430" s="44" t="s">
        <v>20426</v>
      </c>
      <c r="L4430" s="46">
        <v>45000000</v>
      </c>
      <c r="M4430" s="44" t="s">
        <v>20427</v>
      </c>
      <c r="N4430" s="44" t="s">
        <v>20428</v>
      </c>
      <c r="O4430" s="44" t="s">
        <v>20429</v>
      </c>
    </row>
    <row r="4431" spans="1:15" s="44" customFormat="1" ht="12" x14ac:dyDescent="0.2">
      <c r="A4431" s="44" t="s">
        <v>20445</v>
      </c>
      <c r="B4431" s="44" t="s">
        <v>15110</v>
      </c>
      <c r="D4431" s="44" t="s">
        <v>19641</v>
      </c>
      <c r="E4431" s="45">
        <v>1</v>
      </c>
      <c r="F4431" s="44" t="s">
        <v>11109</v>
      </c>
      <c r="G4431" s="44" t="s">
        <v>10434</v>
      </c>
      <c r="H4431" s="44" t="s">
        <v>20482</v>
      </c>
      <c r="I4431" s="44">
        <v>4111540423</v>
      </c>
      <c r="J4431" s="44">
        <v>1</v>
      </c>
      <c r="K4431" s="44" t="s">
        <v>20312</v>
      </c>
      <c r="L4431" s="46">
        <v>400000000</v>
      </c>
      <c r="M4431" s="44" t="s">
        <v>20483</v>
      </c>
      <c r="N4431" s="44" t="s">
        <v>20484</v>
      </c>
      <c r="O4431" s="44" t="s">
        <v>20485</v>
      </c>
    </row>
    <row r="4432" spans="1:15" s="44" customFormat="1" ht="12" x14ac:dyDescent="0.2">
      <c r="A4432" s="44" t="s">
        <v>20446</v>
      </c>
      <c r="B4432" s="44" t="s">
        <v>15110</v>
      </c>
      <c r="D4432" s="44" t="s">
        <v>19641</v>
      </c>
      <c r="E4432" s="45">
        <v>1</v>
      </c>
      <c r="F4432" s="44" t="s">
        <v>10199</v>
      </c>
      <c r="G4432" s="44" t="s">
        <v>10434</v>
      </c>
      <c r="H4432" s="44" t="s">
        <v>20487</v>
      </c>
      <c r="J4432" s="44">
        <v>2</v>
      </c>
      <c r="K4432" s="44" t="s">
        <v>11327</v>
      </c>
      <c r="L4432" s="46">
        <v>24000000</v>
      </c>
      <c r="M4432" s="44" t="s">
        <v>20483</v>
      </c>
      <c r="N4432" s="44" t="s">
        <v>20488</v>
      </c>
      <c r="O4432" s="44" t="s">
        <v>20489</v>
      </c>
    </row>
    <row r="4433" spans="1:15" s="44" customFormat="1" ht="12" x14ac:dyDescent="0.2">
      <c r="A4433" s="44" t="s">
        <v>20450</v>
      </c>
      <c r="B4433" s="44" t="s">
        <v>15110</v>
      </c>
      <c r="D4433" s="44" t="s">
        <v>19641</v>
      </c>
      <c r="E4433" s="45">
        <v>2</v>
      </c>
      <c r="F4433" s="44" t="s">
        <v>11109</v>
      </c>
      <c r="G4433" s="44" t="s">
        <v>10434</v>
      </c>
      <c r="H4433" s="44" t="s">
        <v>20482</v>
      </c>
      <c r="I4433" s="44">
        <v>4111540423</v>
      </c>
      <c r="J4433" s="44">
        <v>1</v>
      </c>
      <c r="K4433" s="44" t="s">
        <v>20312</v>
      </c>
      <c r="L4433" s="46">
        <v>300000000</v>
      </c>
      <c r="M4433" s="44" t="s">
        <v>20483</v>
      </c>
      <c r="N4433" s="44" t="s">
        <v>20484</v>
      </c>
      <c r="O4433" s="44" t="s">
        <v>20485</v>
      </c>
    </row>
    <row r="4434" spans="1:15" s="44" customFormat="1" ht="12" x14ac:dyDescent="0.2">
      <c r="A4434" s="44" t="s">
        <v>20453</v>
      </c>
      <c r="B4434" s="44" t="s">
        <v>15110</v>
      </c>
      <c r="D4434" s="44" t="s">
        <v>19641</v>
      </c>
      <c r="E4434" s="45">
        <v>2</v>
      </c>
      <c r="F4434" s="44" t="s">
        <v>11109</v>
      </c>
      <c r="G4434" s="44" t="s">
        <v>10434</v>
      </c>
      <c r="H4434" s="44" t="s">
        <v>20482</v>
      </c>
      <c r="I4434" s="44">
        <v>4111583223</v>
      </c>
      <c r="J4434" s="44">
        <v>1</v>
      </c>
      <c r="K4434" s="44" t="s">
        <v>20312</v>
      </c>
      <c r="L4434" s="46">
        <v>12000000</v>
      </c>
      <c r="M4434" s="44" t="s">
        <v>20483</v>
      </c>
      <c r="N4434" s="44" t="s">
        <v>20492</v>
      </c>
      <c r="O4434" s="44" t="s">
        <v>20493</v>
      </c>
    </row>
    <row r="4435" spans="1:15" s="44" customFormat="1" ht="12" x14ac:dyDescent="0.2">
      <c r="A4435" s="44" t="s">
        <v>20458</v>
      </c>
      <c r="B4435" s="44" t="s">
        <v>15110</v>
      </c>
      <c r="D4435" s="44" t="s">
        <v>19641</v>
      </c>
      <c r="E4435" s="45">
        <v>2</v>
      </c>
      <c r="F4435" s="44" t="s">
        <v>10199</v>
      </c>
      <c r="G4435" s="44" t="s">
        <v>10434</v>
      </c>
      <c r="H4435" s="44" t="s">
        <v>20495</v>
      </c>
      <c r="I4435" s="44">
        <v>4111582102</v>
      </c>
      <c r="J4435" s="44">
        <v>1</v>
      </c>
      <c r="K4435" s="44" t="s">
        <v>20312</v>
      </c>
      <c r="L4435" s="46">
        <v>260000000</v>
      </c>
      <c r="M4435" s="44" t="s">
        <v>20483</v>
      </c>
      <c r="N4435" s="44" t="s">
        <v>20496</v>
      </c>
      <c r="O4435" s="44" t="s">
        <v>20497</v>
      </c>
    </row>
    <row r="4436" spans="1:15" s="44" customFormat="1" ht="12" x14ac:dyDescent="0.2">
      <c r="A4436" s="44" t="s">
        <v>20462</v>
      </c>
      <c r="B4436" s="44" t="s">
        <v>15110</v>
      </c>
      <c r="D4436" s="44" t="s">
        <v>19641</v>
      </c>
      <c r="E4436" s="45">
        <v>2</v>
      </c>
      <c r="F4436" s="44" t="s">
        <v>10199</v>
      </c>
      <c r="G4436" s="44" t="s">
        <v>10434</v>
      </c>
      <c r="H4436" s="44" t="s">
        <v>20495</v>
      </c>
      <c r="I4436" s="44">
        <v>4111583201</v>
      </c>
      <c r="J4436" s="44">
        <v>11</v>
      </c>
      <c r="K4436" s="44" t="s">
        <v>20312</v>
      </c>
      <c r="L4436" s="46">
        <v>132000000</v>
      </c>
      <c r="M4436" s="44" t="s">
        <v>20483</v>
      </c>
      <c r="N4436" s="44" t="s">
        <v>20499</v>
      </c>
      <c r="O4436" s="44" t="s">
        <v>20500</v>
      </c>
    </row>
    <row r="4437" spans="1:15" s="44" customFormat="1" ht="12" x14ac:dyDescent="0.2">
      <c r="A4437" s="44" t="s">
        <v>20467</v>
      </c>
      <c r="B4437" s="44" t="s">
        <v>15110</v>
      </c>
      <c r="D4437" s="44" t="s">
        <v>19641</v>
      </c>
      <c r="E4437" s="45">
        <v>2</v>
      </c>
      <c r="F4437" s="44" t="s">
        <v>10199</v>
      </c>
      <c r="G4437" s="44" t="s">
        <v>10434</v>
      </c>
      <c r="H4437" s="44" t="s">
        <v>20502</v>
      </c>
      <c r="I4437" s="44">
        <v>4111303701</v>
      </c>
      <c r="J4437" s="44">
        <v>1</v>
      </c>
      <c r="K4437" s="44" t="s">
        <v>11327</v>
      </c>
      <c r="L4437" s="46">
        <v>30000000</v>
      </c>
      <c r="M4437" s="44" t="s">
        <v>20483</v>
      </c>
      <c r="N4437" s="44" t="s">
        <v>20503</v>
      </c>
      <c r="O4437" s="44" t="s">
        <v>20504</v>
      </c>
    </row>
    <row r="4438" spans="1:15" s="44" customFormat="1" ht="12" x14ac:dyDescent="0.2">
      <c r="A4438" s="44" t="s">
        <v>20469</v>
      </c>
      <c r="B4438" s="44" t="s">
        <v>15110</v>
      </c>
      <c r="D4438" s="44" t="s">
        <v>19641</v>
      </c>
      <c r="E4438" s="45">
        <v>2</v>
      </c>
      <c r="F4438" s="44" t="s">
        <v>10199</v>
      </c>
      <c r="G4438" s="44" t="s">
        <v>10434</v>
      </c>
      <c r="H4438" s="44" t="s">
        <v>20502</v>
      </c>
      <c r="I4438" s="44">
        <v>4112151601</v>
      </c>
      <c r="J4438" s="44">
        <v>1</v>
      </c>
      <c r="K4438" s="44" t="s">
        <v>11327</v>
      </c>
      <c r="L4438" s="46">
        <v>40000000</v>
      </c>
      <c r="M4438" s="44" t="s">
        <v>20483</v>
      </c>
      <c r="N4438" s="44" t="s">
        <v>20503</v>
      </c>
      <c r="O4438" s="44" t="s">
        <v>20504</v>
      </c>
    </row>
    <row r="4439" spans="1:15" s="44" customFormat="1" ht="12" x14ac:dyDescent="0.2">
      <c r="A4439" s="44" t="s">
        <v>20470</v>
      </c>
      <c r="B4439" s="44" t="s">
        <v>15110</v>
      </c>
      <c r="D4439" s="44" t="s">
        <v>19641</v>
      </c>
      <c r="E4439" s="45">
        <v>2</v>
      </c>
      <c r="F4439" s="44" t="s">
        <v>11109</v>
      </c>
      <c r="G4439" s="44" t="s">
        <v>10434</v>
      </c>
      <c r="H4439" s="44" t="s">
        <v>20502</v>
      </c>
      <c r="I4439" s="44">
        <v>2510199401</v>
      </c>
      <c r="J4439" s="44">
        <v>1</v>
      </c>
      <c r="K4439" s="44" t="s">
        <v>11327</v>
      </c>
      <c r="L4439" s="46">
        <v>40000000</v>
      </c>
      <c r="M4439" s="44" t="s">
        <v>20483</v>
      </c>
      <c r="N4439" s="44" t="s">
        <v>20507</v>
      </c>
      <c r="O4439" s="44" t="s">
        <v>20508</v>
      </c>
    </row>
    <row r="4440" spans="1:15" s="44" customFormat="1" ht="12" x14ac:dyDescent="0.2">
      <c r="A4440" s="44" t="s">
        <v>20471</v>
      </c>
      <c r="B4440" s="44" t="s">
        <v>15110</v>
      </c>
      <c r="D4440" s="44" t="s">
        <v>19641</v>
      </c>
      <c r="E4440" s="45">
        <v>3</v>
      </c>
      <c r="F4440" s="44" t="s">
        <v>11109</v>
      </c>
      <c r="G4440" s="44" t="s">
        <v>10434</v>
      </c>
      <c r="H4440" s="44" t="s">
        <v>20482</v>
      </c>
      <c r="I4440" s="44">
        <v>4111304201</v>
      </c>
      <c r="J4440" s="44">
        <v>1</v>
      </c>
      <c r="K4440" s="44" t="s">
        <v>11333</v>
      </c>
      <c r="L4440" s="46">
        <v>320000000</v>
      </c>
      <c r="M4440" s="44" t="s">
        <v>20483</v>
      </c>
      <c r="N4440" s="44" t="s">
        <v>20510</v>
      </c>
      <c r="O4440" s="44" t="s">
        <v>20511</v>
      </c>
    </row>
    <row r="4441" spans="1:15" s="44" customFormat="1" ht="12" x14ac:dyDescent="0.2">
      <c r="A4441" s="44" t="s">
        <v>20476</v>
      </c>
      <c r="B4441" s="44" t="s">
        <v>15110</v>
      </c>
      <c r="D4441" s="44" t="s">
        <v>19641</v>
      </c>
      <c r="E4441" s="45">
        <v>3</v>
      </c>
      <c r="F4441" s="44" t="s">
        <v>11109</v>
      </c>
      <c r="G4441" s="44" t="s">
        <v>10434</v>
      </c>
      <c r="H4441" s="44" t="s">
        <v>20513</v>
      </c>
      <c r="I4441" s="44">
        <v>4111240623</v>
      </c>
      <c r="J4441" s="44">
        <v>1</v>
      </c>
      <c r="K4441" s="44" t="s">
        <v>20312</v>
      </c>
      <c r="L4441" s="46">
        <v>20000000</v>
      </c>
      <c r="M4441" s="44" t="s">
        <v>20483</v>
      </c>
      <c r="N4441" s="44" t="s">
        <v>20514</v>
      </c>
      <c r="O4441" s="44" t="s">
        <v>20515</v>
      </c>
    </row>
    <row r="4442" spans="1:15" s="44" customFormat="1" ht="12" x14ac:dyDescent="0.2">
      <c r="A4442" s="44" t="s">
        <v>20480</v>
      </c>
      <c r="B4442" s="44" t="s">
        <v>15110</v>
      </c>
      <c r="D4442" s="44" t="s">
        <v>19641</v>
      </c>
      <c r="E4442" s="45">
        <v>3</v>
      </c>
      <c r="F4442" s="44" t="s">
        <v>10199</v>
      </c>
      <c r="G4442" s="44" t="s">
        <v>10434</v>
      </c>
      <c r="H4442" s="44" t="s">
        <v>20517</v>
      </c>
      <c r="I4442" s="44">
        <v>4110630701</v>
      </c>
      <c r="J4442" s="44">
        <v>2</v>
      </c>
      <c r="K4442" s="44" t="s">
        <v>15121</v>
      </c>
      <c r="L4442" s="46">
        <v>100000000</v>
      </c>
      <c r="M4442" s="44" t="s">
        <v>20483</v>
      </c>
      <c r="N4442" s="44" t="s">
        <v>20518</v>
      </c>
      <c r="O4442" s="44" t="s">
        <v>20519</v>
      </c>
    </row>
    <row r="4443" spans="1:15" s="44" customFormat="1" ht="12" x14ac:dyDescent="0.2">
      <c r="A4443" s="44" t="s">
        <v>2987</v>
      </c>
      <c r="B4443" s="44" t="s">
        <v>15110</v>
      </c>
      <c r="D4443" s="44" t="s">
        <v>19641</v>
      </c>
      <c r="E4443" s="45">
        <v>3</v>
      </c>
      <c r="F4443" s="44" t="s">
        <v>10199</v>
      </c>
      <c r="G4443" s="44" t="s">
        <v>10434</v>
      </c>
      <c r="H4443" s="44" t="s">
        <v>20517</v>
      </c>
      <c r="I4443" s="44">
        <v>4110551701</v>
      </c>
      <c r="J4443" s="44">
        <v>1</v>
      </c>
      <c r="K4443" s="44" t="s">
        <v>15121</v>
      </c>
      <c r="L4443" s="46">
        <v>50000000</v>
      </c>
      <c r="M4443" s="44" t="s">
        <v>20483</v>
      </c>
      <c r="N4443" s="44" t="s">
        <v>20518</v>
      </c>
      <c r="O4443" s="44" t="s">
        <v>20519</v>
      </c>
    </row>
    <row r="4444" spans="1:15" s="44" customFormat="1" ht="12" x14ac:dyDescent="0.2">
      <c r="A4444" s="44" t="s">
        <v>20486</v>
      </c>
      <c r="B4444" s="44" t="s">
        <v>15110</v>
      </c>
      <c r="D4444" s="44" t="s">
        <v>19641</v>
      </c>
      <c r="E4444" s="45">
        <v>3</v>
      </c>
      <c r="F4444" s="44" t="s">
        <v>10199</v>
      </c>
      <c r="G4444" s="44" t="s">
        <v>10434</v>
      </c>
      <c r="H4444" s="44" t="s">
        <v>20522</v>
      </c>
      <c r="I4444" s="44">
        <v>4110539901</v>
      </c>
      <c r="J4444" s="44">
        <v>1</v>
      </c>
      <c r="K4444" s="44" t="s">
        <v>20312</v>
      </c>
      <c r="L4444" s="46">
        <v>50000000</v>
      </c>
      <c r="M4444" s="44" t="s">
        <v>20483</v>
      </c>
      <c r="N4444" s="44" t="s">
        <v>20523</v>
      </c>
      <c r="O4444" s="44" t="s">
        <v>20524</v>
      </c>
    </row>
    <row r="4445" spans="1:15" s="44" customFormat="1" ht="12" x14ac:dyDescent="0.2">
      <c r="A4445" s="44" t="s">
        <v>20490</v>
      </c>
      <c r="B4445" s="44" t="s">
        <v>15110</v>
      </c>
      <c r="D4445" s="44" t="s">
        <v>19641</v>
      </c>
      <c r="E4445" s="45">
        <v>3</v>
      </c>
      <c r="F4445" s="44" t="s">
        <v>10199</v>
      </c>
      <c r="G4445" s="44" t="s">
        <v>10434</v>
      </c>
      <c r="H4445" s="44" t="s">
        <v>20522</v>
      </c>
      <c r="I4445" s="44">
        <v>25101501</v>
      </c>
      <c r="J4445" s="44">
        <v>1</v>
      </c>
      <c r="K4445" s="44" t="s">
        <v>20312</v>
      </c>
      <c r="L4445" s="46">
        <v>30000000</v>
      </c>
      <c r="M4445" s="44" t="s">
        <v>20483</v>
      </c>
      <c r="N4445" s="44" t="s">
        <v>20526</v>
      </c>
      <c r="O4445" s="44" t="s">
        <v>20527</v>
      </c>
    </row>
    <row r="4446" spans="1:15" s="44" customFormat="1" ht="12" x14ac:dyDescent="0.2">
      <c r="A4446" s="44" t="s">
        <v>20491</v>
      </c>
      <c r="B4446" s="44" t="s">
        <v>15110</v>
      </c>
      <c r="D4446" s="44" t="s">
        <v>19641</v>
      </c>
      <c r="E4446" s="45">
        <v>3</v>
      </c>
      <c r="F4446" s="44" t="s">
        <v>10199</v>
      </c>
      <c r="G4446" s="44" t="s">
        <v>10434</v>
      </c>
      <c r="H4446" s="44" t="s">
        <v>20495</v>
      </c>
      <c r="I4446" s="44">
        <v>4111583201</v>
      </c>
      <c r="J4446" s="44">
        <v>6</v>
      </c>
      <c r="K4446" s="44" t="s">
        <v>20312</v>
      </c>
      <c r="L4446" s="46">
        <v>72000000</v>
      </c>
      <c r="M4446" s="44" t="s">
        <v>20483</v>
      </c>
      <c r="N4446" s="44" t="s">
        <v>20529</v>
      </c>
      <c r="O4446" s="44" t="s">
        <v>20530</v>
      </c>
    </row>
    <row r="4447" spans="1:15" s="44" customFormat="1" ht="12" x14ac:dyDescent="0.2">
      <c r="A4447" s="44" t="s">
        <v>20494</v>
      </c>
      <c r="B4447" s="44" t="s">
        <v>15110</v>
      </c>
      <c r="D4447" s="44" t="s">
        <v>19641</v>
      </c>
      <c r="E4447" s="45">
        <v>3</v>
      </c>
      <c r="F4447" s="44" t="s">
        <v>10199</v>
      </c>
      <c r="G4447" s="44" t="s">
        <v>10434</v>
      </c>
      <c r="H4447" s="44" t="s">
        <v>20532</v>
      </c>
      <c r="I4447" s="44" t="s">
        <v>20533</v>
      </c>
      <c r="J4447" s="44">
        <v>2</v>
      </c>
      <c r="K4447" s="44" t="s">
        <v>20312</v>
      </c>
      <c r="L4447" s="46">
        <v>70000000</v>
      </c>
      <c r="M4447" s="44" t="s">
        <v>20483</v>
      </c>
      <c r="N4447" s="44" t="s">
        <v>20534</v>
      </c>
      <c r="O4447" s="44" t="s">
        <v>20535</v>
      </c>
    </row>
    <row r="4448" spans="1:15" s="44" customFormat="1" ht="12" x14ac:dyDescent="0.2">
      <c r="A4448" s="44" t="s">
        <v>20498</v>
      </c>
      <c r="B4448" s="44" t="s">
        <v>15110</v>
      </c>
      <c r="D4448" s="44" t="s">
        <v>19641</v>
      </c>
      <c r="E4448" s="45">
        <v>3</v>
      </c>
      <c r="F4448" s="44" t="s">
        <v>10199</v>
      </c>
      <c r="G4448" s="44" t="s">
        <v>10434</v>
      </c>
      <c r="H4448" s="44" t="s">
        <v>20532</v>
      </c>
      <c r="I4448" s="44">
        <v>4110300501</v>
      </c>
      <c r="J4448" s="44">
        <v>1</v>
      </c>
      <c r="K4448" s="44" t="s">
        <v>20312</v>
      </c>
      <c r="L4448" s="46">
        <v>20000000</v>
      </c>
      <c r="M4448" s="44" t="s">
        <v>20483</v>
      </c>
      <c r="N4448" s="44" t="s">
        <v>20534</v>
      </c>
      <c r="O4448" s="44" t="s">
        <v>20535</v>
      </c>
    </row>
    <row r="4449" spans="1:15" s="44" customFormat="1" ht="12" x14ac:dyDescent="0.2">
      <c r="A4449" s="44" t="s">
        <v>20501</v>
      </c>
      <c r="B4449" s="44" t="s">
        <v>15110</v>
      </c>
      <c r="D4449" s="44" t="s">
        <v>19641</v>
      </c>
      <c r="E4449" s="45">
        <v>3</v>
      </c>
      <c r="F4449" s="44" t="s">
        <v>10199</v>
      </c>
      <c r="G4449" s="44" t="s">
        <v>10434</v>
      </c>
      <c r="H4449" s="44" t="s">
        <v>20538</v>
      </c>
      <c r="I4449" s="44">
        <v>1216150301</v>
      </c>
      <c r="J4449" s="44">
        <v>1</v>
      </c>
      <c r="K4449" s="44" t="s">
        <v>20312</v>
      </c>
      <c r="L4449" s="46">
        <v>679494000</v>
      </c>
      <c r="M4449" s="44" t="s">
        <v>20483</v>
      </c>
      <c r="N4449" s="44" t="s">
        <v>20518</v>
      </c>
      <c r="O4449" s="44" t="s">
        <v>20519</v>
      </c>
    </row>
    <row r="4450" spans="1:15" s="44" customFormat="1" ht="12" x14ac:dyDescent="0.2">
      <c r="A4450" s="44" t="s">
        <v>20505</v>
      </c>
      <c r="B4450" s="44" t="s">
        <v>15110</v>
      </c>
      <c r="D4450" s="44" t="s">
        <v>19641</v>
      </c>
      <c r="E4450" s="45">
        <v>3</v>
      </c>
      <c r="F4450" s="44" t="s">
        <v>10199</v>
      </c>
      <c r="G4450" s="44" t="s">
        <v>10434</v>
      </c>
      <c r="H4450" s="44" t="s">
        <v>20538</v>
      </c>
      <c r="I4450" s="44">
        <v>1216150301</v>
      </c>
      <c r="J4450" s="44">
        <v>1</v>
      </c>
      <c r="K4450" s="44" t="s">
        <v>20312</v>
      </c>
      <c r="L4450" s="46">
        <v>271650000</v>
      </c>
      <c r="M4450" s="44" t="s">
        <v>20483</v>
      </c>
      <c r="N4450" s="44" t="s">
        <v>20540</v>
      </c>
      <c r="O4450" s="44" t="s">
        <v>20541</v>
      </c>
    </row>
    <row r="4451" spans="1:15" s="44" customFormat="1" ht="12" x14ac:dyDescent="0.2">
      <c r="A4451" s="44" t="s">
        <v>20506</v>
      </c>
      <c r="B4451" s="44" t="s">
        <v>15110</v>
      </c>
      <c r="D4451" s="44" t="s">
        <v>19641</v>
      </c>
      <c r="E4451" s="45">
        <v>3</v>
      </c>
      <c r="F4451" s="44" t="s">
        <v>10199</v>
      </c>
      <c r="G4451" s="44" t="s">
        <v>10434</v>
      </c>
      <c r="H4451" s="44" t="s">
        <v>20543</v>
      </c>
      <c r="I4451" s="44">
        <v>1216150301</v>
      </c>
      <c r="J4451" s="44">
        <v>1</v>
      </c>
      <c r="K4451" s="44" t="s">
        <v>20312</v>
      </c>
      <c r="L4451" s="46">
        <v>28000000</v>
      </c>
      <c r="M4451" s="44" t="s">
        <v>20483</v>
      </c>
      <c r="N4451" s="44" t="s">
        <v>20518</v>
      </c>
      <c r="O4451" s="44" t="s">
        <v>20519</v>
      </c>
    </row>
    <row r="4452" spans="1:15" s="44" customFormat="1" ht="12" x14ac:dyDescent="0.2">
      <c r="A4452" s="44" t="s">
        <v>20509</v>
      </c>
      <c r="B4452" s="44" t="s">
        <v>15110</v>
      </c>
      <c r="D4452" s="44" t="s">
        <v>19641</v>
      </c>
      <c r="E4452" s="45">
        <v>5</v>
      </c>
      <c r="F4452" s="44" t="s">
        <v>10199</v>
      </c>
      <c r="G4452" s="44" t="s">
        <v>10463</v>
      </c>
      <c r="H4452" s="44" t="s">
        <v>20545</v>
      </c>
      <c r="I4452" s="44">
        <v>4010180601</v>
      </c>
      <c r="J4452" s="44">
        <v>4</v>
      </c>
      <c r="K4452" s="44" t="s">
        <v>11327</v>
      </c>
      <c r="L4452" s="46">
        <v>15000000</v>
      </c>
      <c r="M4452" s="44" t="s">
        <v>20546</v>
      </c>
      <c r="N4452" s="44" t="s">
        <v>20547</v>
      </c>
      <c r="O4452" s="44" t="s">
        <v>20548</v>
      </c>
    </row>
    <row r="4453" spans="1:15" s="44" customFormat="1" ht="12" x14ac:dyDescent="0.2">
      <c r="A4453" s="44" t="s">
        <v>20512</v>
      </c>
      <c r="B4453" s="44" t="s">
        <v>15110</v>
      </c>
      <c r="D4453" s="44" t="s">
        <v>19641</v>
      </c>
      <c r="E4453" s="45">
        <v>2</v>
      </c>
      <c r="F4453" s="44" t="s">
        <v>10199</v>
      </c>
      <c r="G4453" s="44" t="s">
        <v>10463</v>
      </c>
      <c r="H4453" s="44" t="s">
        <v>20550</v>
      </c>
      <c r="I4453" s="44">
        <v>10121597</v>
      </c>
      <c r="J4453" s="44">
        <v>27</v>
      </c>
      <c r="K4453" s="44" t="s">
        <v>15947</v>
      </c>
      <c r="L4453" s="46">
        <v>24030000</v>
      </c>
      <c r="M4453" s="44" t="s">
        <v>20551</v>
      </c>
      <c r="N4453" s="44" t="s">
        <v>20552</v>
      </c>
      <c r="O4453" s="44" t="s">
        <v>20553</v>
      </c>
    </row>
    <row r="4454" spans="1:15" s="44" customFormat="1" ht="12" x14ac:dyDescent="0.2">
      <c r="A4454" s="44" t="s">
        <v>20516</v>
      </c>
      <c r="B4454" s="44" t="s">
        <v>15110</v>
      </c>
      <c r="D4454" s="44" t="s">
        <v>19641</v>
      </c>
      <c r="E4454" s="45">
        <v>2</v>
      </c>
      <c r="F4454" s="44" t="s">
        <v>10199</v>
      </c>
      <c r="G4454" s="44" t="s">
        <v>10463</v>
      </c>
      <c r="H4454" s="44" t="s">
        <v>20555</v>
      </c>
      <c r="I4454" s="44">
        <v>47109969</v>
      </c>
      <c r="J4454" s="44">
        <v>1</v>
      </c>
      <c r="K4454" s="44" t="s">
        <v>11327</v>
      </c>
      <c r="L4454" s="46">
        <v>30000000</v>
      </c>
      <c r="M4454" s="44" t="s">
        <v>20551</v>
      </c>
      <c r="N4454" s="44" t="s">
        <v>20556</v>
      </c>
      <c r="O4454" s="44" t="s">
        <v>20557</v>
      </c>
    </row>
    <row r="4455" spans="1:15" s="44" customFormat="1" ht="12" x14ac:dyDescent="0.2">
      <c r="A4455" s="44" t="s">
        <v>20520</v>
      </c>
      <c r="B4455" s="44" t="s">
        <v>15110</v>
      </c>
      <c r="D4455" s="44" t="s">
        <v>19641</v>
      </c>
      <c r="E4455" s="45">
        <v>3</v>
      </c>
      <c r="F4455" s="44" t="s">
        <v>10199</v>
      </c>
      <c r="G4455" s="44" t="s">
        <v>10463</v>
      </c>
      <c r="H4455" s="44" t="s">
        <v>20559</v>
      </c>
      <c r="I4455" s="44">
        <v>31211513</v>
      </c>
      <c r="J4455" s="44">
        <v>500</v>
      </c>
      <c r="K4455" s="44" t="s">
        <v>17496</v>
      </c>
      <c r="L4455" s="46">
        <v>20000000</v>
      </c>
      <c r="M4455" s="44" t="s">
        <v>19439</v>
      </c>
      <c r="N4455" s="44" t="s">
        <v>20560</v>
      </c>
      <c r="O4455" s="44" t="s">
        <v>20561</v>
      </c>
    </row>
    <row r="4456" spans="1:15" s="44" customFormat="1" ht="12" x14ac:dyDescent="0.2">
      <c r="A4456" s="44" t="s">
        <v>20521</v>
      </c>
      <c r="B4456" s="44" t="s">
        <v>15110</v>
      </c>
      <c r="D4456" s="44" t="s">
        <v>19641</v>
      </c>
      <c r="E4456" s="45">
        <v>10</v>
      </c>
      <c r="F4456" s="44" t="s">
        <v>10199</v>
      </c>
      <c r="G4456" s="44" t="s">
        <v>10463</v>
      </c>
      <c r="H4456" s="44" t="s">
        <v>20559</v>
      </c>
      <c r="I4456" s="44">
        <v>31211513</v>
      </c>
      <c r="J4456" s="44">
        <v>150</v>
      </c>
      <c r="K4456" s="44" t="s">
        <v>17496</v>
      </c>
      <c r="L4456" s="46">
        <v>10000000</v>
      </c>
      <c r="M4456" s="44" t="s">
        <v>19439</v>
      </c>
      <c r="N4456" s="44" t="s">
        <v>20560</v>
      </c>
      <c r="O4456" s="44" t="s">
        <v>20561</v>
      </c>
    </row>
    <row r="4457" spans="1:15" s="44" customFormat="1" ht="12" x14ac:dyDescent="0.2">
      <c r="A4457" s="44" t="s">
        <v>20525</v>
      </c>
      <c r="B4457" s="44" t="s">
        <v>15110</v>
      </c>
      <c r="D4457" s="44" t="s">
        <v>19641</v>
      </c>
      <c r="E4457" s="45">
        <v>1</v>
      </c>
      <c r="F4457" s="44" t="s">
        <v>10199</v>
      </c>
      <c r="G4457" s="44" t="s">
        <v>10463</v>
      </c>
      <c r="H4457" s="44" t="s">
        <v>20564</v>
      </c>
      <c r="I4457" s="44">
        <v>4111533801</v>
      </c>
      <c r="J4457" s="44">
        <v>1</v>
      </c>
      <c r="K4457" s="44" t="s">
        <v>11327</v>
      </c>
      <c r="L4457" s="46">
        <v>35000000</v>
      </c>
      <c r="M4457" s="44" t="s">
        <v>19439</v>
      </c>
      <c r="N4457" s="44" t="s">
        <v>20565</v>
      </c>
      <c r="O4457" s="44" t="s">
        <v>20566</v>
      </c>
    </row>
    <row r="4458" spans="1:15" s="44" customFormat="1" ht="12" x14ac:dyDescent="0.2">
      <c r="A4458" s="44" t="s">
        <v>20528</v>
      </c>
      <c r="B4458" s="44" t="s">
        <v>15110</v>
      </c>
      <c r="D4458" s="44" t="s">
        <v>19641</v>
      </c>
      <c r="E4458" s="45">
        <v>1</v>
      </c>
      <c r="F4458" s="44" t="s">
        <v>10199</v>
      </c>
      <c r="G4458" s="44" t="s">
        <v>10463</v>
      </c>
      <c r="H4458" s="44" t="s">
        <v>20568</v>
      </c>
      <c r="I4458" s="44">
        <v>2010200701</v>
      </c>
      <c r="J4458" s="44">
        <v>1</v>
      </c>
      <c r="K4458" s="44" t="s">
        <v>11327</v>
      </c>
      <c r="L4458" s="46">
        <v>52000000</v>
      </c>
      <c r="M4458" s="44" t="s">
        <v>19439</v>
      </c>
      <c r="N4458" s="44" t="s">
        <v>20565</v>
      </c>
      <c r="O4458" s="44" t="s">
        <v>20566</v>
      </c>
    </row>
    <row r="4459" spans="1:15" s="44" customFormat="1" ht="12" x14ac:dyDescent="0.2">
      <c r="A4459" s="44" t="s">
        <v>20531</v>
      </c>
      <c r="B4459" s="44" t="s">
        <v>15110</v>
      </c>
      <c r="D4459" s="44" t="s">
        <v>19641</v>
      </c>
      <c r="E4459" s="45">
        <v>8</v>
      </c>
      <c r="F4459" s="44" t="s">
        <v>10199</v>
      </c>
      <c r="G4459" s="44" t="s">
        <v>10442</v>
      </c>
      <c r="H4459" s="44" t="s">
        <v>20570</v>
      </c>
      <c r="I4459" s="44" t="s">
        <v>20571</v>
      </c>
      <c r="J4459" s="44">
        <v>600</v>
      </c>
      <c r="K4459" s="44" t="s">
        <v>17606</v>
      </c>
      <c r="L4459" s="46">
        <v>168000000</v>
      </c>
      <c r="M4459" s="44" t="s">
        <v>19439</v>
      </c>
      <c r="N4459" s="44" t="s">
        <v>20572</v>
      </c>
      <c r="O4459" s="44" t="s">
        <v>20573</v>
      </c>
    </row>
    <row r="4460" spans="1:15" s="44" customFormat="1" ht="12" x14ac:dyDescent="0.2">
      <c r="A4460" s="44" t="s">
        <v>20536</v>
      </c>
      <c r="B4460" s="44" t="s">
        <v>15110</v>
      </c>
      <c r="D4460" s="44" t="s">
        <v>19641</v>
      </c>
      <c r="E4460" s="45">
        <v>8</v>
      </c>
      <c r="F4460" s="44" t="s">
        <v>10199</v>
      </c>
      <c r="G4460" s="44" t="s">
        <v>10442</v>
      </c>
      <c r="H4460" s="44" t="s">
        <v>20575</v>
      </c>
      <c r="I4460" s="44" t="s">
        <v>20571</v>
      </c>
      <c r="J4460" s="44">
        <v>1500</v>
      </c>
      <c r="K4460" s="44" t="s">
        <v>17606</v>
      </c>
      <c r="L4460" s="46">
        <v>99500000</v>
      </c>
      <c r="M4460" s="44" t="s">
        <v>19439</v>
      </c>
      <c r="N4460" s="44" t="s">
        <v>20572</v>
      </c>
      <c r="O4460" s="44" t="s">
        <v>20573</v>
      </c>
    </row>
    <row r="4461" spans="1:15" s="44" customFormat="1" ht="12" x14ac:dyDescent="0.2">
      <c r="A4461" s="44" t="s">
        <v>20537</v>
      </c>
      <c r="B4461" s="44" t="s">
        <v>15110</v>
      </c>
      <c r="D4461" s="44" t="s">
        <v>19641</v>
      </c>
      <c r="E4461" s="45">
        <v>9</v>
      </c>
      <c r="F4461" s="44" t="s">
        <v>11109</v>
      </c>
      <c r="G4461" s="44" t="s">
        <v>16086</v>
      </c>
      <c r="H4461" s="44" t="s">
        <v>20577</v>
      </c>
      <c r="I4461" s="44">
        <v>4713182302</v>
      </c>
      <c r="J4461" s="44">
        <v>300</v>
      </c>
      <c r="K4461" s="44" t="s">
        <v>17606</v>
      </c>
      <c r="L4461" s="46">
        <v>72500000</v>
      </c>
      <c r="M4461" s="44" t="s">
        <v>19439</v>
      </c>
      <c r="N4461" s="44" t="s">
        <v>20572</v>
      </c>
      <c r="O4461" s="44" t="s">
        <v>20573</v>
      </c>
    </row>
    <row r="4462" spans="1:15" s="44" customFormat="1" ht="12" x14ac:dyDescent="0.2">
      <c r="A4462" s="44" t="s">
        <v>20539</v>
      </c>
      <c r="B4462" s="44" t="s">
        <v>15110</v>
      </c>
      <c r="D4462" s="44" t="s">
        <v>19641</v>
      </c>
      <c r="E4462" s="45">
        <v>9</v>
      </c>
      <c r="F4462" s="44" t="s">
        <v>11109</v>
      </c>
      <c r="G4462" s="44" t="s">
        <v>16086</v>
      </c>
      <c r="H4462" s="44" t="s">
        <v>20579</v>
      </c>
      <c r="I4462" s="44">
        <v>4713182301</v>
      </c>
      <c r="J4462" s="44">
        <v>300</v>
      </c>
      <c r="K4462" s="44" t="s">
        <v>17606</v>
      </c>
      <c r="L4462" s="46">
        <v>69000000</v>
      </c>
      <c r="M4462" s="44" t="s">
        <v>19439</v>
      </c>
      <c r="N4462" s="44" t="s">
        <v>20572</v>
      </c>
      <c r="O4462" s="44" t="s">
        <v>20573</v>
      </c>
    </row>
    <row r="4463" spans="1:15" s="44" customFormat="1" ht="12" x14ac:dyDescent="0.2">
      <c r="A4463" s="44" t="s">
        <v>20542</v>
      </c>
      <c r="B4463" s="44" t="s">
        <v>15110</v>
      </c>
      <c r="D4463" s="44" t="s">
        <v>19641</v>
      </c>
      <c r="E4463" s="45">
        <v>4</v>
      </c>
      <c r="F4463" s="44" t="s">
        <v>10199</v>
      </c>
      <c r="G4463" s="44" t="s">
        <v>10442</v>
      </c>
      <c r="H4463" s="44" t="s">
        <v>20581</v>
      </c>
      <c r="I4463" s="44">
        <v>4616159701</v>
      </c>
      <c r="J4463" s="44">
        <v>150</v>
      </c>
      <c r="K4463" s="44" t="s">
        <v>15134</v>
      </c>
      <c r="L4463" s="46">
        <v>20000000</v>
      </c>
      <c r="M4463" s="44" t="s">
        <v>19439</v>
      </c>
      <c r="N4463" s="44" t="s">
        <v>20572</v>
      </c>
      <c r="O4463" s="44" t="s">
        <v>20573</v>
      </c>
    </row>
    <row r="4464" spans="1:15" s="44" customFormat="1" ht="12" x14ac:dyDescent="0.2">
      <c r="A4464" s="44" t="s">
        <v>20544</v>
      </c>
      <c r="B4464" s="44" t="s">
        <v>15110</v>
      </c>
      <c r="D4464" s="44" t="s">
        <v>19641</v>
      </c>
      <c r="E4464" s="45">
        <v>8</v>
      </c>
      <c r="F4464" s="44" t="s">
        <v>10199</v>
      </c>
      <c r="G4464" s="44" t="s">
        <v>10442</v>
      </c>
      <c r="H4464" s="44" t="s">
        <v>20583</v>
      </c>
      <c r="I4464" s="44">
        <v>4616158301</v>
      </c>
      <c r="J4464" s="44">
        <v>200</v>
      </c>
      <c r="K4464" s="44" t="s">
        <v>15134</v>
      </c>
      <c r="L4464" s="46">
        <v>21000000</v>
      </c>
      <c r="M4464" s="44" t="s">
        <v>19439</v>
      </c>
      <c r="N4464" s="44" t="s">
        <v>20572</v>
      </c>
      <c r="O4464" s="44" t="s">
        <v>20573</v>
      </c>
    </row>
    <row r="4465" spans="1:15" s="44" customFormat="1" ht="12" x14ac:dyDescent="0.2">
      <c r="A4465" s="44" t="s">
        <v>20549</v>
      </c>
      <c r="B4465" s="44" t="s">
        <v>10895</v>
      </c>
      <c r="D4465" s="44" t="s">
        <v>20585</v>
      </c>
      <c r="E4465" s="45">
        <v>3</v>
      </c>
      <c r="F4465" s="44" t="s">
        <v>10199</v>
      </c>
      <c r="G4465" s="44" t="s">
        <v>10463</v>
      </c>
      <c r="H4465" s="44" t="s">
        <v>20586</v>
      </c>
      <c r="L4465" s="46">
        <v>60000000</v>
      </c>
    </row>
    <row r="4466" spans="1:15" s="44" customFormat="1" ht="12" x14ac:dyDescent="0.2">
      <c r="A4466" s="44" t="s">
        <v>20554</v>
      </c>
      <c r="B4466" s="44" t="s">
        <v>10895</v>
      </c>
      <c r="D4466" s="44" t="s">
        <v>20585</v>
      </c>
      <c r="E4466" s="45">
        <v>9</v>
      </c>
      <c r="F4466" s="44" t="s">
        <v>10199</v>
      </c>
      <c r="G4466" s="44" t="s">
        <v>10442</v>
      </c>
      <c r="H4466" s="44" t="s">
        <v>20588</v>
      </c>
      <c r="L4466" s="46">
        <v>36400000</v>
      </c>
    </row>
    <row r="4467" spans="1:15" s="44" customFormat="1" ht="12" x14ac:dyDescent="0.2">
      <c r="A4467" s="44" t="s">
        <v>20558</v>
      </c>
      <c r="B4467" s="44" t="s">
        <v>10895</v>
      </c>
      <c r="D4467" s="44" t="s">
        <v>20585</v>
      </c>
      <c r="E4467" s="45">
        <v>7</v>
      </c>
      <c r="F4467" s="44" t="s">
        <v>10199</v>
      </c>
      <c r="G4467" s="44" t="s">
        <v>10434</v>
      </c>
      <c r="H4467" s="44" t="s">
        <v>20590</v>
      </c>
      <c r="L4467" s="46">
        <v>30000000</v>
      </c>
    </row>
    <row r="4468" spans="1:15" s="44" customFormat="1" ht="12" x14ac:dyDescent="0.2">
      <c r="A4468" s="44" t="s">
        <v>20562</v>
      </c>
      <c r="B4468" s="44" t="s">
        <v>10895</v>
      </c>
      <c r="D4468" s="44" t="s">
        <v>20585</v>
      </c>
      <c r="E4468" s="45">
        <v>1</v>
      </c>
      <c r="F4468" s="44" t="s">
        <v>10199</v>
      </c>
      <c r="G4468" s="44" t="s">
        <v>10463</v>
      </c>
      <c r="H4468" s="44" t="s">
        <v>20592</v>
      </c>
      <c r="L4468" s="46">
        <v>14850000</v>
      </c>
      <c r="M4468" s="44" t="s">
        <v>20593</v>
      </c>
      <c r="N4468" s="44" t="s">
        <v>20594</v>
      </c>
      <c r="O4468" s="44" t="s">
        <v>20595</v>
      </c>
    </row>
    <row r="4469" spans="1:15" s="44" customFormat="1" ht="12" x14ac:dyDescent="0.2">
      <c r="A4469" s="44" t="s">
        <v>20563</v>
      </c>
      <c r="B4469" s="44" t="s">
        <v>10895</v>
      </c>
      <c r="D4469" s="44" t="s">
        <v>20585</v>
      </c>
      <c r="E4469" s="45">
        <v>2</v>
      </c>
      <c r="F4469" s="44" t="s">
        <v>10199</v>
      </c>
      <c r="G4469" s="44" t="s">
        <v>10442</v>
      </c>
      <c r="H4469" s="44" t="s">
        <v>20597</v>
      </c>
      <c r="L4469" s="46">
        <v>23800000</v>
      </c>
      <c r="M4469" s="44" t="s">
        <v>20593</v>
      </c>
      <c r="N4469" s="44" t="s">
        <v>20598</v>
      </c>
      <c r="O4469" s="44" t="s">
        <v>20599</v>
      </c>
    </row>
    <row r="4470" spans="1:15" s="44" customFormat="1" ht="12" x14ac:dyDescent="0.2">
      <c r="A4470" s="44" t="s">
        <v>20567</v>
      </c>
      <c r="B4470" s="44" t="s">
        <v>10895</v>
      </c>
      <c r="D4470" s="44" t="s">
        <v>20585</v>
      </c>
      <c r="E4470" s="45">
        <v>4</v>
      </c>
      <c r="F4470" s="44" t="s">
        <v>10199</v>
      </c>
      <c r="G4470" s="44" t="s">
        <v>10463</v>
      </c>
      <c r="H4470" s="44" t="s">
        <v>20601</v>
      </c>
      <c r="L4470" s="46">
        <v>6600000</v>
      </c>
      <c r="M4470" s="44" t="s">
        <v>20593</v>
      </c>
      <c r="N4470" s="44" t="s">
        <v>20602</v>
      </c>
      <c r="O4470" s="44" t="s">
        <v>20603</v>
      </c>
    </row>
    <row r="4471" spans="1:15" s="44" customFormat="1" ht="12" x14ac:dyDescent="0.2">
      <c r="A4471" s="44" t="s">
        <v>20569</v>
      </c>
      <c r="B4471" s="44" t="s">
        <v>10895</v>
      </c>
      <c r="D4471" s="44" t="s">
        <v>20585</v>
      </c>
      <c r="E4471" s="45">
        <v>6</v>
      </c>
      <c r="F4471" s="44" t="s">
        <v>10199</v>
      </c>
      <c r="G4471" s="44" t="s">
        <v>10442</v>
      </c>
      <c r="H4471" s="44" t="s">
        <v>20605</v>
      </c>
      <c r="L4471" s="46">
        <v>85000000</v>
      </c>
      <c r="M4471" s="44" t="s">
        <v>20593</v>
      </c>
      <c r="N4471" s="44" t="s">
        <v>20594</v>
      </c>
      <c r="O4471" s="44" t="s">
        <v>20595</v>
      </c>
    </row>
    <row r="4472" spans="1:15" s="44" customFormat="1" ht="12" x14ac:dyDescent="0.2">
      <c r="A4472" s="44" t="s">
        <v>20574</v>
      </c>
      <c r="B4472" s="44" t="s">
        <v>10895</v>
      </c>
      <c r="D4472" s="44" t="s">
        <v>20585</v>
      </c>
      <c r="E4472" s="45">
        <v>6</v>
      </c>
      <c r="F4472" s="44" t="s">
        <v>10199</v>
      </c>
      <c r="G4472" s="44" t="s">
        <v>10463</v>
      </c>
      <c r="H4472" s="44" t="s">
        <v>20607</v>
      </c>
      <c r="L4472" s="46">
        <v>7700000</v>
      </c>
      <c r="M4472" s="44" t="s">
        <v>20593</v>
      </c>
      <c r="N4472" s="44" t="s">
        <v>20608</v>
      </c>
      <c r="O4472" s="44" t="s">
        <v>20609</v>
      </c>
    </row>
    <row r="4473" spans="1:15" s="44" customFormat="1" ht="12" x14ac:dyDescent="0.2">
      <c r="A4473" s="44" t="s">
        <v>20576</v>
      </c>
      <c r="B4473" s="44" t="s">
        <v>10895</v>
      </c>
      <c r="D4473" s="44" t="s">
        <v>20585</v>
      </c>
      <c r="E4473" s="45">
        <v>10</v>
      </c>
      <c r="F4473" s="44" t="s">
        <v>10199</v>
      </c>
      <c r="G4473" s="44" t="s">
        <v>10463</v>
      </c>
      <c r="H4473" s="44" t="s">
        <v>20611</v>
      </c>
      <c r="L4473" s="46">
        <v>15000000</v>
      </c>
      <c r="M4473" s="44" t="s">
        <v>20593</v>
      </c>
      <c r="N4473" s="44" t="s">
        <v>20608</v>
      </c>
      <c r="O4473" s="44" t="s">
        <v>20609</v>
      </c>
    </row>
    <row r="4474" spans="1:15" s="44" customFormat="1" ht="12" x14ac:dyDescent="0.2">
      <c r="A4474" s="44" t="s">
        <v>20578</v>
      </c>
      <c r="B4474" s="44" t="s">
        <v>10895</v>
      </c>
      <c r="D4474" s="44" t="s">
        <v>20585</v>
      </c>
      <c r="E4474" s="45">
        <v>4</v>
      </c>
      <c r="F4474" s="44" t="s">
        <v>11109</v>
      </c>
      <c r="G4474" s="44" t="s">
        <v>10434</v>
      </c>
      <c r="H4474" s="44" t="s">
        <v>20613</v>
      </c>
      <c r="L4474" s="46">
        <v>251400000</v>
      </c>
      <c r="M4474" s="44" t="s">
        <v>20614</v>
      </c>
      <c r="N4474" s="44" t="s">
        <v>20615</v>
      </c>
      <c r="O4474" s="44" t="s">
        <v>20616</v>
      </c>
    </row>
    <row r="4475" spans="1:15" s="44" customFormat="1" ht="12" x14ac:dyDescent="0.2">
      <c r="A4475" s="44" t="s">
        <v>20580</v>
      </c>
      <c r="B4475" s="44" t="s">
        <v>10895</v>
      </c>
      <c r="D4475" s="44" t="s">
        <v>20585</v>
      </c>
      <c r="E4475" s="45">
        <v>2</v>
      </c>
      <c r="F4475" s="44" t="s">
        <v>10199</v>
      </c>
      <c r="G4475" s="44" t="s">
        <v>19048</v>
      </c>
      <c r="H4475" s="44" t="s">
        <v>20618</v>
      </c>
      <c r="L4475" s="46">
        <v>200000000</v>
      </c>
      <c r="M4475" s="44" t="s">
        <v>20619</v>
      </c>
      <c r="N4475" s="44" t="s">
        <v>20620</v>
      </c>
      <c r="O4475" s="44" t="s">
        <v>20621</v>
      </c>
    </row>
    <row r="4476" spans="1:15" s="44" customFormat="1" ht="12" x14ac:dyDescent="0.2">
      <c r="A4476" s="44" t="s">
        <v>20582</v>
      </c>
      <c r="B4476" s="44" t="s">
        <v>10895</v>
      </c>
      <c r="D4476" s="44" t="s">
        <v>20585</v>
      </c>
      <c r="E4476" s="45">
        <v>8</v>
      </c>
      <c r="F4476" s="44" t="s">
        <v>10199</v>
      </c>
      <c r="G4476" s="44" t="s">
        <v>19048</v>
      </c>
      <c r="H4476" s="44" t="s">
        <v>20623</v>
      </c>
      <c r="L4476" s="46">
        <v>60000000</v>
      </c>
      <c r="M4476" s="44" t="s">
        <v>20619</v>
      </c>
      <c r="N4476" s="44" t="s">
        <v>20624</v>
      </c>
      <c r="O4476" s="44" t="s">
        <v>20625</v>
      </c>
    </row>
    <row r="4477" spans="1:15" s="44" customFormat="1" ht="12" x14ac:dyDescent="0.2">
      <c r="A4477" s="44" t="s">
        <v>20584</v>
      </c>
      <c r="B4477" s="44" t="s">
        <v>10895</v>
      </c>
      <c r="D4477" s="44" t="s">
        <v>20585</v>
      </c>
      <c r="E4477" s="45">
        <v>9</v>
      </c>
      <c r="F4477" s="44" t="s">
        <v>10199</v>
      </c>
      <c r="G4477" s="44" t="s">
        <v>10434</v>
      </c>
      <c r="H4477" s="44" t="s">
        <v>20627</v>
      </c>
      <c r="L4477" s="46">
        <v>200000000</v>
      </c>
      <c r="M4477" s="44" t="s">
        <v>20619</v>
      </c>
      <c r="N4477" s="44" t="s">
        <v>20628</v>
      </c>
      <c r="O4477" s="44" t="s">
        <v>20629</v>
      </c>
    </row>
    <row r="4478" spans="1:15" s="44" customFormat="1" ht="12" x14ac:dyDescent="0.2">
      <c r="A4478" s="44" t="s">
        <v>20587</v>
      </c>
      <c r="B4478" s="44" t="s">
        <v>10895</v>
      </c>
      <c r="D4478" s="44" t="s">
        <v>20585</v>
      </c>
      <c r="E4478" s="45">
        <v>2</v>
      </c>
      <c r="F4478" s="44" t="s">
        <v>11109</v>
      </c>
      <c r="G4478" s="44" t="s">
        <v>10434</v>
      </c>
      <c r="H4478" s="44" t="s">
        <v>20631</v>
      </c>
      <c r="L4478" s="46">
        <v>642550485</v>
      </c>
      <c r="M4478" s="44" t="s">
        <v>20632</v>
      </c>
      <c r="N4478" s="44" t="s">
        <v>20633</v>
      </c>
      <c r="O4478" s="44" t="s">
        <v>20634</v>
      </c>
    </row>
    <row r="4479" spans="1:15" s="44" customFormat="1" ht="12" x14ac:dyDescent="0.2">
      <c r="A4479" s="44" t="s">
        <v>20589</v>
      </c>
      <c r="B4479" s="44" t="s">
        <v>10895</v>
      </c>
      <c r="D4479" s="44" t="s">
        <v>20585</v>
      </c>
      <c r="E4479" s="45">
        <v>2</v>
      </c>
      <c r="F4479" s="44" t="s">
        <v>11109</v>
      </c>
      <c r="G4479" s="44" t="s">
        <v>10434</v>
      </c>
      <c r="H4479" s="44" t="s">
        <v>20636</v>
      </c>
      <c r="L4479" s="46">
        <v>591580000</v>
      </c>
      <c r="M4479" s="44" t="s">
        <v>20632</v>
      </c>
      <c r="N4479" s="44" t="s">
        <v>14313</v>
      </c>
      <c r="O4479" s="44" t="s">
        <v>20637</v>
      </c>
    </row>
    <row r="4480" spans="1:15" s="44" customFormat="1" ht="12" x14ac:dyDescent="0.2">
      <c r="A4480" s="44" t="s">
        <v>20591</v>
      </c>
      <c r="B4480" s="44" t="s">
        <v>10895</v>
      </c>
      <c r="D4480" s="44" t="s">
        <v>20585</v>
      </c>
      <c r="E4480" s="45">
        <v>6</v>
      </c>
      <c r="F4480" s="44" t="s">
        <v>11109</v>
      </c>
      <c r="G4480" s="44" t="s">
        <v>10434</v>
      </c>
      <c r="H4480" s="44" t="s">
        <v>20639</v>
      </c>
      <c r="L4480" s="46">
        <v>27293000</v>
      </c>
      <c r="M4480" s="44" t="s">
        <v>20632</v>
      </c>
      <c r="N4480" s="44" t="s">
        <v>20640</v>
      </c>
      <c r="O4480" s="44" t="s">
        <v>20641</v>
      </c>
    </row>
    <row r="4481" spans="1:15" s="44" customFormat="1" ht="12" x14ac:dyDescent="0.2">
      <c r="A4481" s="44" t="s">
        <v>20596</v>
      </c>
      <c r="B4481" s="44" t="s">
        <v>10895</v>
      </c>
      <c r="D4481" s="44" t="s">
        <v>20585</v>
      </c>
      <c r="E4481" s="45">
        <v>8</v>
      </c>
      <c r="F4481" s="44" t="s">
        <v>11109</v>
      </c>
      <c r="G4481" s="44" t="s">
        <v>10434</v>
      </c>
      <c r="H4481" s="44" t="s">
        <v>20643</v>
      </c>
      <c r="L4481" s="46">
        <v>92820000</v>
      </c>
      <c r="M4481" s="44" t="s">
        <v>20632</v>
      </c>
      <c r="N4481" s="44" t="s">
        <v>20633</v>
      </c>
      <c r="O4481" s="44" t="s">
        <v>20634</v>
      </c>
    </row>
    <row r="4482" spans="1:15" s="44" customFormat="1" ht="12" x14ac:dyDescent="0.2">
      <c r="A4482" s="44" t="s">
        <v>20600</v>
      </c>
      <c r="B4482" s="44" t="s">
        <v>10895</v>
      </c>
      <c r="D4482" s="44" t="s">
        <v>20585</v>
      </c>
      <c r="E4482" s="45">
        <v>8</v>
      </c>
      <c r="F4482" s="44" t="s">
        <v>11109</v>
      </c>
      <c r="G4482" s="44" t="s">
        <v>10434</v>
      </c>
      <c r="H4482" s="44" t="s">
        <v>20645</v>
      </c>
      <c r="L4482" s="46">
        <v>440533560</v>
      </c>
      <c r="M4482" s="44" t="s">
        <v>20632</v>
      </c>
      <c r="N4482" s="44" t="s">
        <v>20633</v>
      </c>
      <c r="O4482" s="44" t="s">
        <v>20634</v>
      </c>
    </row>
    <row r="4483" spans="1:15" s="44" customFormat="1" ht="12" x14ac:dyDescent="0.2">
      <c r="A4483" s="44" t="s">
        <v>20604</v>
      </c>
      <c r="B4483" s="44" t="s">
        <v>10895</v>
      </c>
      <c r="D4483" s="44" t="s">
        <v>20585</v>
      </c>
      <c r="E4483" s="45">
        <v>8</v>
      </c>
      <c r="F4483" s="44" t="s">
        <v>11109</v>
      </c>
      <c r="G4483" s="44" t="s">
        <v>10434</v>
      </c>
      <c r="H4483" s="44" t="s">
        <v>20647</v>
      </c>
      <c r="L4483" s="46">
        <v>50000000</v>
      </c>
      <c r="M4483" s="44" t="s">
        <v>20632</v>
      </c>
      <c r="N4483" s="44" t="s">
        <v>20648</v>
      </c>
      <c r="O4483" s="44" t="s">
        <v>20649</v>
      </c>
    </row>
    <row r="4484" spans="1:15" s="44" customFormat="1" ht="12" x14ac:dyDescent="0.2">
      <c r="A4484" s="44" t="s">
        <v>20606</v>
      </c>
      <c r="B4484" s="44" t="s">
        <v>10895</v>
      </c>
      <c r="D4484" s="44" t="s">
        <v>20585</v>
      </c>
      <c r="E4484" s="45">
        <v>9</v>
      </c>
      <c r="F4484" s="44" t="s">
        <v>11109</v>
      </c>
      <c r="G4484" s="44" t="s">
        <v>10434</v>
      </c>
      <c r="H4484" s="44" t="s">
        <v>20651</v>
      </c>
      <c r="L4484" s="46">
        <v>98393000</v>
      </c>
      <c r="M4484" s="44" t="s">
        <v>20632</v>
      </c>
      <c r="N4484" s="44" t="s">
        <v>20652</v>
      </c>
      <c r="O4484" s="44" t="s">
        <v>20653</v>
      </c>
    </row>
    <row r="4485" spans="1:15" s="44" customFormat="1" ht="12" x14ac:dyDescent="0.2">
      <c r="A4485" s="44" t="s">
        <v>20610</v>
      </c>
      <c r="B4485" s="44" t="s">
        <v>10895</v>
      </c>
      <c r="D4485" s="44" t="s">
        <v>20585</v>
      </c>
      <c r="E4485" s="45">
        <v>9</v>
      </c>
      <c r="F4485" s="44" t="s">
        <v>11109</v>
      </c>
      <c r="G4485" s="44" t="s">
        <v>10434</v>
      </c>
      <c r="H4485" s="44" t="s">
        <v>20655</v>
      </c>
      <c r="L4485" s="46">
        <v>125337000</v>
      </c>
      <c r="M4485" s="44" t="s">
        <v>20632</v>
      </c>
      <c r="N4485" s="44" t="s">
        <v>20652</v>
      </c>
      <c r="O4485" s="44" t="s">
        <v>20653</v>
      </c>
    </row>
    <row r="4486" spans="1:15" s="44" customFormat="1" ht="12" x14ac:dyDescent="0.2">
      <c r="A4486" s="44" t="s">
        <v>20612</v>
      </c>
      <c r="B4486" s="44" t="s">
        <v>10895</v>
      </c>
      <c r="D4486" s="44" t="s">
        <v>20585</v>
      </c>
      <c r="E4486" s="45">
        <v>10</v>
      </c>
      <c r="F4486" s="44" t="s">
        <v>11109</v>
      </c>
      <c r="G4486" s="44" t="s">
        <v>10434</v>
      </c>
      <c r="H4486" s="44" t="s">
        <v>20657</v>
      </c>
      <c r="L4486" s="46">
        <v>70000000</v>
      </c>
      <c r="M4486" s="44" t="s">
        <v>20632</v>
      </c>
      <c r="N4486" s="44" t="s">
        <v>20652</v>
      </c>
      <c r="O4486" s="44" t="s">
        <v>20653</v>
      </c>
    </row>
    <row r="4487" spans="1:15" s="44" customFormat="1" ht="12" x14ac:dyDescent="0.2">
      <c r="A4487" s="44" t="s">
        <v>20617</v>
      </c>
      <c r="B4487" s="44" t="s">
        <v>10895</v>
      </c>
      <c r="D4487" s="44" t="s">
        <v>20585</v>
      </c>
      <c r="E4487" s="45">
        <v>12</v>
      </c>
      <c r="F4487" s="44" t="s">
        <v>11109</v>
      </c>
      <c r="G4487" s="44" t="s">
        <v>10434</v>
      </c>
      <c r="H4487" s="44" t="s">
        <v>20659</v>
      </c>
      <c r="L4487" s="46">
        <v>100000000</v>
      </c>
      <c r="M4487" s="44" t="s">
        <v>20632</v>
      </c>
      <c r="N4487" s="44" t="s">
        <v>20640</v>
      </c>
      <c r="O4487" s="44" t="s">
        <v>20641</v>
      </c>
    </row>
    <row r="4488" spans="1:15" s="44" customFormat="1" ht="12" x14ac:dyDescent="0.2">
      <c r="A4488" s="44" t="s">
        <v>20622</v>
      </c>
      <c r="B4488" s="44" t="s">
        <v>10895</v>
      </c>
      <c r="D4488" s="44" t="s">
        <v>20585</v>
      </c>
      <c r="E4488" s="45">
        <v>12</v>
      </c>
      <c r="F4488" s="44" t="s">
        <v>11109</v>
      </c>
      <c r="G4488" s="44" t="s">
        <v>10434</v>
      </c>
      <c r="H4488" s="44" t="s">
        <v>20661</v>
      </c>
      <c r="L4488" s="46">
        <v>90000000</v>
      </c>
      <c r="M4488" s="44" t="s">
        <v>20632</v>
      </c>
      <c r="N4488" s="44" t="s">
        <v>14313</v>
      </c>
      <c r="O4488" s="44" t="s">
        <v>20637</v>
      </c>
    </row>
    <row r="4489" spans="1:15" s="44" customFormat="1" ht="12" x14ac:dyDescent="0.2">
      <c r="A4489" s="44" t="s">
        <v>20626</v>
      </c>
      <c r="B4489" s="44" t="s">
        <v>10895</v>
      </c>
      <c r="D4489" s="44" t="s">
        <v>20585</v>
      </c>
      <c r="E4489" s="45">
        <v>12</v>
      </c>
      <c r="F4489" s="44" t="s">
        <v>11109</v>
      </c>
      <c r="G4489" s="44" t="s">
        <v>10434</v>
      </c>
      <c r="H4489" s="44" t="s">
        <v>20663</v>
      </c>
      <c r="L4489" s="46">
        <v>30685000</v>
      </c>
      <c r="M4489" s="44" t="s">
        <v>20632</v>
      </c>
      <c r="N4489" s="44" t="s">
        <v>20640</v>
      </c>
      <c r="O4489" s="44" t="s">
        <v>20641</v>
      </c>
    </row>
    <row r="4490" spans="1:15" s="44" customFormat="1" ht="12" x14ac:dyDescent="0.2">
      <c r="A4490" s="44" t="s">
        <v>20630</v>
      </c>
      <c r="B4490" s="44" t="s">
        <v>10895</v>
      </c>
      <c r="D4490" s="44" t="s">
        <v>20585</v>
      </c>
      <c r="E4490" s="45">
        <v>2</v>
      </c>
      <c r="F4490" s="44" t="s">
        <v>10199</v>
      </c>
      <c r="G4490" s="44" t="s">
        <v>10463</v>
      </c>
      <c r="H4490" s="44" t="s">
        <v>20665</v>
      </c>
      <c r="L4490" s="46">
        <v>20000000</v>
      </c>
      <c r="M4490" s="44" t="s">
        <v>20666</v>
      </c>
      <c r="N4490" s="44" t="s">
        <v>20667</v>
      </c>
      <c r="O4490" s="44" t="s">
        <v>20668</v>
      </c>
    </row>
    <row r="4491" spans="1:15" s="44" customFormat="1" ht="12" x14ac:dyDescent="0.2">
      <c r="A4491" s="44" t="s">
        <v>20635</v>
      </c>
      <c r="B4491" s="44" t="s">
        <v>10895</v>
      </c>
      <c r="D4491" s="44" t="s">
        <v>20585</v>
      </c>
      <c r="E4491" s="45">
        <v>6</v>
      </c>
      <c r="F4491" s="44" t="s">
        <v>10199</v>
      </c>
      <c r="G4491" s="44" t="s">
        <v>20670</v>
      </c>
      <c r="H4491" s="44" t="s">
        <v>20671</v>
      </c>
      <c r="L4491" s="46">
        <v>35000000</v>
      </c>
      <c r="M4491" s="44" t="s">
        <v>20672</v>
      </c>
      <c r="N4491" s="44" t="s">
        <v>20673</v>
      </c>
      <c r="O4491" s="44" t="s">
        <v>20674</v>
      </c>
    </row>
    <row r="4492" spans="1:15" s="44" customFormat="1" ht="12" x14ac:dyDescent="0.2">
      <c r="A4492" s="44" t="s">
        <v>20638</v>
      </c>
      <c r="B4492" s="44" t="s">
        <v>10895</v>
      </c>
      <c r="D4492" s="44" t="s">
        <v>20585</v>
      </c>
      <c r="E4492" s="45">
        <v>2</v>
      </c>
      <c r="F4492" s="44" t="s">
        <v>10199</v>
      </c>
      <c r="G4492" s="44" t="s">
        <v>10463</v>
      </c>
      <c r="H4492" s="44" t="s">
        <v>20676</v>
      </c>
      <c r="L4492" s="46">
        <v>30000000</v>
      </c>
      <c r="M4492" s="44" t="s">
        <v>20677</v>
      </c>
      <c r="N4492" s="44" t="s">
        <v>20678</v>
      </c>
      <c r="O4492" s="44" t="s">
        <v>20679</v>
      </c>
    </row>
    <row r="4493" spans="1:15" s="44" customFormat="1" ht="12" x14ac:dyDescent="0.2">
      <c r="A4493" s="44" t="s">
        <v>20642</v>
      </c>
      <c r="B4493" s="44" t="s">
        <v>10895</v>
      </c>
      <c r="D4493" s="44" t="s">
        <v>20585</v>
      </c>
      <c r="E4493" s="45">
        <v>3</v>
      </c>
      <c r="F4493" s="44" t="s">
        <v>10199</v>
      </c>
      <c r="G4493" s="44" t="s">
        <v>10463</v>
      </c>
      <c r="H4493" s="44" t="s">
        <v>20681</v>
      </c>
      <c r="L4493" s="46">
        <v>20000000</v>
      </c>
      <c r="M4493" s="44" t="s">
        <v>20677</v>
      </c>
      <c r="N4493" s="44" t="s">
        <v>20682</v>
      </c>
      <c r="O4493" s="44" t="s">
        <v>20683</v>
      </c>
    </row>
    <row r="4494" spans="1:15" s="44" customFormat="1" ht="12" x14ac:dyDescent="0.2">
      <c r="A4494" s="44" t="s">
        <v>20644</v>
      </c>
      <c r="B4494" s="44" t="s">
        <v>10895</v>
      </c>
      <c r="D4494" s="44" t="s">
        <v>20585</v>
      </c>
      <c r="E4494" s="45">
        <v>5</v>
      </c>
      <c r="F4494" s="44" t="s">
        <v>11109</v>
      </c>
      <c r="G4494" s="44" t="s">
        <v>10442</v>
      </c>
      <c r="H4494" s="44" t="s">
        <v>20685</v>
      </c>
      <c r="L4494" s="46">
        <v>2728482000</v>
      </c>
      <c r="M4494" s="44" t="s">
        <v>20686</v>
      </c>
      <c r="N4494" s="44" t="s">
        <v>20687</v>
      </c>
      <c r="O4494" s="44" t="s">
        <v>20688</v>
      </c>
    </row>
    <row r="4495" spans="1:15" s="44" customFormat="1" ht="12" x14ac:dyDescent="0.2">
      <c r="A4495" s="44" t="s">
        <v>20646</v>
      </c>
      <c r="B4495" s="44" t="s">
        <v>10895</v>
      </c>
      <c r="D4495" s="44" t="s">
        <v>20585</v>
      </c>
      <c r="E4495" s="45">
        <v>1</v>
      </c>
      <c r="F4495" s="44" t="s">
        <v>10199</v>
      </c>
      <c r="G4495" s="44" t="s">
        <v>10463</v>
      </c>
      <c r="H4495" s="44" t="s">
        <v>20690</v>
      </c>
      <c r="L4495" s="46">
        <v>380000000</v>
      </c>
      <c r="M4495" s="44" t="s">
        <v>20686</v>
      </c>
      <c r="N4495" s="44" t="s">
        <v>20687</v>
      </c>
      <c r="O4495" s="44" t="s">
        <v>20688</v>
      </c>
    </row>
    <row r="4496" spans="1:15" s="44" customFormat="1" ht="12" x14ac:dyDescent="0.2">
      <c r="A4496" s="44" t="s">
        <v>20650</v>
      </c>
      <c r="B4496" s="44" t="s">
        <v>10895</v>
      </c>
      <c r="D4496" s="44" t="s">
        <v>20585</v>
      </c>
      <c r="E4496" s="45">
        <v>10</v>
      </c>
      <c r="F4496" s="44" t="s">
        <v>11109</v>
      </c>
      <c r="G4496" s="44" t="s">
        <v>10442</v>
      </c>
      <c r="H4496" s="44" t="s">
        <v>20692</v>
      </c>
      <c r="L4496" s="46">
        <v>210000000</v>
      </c>
      <c r="M4496" s="44" t="s">
        <v>20686</v>
      </c>
      <c r="N4496" s="44" t="s">
        <v>20687</v>
      </c>
      <c r="O4496" s="44" t="s">
        <v>20688</v>
      </c>
    </row>
    <row r="4497" spans="1:15" s="44" customFormat="1" ht="12" x14ac:dyDescent="0.2">
      <c r="A4497" s="44" t="s">
        <v>20654</v>
      </c>
      <c r="B4497" s="44" t="s">
        <v>10895</v>
      </c>
      <c r="D4497" s="44" t="s">
        <v>20585</v>
      </c>
      <c r="E4497" s="45">
        <v>3</v>
      </c>
      <c r="F4497" s="44" t="s">
        <v>10199</v>
      </c>
      <c r="G4497" s="44" t="s">
        <v>10442</v>
      </c>
      <c r="H4497" s="44" t="s">
        <v>20694</v>
      </c>
      <c r="L4497" s="46">
        <v>125000000</v>
      </c>
      <c r="M4497" s="44" t="s">
        <v>20695</v>
      </c>
      <c r="N4497" s="44" t="s">
        <v>20696</v>
      </c>
      <c r="O4497" s="44" t="s">
        <v>20697</v>
      </c>
    </row>
    <row r="4498" spans="1:15" s="44" customFormat="1" ht="12" x14ac:dyDescent="0.2">
      <c r="A4498" s="44" t="s">
        <v>20656</v>
      </c>
      <c r="B4498" s="44" t="s">
        <v>10895</v>
      </c>
      <c r="D4498" s="44" t="s">
        <v>20585</v>
      </c>
      <c r="E4498" s="45">
        <v>4</v>
      </c>
      <c r="F4498" s="44" t="s">
        <v>10199</v>
      </c>
      <c r="G4498" s="44" t="s">
        <v>10442</v>
      </c>
      <c r="H4498" s="44" t="s">
        <v>20699</v>
      </c>
      <c r="L4498" s="46">
        <v>108750000</v>
      </c>
      <c r="M4498" s="44" t="s">
        <v>20695</v>
      </c>
      <c r="N4498" s="44" t="s">
        <v>12562</v>
      </c>
      <c r="O4498" s="44" t="s">
        <v>20700</v>
      </c>
    </row>
    <row r="4499" spans="1:15" s="44" customFormat="1" ht="12" x14ac:dyDescent="0.2">
      <c r="A4499" s="44" t="s">
        <v>20658</v>
      </c>
      <c r="B4499" s="44" t="s">
        <v>10895</v>
      </c>
      <c r="D4499" s="44" t="s">
        <v>20585</v>
      </c>
      <c r="E4499" s="45">
        <v>3</v>
      </c>
      <c r="F4499" s="44" t="s">
        <v>10199</v>
      </c>
      <c r="G4499" s="44" t="s">
        <v>10442</v>
      </c>
      <c r="H4499" s="44" t="s">
        <v>20701</v>
      </c>
      <c r="L4499" s="46">
        <v>150000000</v>
      </c>
      <c r="M4499" s="44" t="s">
        <v>20695</v>
      </c>
      <c r="N4499" s="44" t="s">
        <v>20696</v>
      </c>
      <c r="O4499" s="44" t="s">
        <v>20697</v>
      </c>
    </row>
    <row r="4500" spans="1:15" s="44" customFormat="1" ht="12" x14ac:dyDescent="0.2">
      <c r="A4500" s="44" t="s">
        <v>20660</v>
      </c>
      <c r="B4500" s="44" t="s">
        <v>10895</v>
      </c>
      <c r="D4500" s="44" t="s">
        <v>20585</v>
      </c>
      <c r="E4500" s="45">
        <v>5</v>
      </c>
      <c r="F4500" s="44" t="s">
        <v>10199</v>
      </c>
      <c r="G4500" s="44" t="s">
        <v>10442</v>
      </c>
      <c r="H4500" s="44" t="s">
        <v>20703</v>
      </c>
      <c r="L4500" s="46">
        <v>136040000</v>
      </c>
      <c r="M4500" s="44" t="s">
        <v>20695</v>
      </c>
      <c r="N4500" s="44" t="s">
        <v>12562</v>
      </c>
      <c r="O4500" s="44" t="s">
        <v>20700</v>
      </c>
    </row>
    <row r="4501" spans="1:15" s="44" customFormat="1" ht="12" x14ac:dyDescent="0.2">
      <c r="A4501" s="44" t="s">
        <v>20662</v>
      </c>
      <c r="B4501" s="44" t="s">
        <v>10895</v>
      </c>
      <c r="D4501" s="44" t="s">
        <v>20585</v>
      </c>
      <c r="E4501" s="45">
        <v>4</v>
      </c>
      <c r="F4501" s="44" t="s">
        <v>10199</v>
      </c>
      <c r="G4501" s="44" t="s">
        <v>10442</v>
      </c>
      <c r="H4501" s="44" t="s">
        <v>20704</v>
      </c>
      <c r="L4501" s="46">
        <v>50000000</v>
      </c>
      <c r="M4501" s="44" t="s">
        <v>20695</v>
      </c>
      <c r="N4501" s="44" t="s">
        <v>20705</v>
      </c>
      <c r="O4501" s="44" t="s">
        <v>20706</v>
      </c>
    </row>
    <row r="4502" spans="1:15" s="44" customFormat="1" ht="12" x14ac:dyDescent="0.2">
      <c r="A4502" s="44" t="s">
        <v>20664</v>
      </c>
      <c r="B4502" s="44" t="s">
        <v>10895</v>
      </c>
      <c r="D4502" s="44" t="s">
        <v>20585</v>
      </c>
      <c r="E4502" s="45">
        <v>9</v>
      </c>
      <c r="F4502" s="44" t="s">
        <v>10199</v>
      </c>
      <c r="G4502" s="44" t="s">
        <v>10463</v>
      </c>
      <c r="H4502" s="44" t="s">
        <v>20708</v>
      </c>
      <c r="L4502" s="46">
        <v>22000000</v>
      </c>
      <c r="M4502" s="44" t="s">
        <v>20709</v>
      </c>
      <c r="N4502" s="44" t="s">
        <v>20710</v>
      </c>
      <c r="O4502" s="44" t="s">
        <v>20711</v>
      </c>
    </row>
    <row r="4503" spans="1:15" s="44" customFormat="1" ht="12" x14ac:dyDescent="0.2">
      <c r="A4503" s="44" t="s">
        <v>20669</v>
      </c>
      <c r="B4503" s="44" t="s">
        <v>10895</v>
      </c>
      <c r="D4503" s="44" t="s">
        <v>20585</v>
      </c>
      <c r="E4503" s="45">
        <v>11</v>
      </c>
      <c r="F4503" s="44" t="s">
        <v>10199</v>
      </c>
      <c r="G4503" s="44" t="s">
        <v>10463</v>
      </c>
      <c r="H4503" s="44" t="s">
        <v>20712</v>
      </c>
      <c r="L4503" s="46">
        <v>22000000</v>
      </c>
      <c r="M4503" s="44" t="s">
        <v>20709</v>
      </c>
      <c r="N4503" s="44" t="s">
        <v>20710</v>
      </c>
      <c r="O4503" s="44" t="s">
        <v>20711</v>
      </c>
    </row>
    <row r="4504" spans="1:15" s="44" customFormat="1" ht="12" x14ac:dyDescent="0.2">
      <c r="A4504" s="44" t="s">
        <v>20675</v>
      </c>
      <c r="B4504" s="44" t="s">
        <v>10895</v>
      </c>
      <c r="D4504" s="44" t="s">
        <v>20585</v>
      </c>
      <c r="E4504" s="45">
        <v>4</v>
      </c>
      <c r="F4504" s="44" t="s">
        <v>11109</v>
      </c>
      <c r="G4504" s="44" t="s">
        <v>20714</v>
      </c>
      <c r="H4504" s="44" t="s">
        <v>20715</v>
      </c>
      <c r="L4504" s="46">
        <v>120000000</v>
      </c>
      <c r="M4504" s="44" t="s">
        <v>20709</v>
      </c>
      <c r="N4504" s="44" t="s">
        <v>20710</v>
      </c>
      <c r="O4504" s="44" t="s">
        <v>20711</v>
      </c>
    </row>
    <row r="4505" spans="1:15" s="44" customFormat="1" ht="12" x14ac:dyDescent="0.2">
      <c r="A4505" s="44" t="s">
        <v>20680</v>
      </c>
      <c r="B4505" s="44" t="s">
        <v>10895</v>
      </c>
      <c r="D4505" s="44" t="s">
        <v>20585</v>
      </c>
      <c r="E4505" s="45">
        <v>4</v>
      </c>
      <c r="F4505" s="44" t="s">
        <v>11109</v>
      </c>
      <c r="G4505" s="44" t="s">
        <v>20714</v>
      </c>
      <c r="H4505" s="44" t="s">
        <v>20717</v>
      </c>
      <c r="L4505" s="46">
        <v>40000000</v>
      </c>
      <c r="M4505" s="44" t="s">
        <v>20709</v>
      </c>
      <c r="N4505" s="44" t="s">
        <v>20710</v>
      </c>
      <c r="O4505" s="44" t="s">
        <v>20711</v>
      </c>
    </row>
    <row r="4506" spans="1:15" s="44" customFormat="1" ht="12" x14ac:dyDescent="0.2">
      <c r="A4506" s="44" t="s">
        <v>20684</v>
      </c>
      <c r="B4506" s="44" t="s">
        <v>10895</v>
      </c>
      <c r="D4506" s="44" t="s">
        <v>20585</v>
      </c>
      <c r="E4506" s="45">
        <v>1</v>
      </c>
      <c r="F4506" s="44" t="s">
        <v>10199</v>
      </c>
      <c r="G4506" s="44" t="s">
        <v>10463</v>
      </c>
      <c r="H4506" s="44" t="s">
        <v>20719</v>
      </c>
      <c r="L4506" s="46">
        <v>3476681000</v>
      </c>
      <c r="M4506" s="44" t="s">
        <v>20709</v>
      </c>
      <c r="N4506" s="44" t="s">
        <v>20720</v>
      </c>
      <c r="O4506" s="44" t="s">
        <v>20721</v>
      </c>
    </row>
    <row r="4507" spans="1:15" s="44" customFormat="1" ht="12" x14ac:dyDescent="0.2">
      <c r="A4507" s="44" t="s">
        <v>20689</v>
      </c>
      <c r="B4507" s="44" t="s">
        <v>10895</v>
      </c>
      <c r="D4507" s="44" t="s">
        <v>20585</v>
      </c>
      <c r="E4507" s="45">
        <v>3</v>
      </c>
      <c r="F4507" s="44" t="s">
        <v>10199</v>
      </c>
      <c r="G4507" s="44" t="s">
        <v>10463</v>
      </c>
      <c r="H4507" s="44" t="s">
        <v>20723</v>
      </c>
      <c r="L4507" s="46">
        <v>38000000</v>
      </c>
      <c r="M4507" s="44" t="s">
        <v>20709</v>
      </c>
      <c r="N4507" s="44" t="s">
        <v>20720</v>
      </c>
      <c r="O4507" s="44" t="s">
        <v>20721</v>
      </c>
    </row>
    <row r="4508" spans="1:15" s="44" customFormat="1" ht="12" x14ac:dyDescent="0.2">
      <c r="A4508" s="44" t="s">
        <v>20691</v>
      </c>
      <c r="B4508" s="44" t="s">
        <v>10895</v>
      </c>
      <c r="D4508" s="44" t="s">
        <v>20585</v>
      </c>
      <c r="E4508" s="45">
        <v>5</v>
      </c>
      <c r="F4508" s="44" t="s">
        <v>10199</v>
      </c>
      <c r="G4508" s="44" t="s">
        <v>10463</v>
      </c>
      <c r="H4508" s="44" t="s">
        <v>20725</v>
      </c>
      <c r="L4508" s="46">
        <v>32000000</v>
      </c>
      <c r="M4508" s="44" t="s">
        <v>20709</v>
      </c>
      <c r="N4508" s="44" t="s">
        <v>20720</v>
      </c>
      <c r="O4508" s="44" t="s">
        <v>20721</v>
      </c>
    </row>
    <row r="4509" spans="1:15" s="44" customFormat="1" ht="12" x14ac:dyDescent="0.2">
      <c r="A4509" s="44" t="s">
        <v>20693</v>
      </c>
      <c r="B4509" s="44" t="s">
        <v>10895</v>
      </c>
      <c r="D4509" s="44" t="s">
        <v>20585</v>
      </c>
      <c r="E4509" s="45">
        <v>4</v>
      </c>
      <c r="F4509" s="44" t="s">
        <v>10199</v>
      </c>
      <c r="G4509" s="44" t="s">
        <v>10463</v>
      </c>
      <c r="H4509" s="44" t="s">
        <v>20727</v>
      </c>
      <c r="L4509" s="46">
        <v>52000000</v>
      </c>
      <c r="M4509" s="44" t="s">
        <v>20709</v>
      </c>
      <c r="N4509" s="44" t="s">
        <v>20720</v>
      </c>
      <c r="O4509" s="44" t="s">
        <v>20721</v>
      </c>
    </row>
    <row r="4510" spans="1:15" s="44" customFormat="1" ht="12" x14ac:dyDescent="0.2">
      <c r="A4510" s="44" t="s">
        <v>20698</v>
      </c>
      <c r="B4510" s="44" t="s">
        <v>10895</v>
      </c>
      <c r="D4510" s="44" t="s">
        <v>20585</v>
      </c>
      <c r="E4510" s="45">
        <v>5</v>
      </c>
      <c r="F4510" s="44" t="s">
        <v>10199</v>
      </c>
      <c r="G4510" s="44" t="s">
        <v>10463</v>
      </c>
      <c r="H4510" s="44" t="s">
        <v>20729</v>
      </c>
      <c r="L4510" s="46">
        <v>33000000</v>
      </c>
      <c r="M4510" s="44" t="s">
        <v>20709</v>
      </c>
      <c r="N4510" s="44" t="s">
        <v>20720</v>
      </c>
      <c r="O4510" s="44" t="s">
        <v>20721</v>
      </c>
    </row>
    <row r="4511" spans="1:15" s="44" customFormat="1" ht="12" x14ac:dyDescent="0.2">
      <c r="A4511" s="44" t="s">
        <v>724</v>
      </c>
      <c r="B4511" s="44" t="s">
        <v>10895</v>
      </c>
      <c r="D4511" s="44" t="s">
        <v>20585</v>
      </c>
      <c r="E4511" s="45">
        <v>8</v>
      </c>
      <c r="F4511" s="44" t="s">
        <v>11109</v>
      </c>
      <c r="G4511" s="44" t="s">
        <v>10442</v>
      </c>
      <c r="H4511" s="44" t="s">
        <v>20730</v>
      </c>
      <c r="L4511" s="46">
        <v>425000000</v>
      </c>
      <c r="M4511" s="44" t="s">
        <v>20731</v>
      </c>
      <c r="N4511" s="44" t="s">
        <v>20732</v>
      </c>
      <c r="O4511" s="44" t="s">
        <v>20733</v>
      </c>
    </row>
    <row r="4512" spans="1:15" s="44" customFormat="1" ht="12" x14ac:dyDescent="0.2">
      <c r="A4512" s="44" t="s">
        <v>20702</v>
      </c>
      <c r="B4512" s="44" t="s">
        <v>10895</v>
      </c>
      <c r="D4512" s="44" t="s">
        <v>20585</v>
      </c>
      <c r="E4512" s="45">
        <v>3</v>
      </c>
      <c r="F4512" s="44" t="s">
        <v>10199</v>
      </c>
      <c r="G4512" s="44" t="s">
        <v>10463</v>
      </c>
      <c r="H4512" s="44" t="s">
        <v>20735</v>
      </c>
      <c r="L4512" s="46">
        <v>60000000</v>
      </c>
      <c r="M4512" s="44" t="s">
        <v>20731</v>
      </c>
      <c r="N4512" s="44" t="s">
        <v>20732</v>
      </c>
      <c r="O4512" s="44" t="s">
        <v>20733</v>
      </c>
    </row>
    <row r="4513" spans="1:15" s="44" customFormat="1" ht="12" x14ac:dyDescent="0.2">
      <c r="A4513" s="44" t="s">
        <v>1194</v>
      </c>
      <c r="B4513" s="44" t="s">
        <v>10895</v>
      </c>
      <c r="D4513" s="44" t="s">
        <v>20585</v>
      </c>
      <c r="E4513" s="45">
        <v>11</v>
      </c>
      <c r="F4513" s="44" t="s">
        <v>10199</v>
      </c>
      <c r="G4513" s="44" t="s">
        <v>10463</v>
      </c>
      <c r="H4513" s="44" t="s">
        <v>20737</v>
      </c>
      <c r="L4513" s="46">
        <v>20000000</v>
      </c>
      <c r="M4513" s="44" t="s">
        <v>20731</v>
      </c>
      <c r="N4513" s="44" t="s">
        <v>20732</v>
      </c>
      <c r="O4513" s="44" t="s">
        <v>20733</v>
      </c>
    </row>
    <row r="4514" spans="1:15" s="44" customFormat="1" ht="12" x14ac:dyDescent="0.2">
      <c r="A4514" s="44" t="s">
        <v>20707</v>
      </c>
      <c r="B4514" s="44" t="s">
        <v>10895</v>
      </c>
      <c r="D4514" s="44" t="s">
        <v>20585</v>
      </c>
      <c r="E4514" s="45">
        <v>3</v>
      </c>
      <c r="F4514" s="44" t="s">
        <v>10199</v>
      </c>
      <c r="G4514" s="44" t="s">
        <v>20739</v>
      </c>
      <c r="H4514" s="44" t="s">
        <v>20740</v>
      </c>
      <c r="L4514" s="46">
        <v>1000000000</v>
      </c>
      <c r="M4514" s="44" t="s">
        <v>20731</v>
      </c>
      <c r="N4514" s="44" t="s">
        <v>20741</v>
      </c>
      <c r="O4514" s="44" t="s">
        <v>20742</v>
      </c>
    </row>
    <row r="4515" spans="1:15" s="44" customFormat="1" ht="12" x14ac:dyDescent="0.2">
      <c r="A4515" s="44" t="s">
        <v>729</v>
      </c>
      <c r="B4515" s="44" t="s">
        <v>10895</v>
      </c>
      <c r="D4515" s="44" t="s">
        <v>20585</v>
      </c>
      <c r="E4515" s="45">
        <v>2</v>
      </c>
      <c r="F4515" s="44" t="s">
        <v>10199</v>
      </c>
      <c r="G4515" s="44" t="s">
        <v>10463</v>
      </c>
      <c r="H4515" s="44" t="s">
        <v>20744</v>
      </c>
      <c r="L4515" s="46">
        <v>247366000</v>
      </c>
      <c r="M4515" s="44" t="s">
        <v>20731</v>
      </c>
      <c r="N4515" s="44" t="s">
        <v>20741</v>
      </c>
      <c r="O4515" s="44" t="s">
        <v>20742</v>
      </c>
    </row>
    <row r="4516" spans="1:15" s="44" customFormat="1" ht="12" x14ac:dyDescent="0.2">
      <c r="A4516" s="44" t="s">
        <v>20713</v>
      </c>
      <c r="B4516" s="44" t="s">
        <v>10895</v>
      </c>
      <c r="D4516" s="44" t="s">
        <v>20585</v>
      </c>
      <c r="E4516" s="45">
        <v>7</v>
      </c>
      <c r="F4516" s="44" t="s">
        <v>11109</v>
      </c>
      <c r="G4516" s="44" t="s">
        <v>10442</v>
      </c>
      <c r="H4516" s="44" t="s">
        <v>20746</v>
      </c>
      <c r="L4516" s="46">
        <v>1200000000</v>
      </c>
      <c r="M4516" s="44" t="s">
        <v>20731</v>
      </c>
      <c r="N4516" s="44" t="s">
        <v>20747</v>
      </c>
      <c r="O4516" s="44" t="s">
        <v>20748</v>
      </c>
    </row>
    <row r="4517" spans="1:15" s="44" customFormat="1" ht="12" x14ac:dyDescent="0.2">
      <c r="A4517" s="44" t="s">
        <v>20716</v>
      </c>
      <c r="B4517" s="44" t="s">
        <v>10895</v>
      </c>
      <c r="D4517" s="44" t="s">
        <v>20585</v>
      </c>
      <c r="E4517" s="45">
        <v>2</v>
      </c>
      <c r="F4517" s="44" t="s">
        <v>10199</v>
      </c>
      <c r="G4517" s="44" t="s">
        <v>10463</v>
      </c>
      <c r="H4517" s="44" t="s">
        <v>20750</v>
      </c>
      <c r="L4517" s="46">
        <v>24198900</v>
      </c>
      <c r="M4517" s="44" t="s">
        <v>20731</v>
      </c>
      <c r="N4517" s="44" t="s">
        <v>12566</v>
      </c>
      <c r="O4517" s="44" t="s">
        <v>20751</v>
      </c>
    </row>
    <row r="4518" spans="1:15" s="44" customFormat="1" ht="12" x14ac:dyDescent="0.2">
      <c r="A4518" s="44" t="s">
        <v>20718</v>
      </c>
      <c r="B4518" s="44" t="s">
        <v>10895</v>
      </c>
      <c r="D4518" s="44" t="s">
        <v>20585</v>
      </c>
      <c r="E4518" s="45">
        <v>3</v>
      </c>
      <c r="F4518" s="44" t="s">
        <v>11109</v>
      </c>
      <c r="G4518" s="44" t="s">
        <v>10442</v>
      </c>
      <c r="H4518" s="44" t="s">
        <v>20753</v>
      </c>
      <c r="L4518" s="46">
        <v>250000000</v>
      </c>
      <c r="M4518" s="44" t="s">
        <v>20754</v>
      </c>
      <c r="N4518" s="44" t="s">
        <v>20755</v>
      </c>
      <c r="O4518" s="44" t="s">
        <v>20756</v>
      </c>
    </row>
    <row r="4519" spans="1:15" s="44" customFormat="1" ht="12" x14ac:dyDescent="0.2">
      <c r="A4519" s="44" t="s">
        <v>20722</v>
      </c>
      <c r="B4519" s="44" t="s">
        <v>10895</v>
      </c>
      <c r="D4519" s="44" t="s">
        <v>20585</v>
      </c>
      <c r="E4519" s="45">
        <v>1</v>
      </c>
      <c r="F4519" s="44" t="s">
        <v>11109</v>
      </c>
      <c r="G4519" s="44" t="s">
        <v>10434</v>
      </c>
      <c r="H4519" s="44" t="s">
        <v>20758</v>
      </c>
      <c r="L4519" s="46">
        <v>200000000</v>
      </c>
      <c r="M4519" s="44" t="s">
        <v>20754</v>
      </c>
      <c r="N4519" s="44" t="s">
        <v>20759</v>
      </c>
      <c r="O4519" s="44" t="s">
        <v>20760</v>
      </c>
    </row>
    <row r="4520" spans="1:15" s="44" customFormat="1" ht="12" x14ac:dyDescent="0.2">
      <c r="A4520" s="44" t="s">
        <v>20724</v>
      </c>
      <c r="B4520" s="44" t="s">
        <v>10895</v>
      </c>
      <c r="D4520" s="44" t="s">
        <v>20585</v>
      </c>
      <c r="E4520" s="45">
        <v>1</v>
      </c>
      <c r="F4520" s="44" t="s">
        <v>20762</v>
      </c>
      <c r="G4520" s="44" t="s">
        <v>10442</v>
      </c>
      <c r="H4520" s="44" t="s">
        <v>20763</v>
      </c>
      <c r="L4520" s="46">
        <v>3707896410</v>
      </c>
      <c r="M4520" s="44" t="s">
        <v>20686</v>
      </c>
      <c r="N4520" s="44" t="s">
        <v>20764</v>
      </c>
      <c r="O4520" s="44" t="s">
        <v>20765</v>
      </c>
    </row>
    <row r="4521" spans="1:15" s="44" customFormat="1" ht="12" x14ac:dyDescent="0.2">
      <c r="A4521" s="44" t="s">
        <v>20726</v>
      </c>
      <c r="B4521" s="44" t="s">
        <v>10895</v>
      </c>
      <c r="D4521" s="44" t="s">
        <v>20585</v>
      </c>
      <c r="E4521" s="45">
        <v>5</v>
      </c>
      <c r="F4521" s="44" t="s">
        <v>20762</v>
      </c>
      <c r="G4521" s="44" t="s">
        <v>10442</v>
      </c>
      <c r="H4521" s="44" t="s">
        <v>20767</v>
      </c>
      <c r="L4521" s="46">
        <v>12000000</v>
      </c>
      <c r="M4521" s="44" t="s">
        <v>20686</v>
      </c>
      <c r="N4521" s="44" t="s">
        <v>20768</v>
      </c>
      <c r="O4521" s="44" t="s">
        <v>20769</v>
      </c>
    </row>
    <row r="4522" spans="1:15" s="44" customFormat="1" ht="12" x14ac:dyDescent="0.2">
      <c r="A4522" s="44" t="s">
        <v>20728</v>
      </c>
      <c r="B4522" s="44" t="s">
        <v>10895</v>
      </c>
      <c r="D4522" s="44" t="s">
        <v>20585</v>
      </c>
      <c r="E4522" s="45">
        <v>6</v>
      </c>
      <c r="F4522" s="44" t="s">
        <v>10199</v>
      </c>
      <c r="G4522" s="44" t="s">
        <v>10442</v>
      </c>
      <c r="H4522" s="44" t="s">
        <v>20771</v>
      </c>
      <c r="L4522" s="46">
        <v>1230496700</v>
      </c>
      <c r="M4522" s="44" t="s">
        <v>20772</v>
      </c>
      <c r="N4522" s="44" t="s">
        <v>20773</v>
      </c>
      <c r="O4522" s="44" t="s">
        <v>20774</v>
      </c>
    </row>
    <row r="4523" spans="1:15" s="44" customFormat="1" ht="12" x14ac:dyDescent="0.2">
      <c r="A4523" s="44" t="s">
        <v>746</v>
      </c>
      <c r="B4523" s="44" t="s">
        <v>10895</v>
      </c>
      <c r="D4523" s="44" t="s">
        <v>20585</v>
      </c>
      <c r="E4523" s="45">
        <v>6</v>
      </c>
      <c r="F4523" s="44" t="s">
        <v>10199</v>
      </c>
      <c r="G4523" s="44" t="s">
        <v>10442</v>
      </c>
      <c r="H4523" s="44" t="s">
        <v>20776</v>
      </c>
      <c r="L4523" s="46">
        <v>765391700</v>
      </c>
      <c r="M4523" s="44" t="s">
        <v>20772</v>
      </c>
      <c r="N4523" s="44" t="s">
        <v>20773</v>
      </c>
      <c r="O4523" s="44" t="s">
        <v>20777</v>
      </c>
    </row>
    <row r="4524" spans="1:15" s="44" customFormat="1" ht="12" x14ac:dyDescent="0.2">
      <c r="A4524" s="44" t="s">
        <v>20734</v>
      </c>
      <c r="B4524" s="44" t="s">
        <v>10895</v>
      </c>
      <c r="D4524" s="44" t="s">
        <v>20585</v>
      </c>
      <c r="E4524" s="45">
        <v>6</v>
      </c>
      <c r="F4524" s="44" t="s">
        <v>10199</v>
      </c>
      <c r="G4524" s="44" t="s">
        <v>10434</v>
      </c>
      <c r="H4524" s="44" t="s">
        <v>20779</v>
      </c>
      <c r="L4524" s="46">
        <v>37909700</v>
      </c>
      <c r="M4524" s="44" t="s">
        <v>20772</v>
      </c>
      <c r="N4524" s="44" t="s">
        <v>20773</v>
      </c>
      <c r="O4524" s="44" t="s">
        <v>20748</v>
      </c>
    </row>
    <row r="4525" spans="1:15" s="44" customFormat="1" ht="12" x14ac:dyDescent="0.2">
      <c r="A4525" s="44" t="s">
        <v>20736</v>
      </c>
      <c r="B4525" s="44" t="s">
        <v>10895</v>
      </c>
      <c r="D4525" s="44" t="s">
        <v>20585</v>
      </c>
      <c r="E4525" s="45">
        <v>9</v>
      </c>
      <c r="F4525" s="44" t="s">
        <v>10199</v>
      </c>
      <c r="G4525" s="44" t="s">
        <v>10442</v>
      </c>
      <c r="H4525" s="44" t="s">
        <v>20781</v>
      </c>
      <c r="L4525" s="46">
        <v>429660000</v>
      </c>
      <c r="M4525" s="44" t="s">
        <v>20772</v>
      </c>
      <c r="N4525" s="44" t="s">
        <v>20615</v>
      </c>
      <c r="O4525" s="44" t="s">
        <v>20782</v>
      </c>
    </row>
    <row r="4526" spans="1:15" s="44" customFormat="1" ht="12" x14ac:dyDescent="0.2">
      <c r="A4526" s="44" t="s">
        <v>20738</v>
      </c>
      <c r="B4526" s="44" t="s">
        <v>10895</v>
      </c>
      <c r="D4526" s="44" t="s">
        <v>20585</v>
      </c>
      <c r="E4526" s="45">
        <v>3</v>
      </c>
      <c r="F4526" s="44" t="s">
        <v>10199</v>
      </c>
      <c r="G4526" s="44" t="s">
        <v>10463</v>
      </c>
      <c r="H4526" s="44" t="s">
        <v>20784</v>
      </c>
      <c r="L4526" s="46">
        <v>44480000</v>
      </c>
      <c r="M4526" s="44" t="s">
        <v>20772</v>
      </c>
      <c r="N4526" s="44" t="s">
        <v>20785</v>
      </c>
      <c r="O4526" s="44" t="s">
        <v>20786</v>
      </c>
    </row>
    <row r="4527" spans="1:15" s="44" customFormat="1" ht="12" x14ac:dyDescent="0.2">
      <c r="A4527" s="44" t="s">
        <v>20743</v>
      </c>
      <c r="B4527" s="44" t="s">
        <v>10895</v>
      </c>
      <c r="D4527" s="44" t="s">
        <v>20585</v>
      </c>
      <c r="E4527" s="45">
        <v>1</v>
      </c>
      <c r="F4527" s="44" t="s">
        <v>10199</v>
      </c>
      <c r="G4527" s="44" t="s">
        <v>10463</v>
      </c>
      <c r="H4527" s="44" t="s">
        <v>20788</v>
      </c>
      <c r="L4527" s="46">
        <v>79259400</v>
      </c>
      <c r="M4527" s="44" t="s">
        <v>20772</v>
      </c>
      <c r="N4527" s="44" t="s">
        <v>20785</v>
      </c>
      <c r="O4527" s="44" t="s">
        <v>20786</v>
      </c>
    </row>
    <row r="4528" spans="1:15" s="44" customFormat="1" ht="12" x14ac:dyDescent="0.2">
      <c r="A4528" s="44" t="s">
        <v>20745</v>
      </c>
      <c r="B4528" s="44" t="s">
        <v>10895</v>
      </c>
      <c r="D4528" s="44" t="s">
        <v>20585</v>
      </c>
      <c r="E4528" s="45">
        <v>6</v>
      </c>
      <c r="F4528" s="44" t="s">
        <v>10199</v>
      </c>
      <c r="G4528" s="44" t="s">
        <v>10463</v>
      </c>
      <c r="H4528" s="44" t="s">
        <v>20788</v>
      </c>
      <c r="L4528" s="46">
        <v>87185340</v>
      </c>
      <c r="M4528" s="44" t="s">
        <v>20772</v>
      </c>
      <c r="N4528" s="44" t="s">
        <v>20785</v>
      </c>
      <c r="O4528" s="44" t="s">
        <v>20790</v>
      </c>
    </row>
    <row r="4529" spans="1:15" s="44" customFormat="1" ht="12" x14ac:dyDescent="0.2">
      <c r="A4529" s="44" t="s">
        <v>20749</v>
      </c>
      <c r="B4529" s="44" t="s">
        <v>10895</v>
      </c>
      <c r="D4529" s="44" t="s">
        <v>20585</v>
      </c>
      <c r="E4529" s="45">
        <v>6</v>
      </c>
      <c r="F4529" s="44" t="s">
        <v>10199</v>
      </c>
      <c r="G4529" s="44" t="s">
        <v>10463</v>
      </c>
      <c r="H4529" s="44" t="s">
        <v>20792</v>
      </c>
      <c r="L4529" s="46">
        <v>206600000</v>
      </c>
      <c r="M4529" s="44" t="s">
        <v>20772</v>
      </c>
      <c r="N4529" s="44" t="s">
        <v>20785</v>
      </c>
      <c r="O4529" s="44" t="s">
        <v>20688</v>
      </c>
    </row>
    <row r="4530" spans="1:15" s="44" customFormat="1" ht="12" x14ac:dyDescent="0.2">
      <c r="A4530" s="44" t="s">
        <v>20752</v>
      </c>
      <c r="B4530" s="44" t="s">
        <v>10895</v>
      </c>
      <c r="D4530" s="44" t="s">
        <v>20585</v>
      </c>
      <c r="E4530" s="45">
        <v>3</v>
      </c>
      <c r="F4530" s="44" t="s">
        <v>10199</v>
      </c>
      <c r="H4530" s="44" t="s">
        <v>20794</v>
      </c>
      <c r="L4530" s="46">
        <v>0</v>
      </c>
    </row>
    <row r="4531" spans="1:15" s="44" customFormat="1" ht="12" x14ac:dyDescent="0.2">
      <c r="A4531" s="44" t="s">
        <v>20757</v>
      </c>
      <c r="B4531" s="44" t="s">
        <v>10895</v>
      </c>
      <c r="D4531" s="44" t="s">
        <v>20585</v>
      </c>
      <c r="E4531" s="45">
        <v>6</v>
      </c>
      <c r="F4531" s="44" t="s">
        <v>10199</v>
      </c>
      <c r="G4531" s="44" t="s">
        <v>10442</v>
      </c>
      <c r="H4531" s="44" t="s">
        <v>20796</v>
      </c>
      <c r="L4531" s="46">
        <v>300000000</v>
      </c>
      <c r="M4531" s="44" t="s">
        <v>20797</v>
      </c>
    </row>
    <row r="4532" spans="1:15" s="44" customFormat="1" ht="12" x14ac:dyDescent="0.2">
      <c r="A4532" s="44" t="s">
        <v>20761</v>
      </c>
      <c r="B4532" s="44" t="s">
        <v>10895</v>
      </c>
      <c r="D4532" s="44" t="s">
        <v>20585</v>
      </c>
      <c r="E4532" s="45">
        <v>5</v>
      </c>
      <c r="F4532" s="44" t="s">
        <v>10199</v>
      </c>
      <c r="G4532" s="44" t="s">
        <v>10463</v>
      </c>
      <c r="H4532" s="44" t="s">
        <v>20799</v>
      </c>
      <c r="L4532" s="46">
        <v>10000000</v>
      </c>
      <c r="M4532" s="44" t="s">
        <v>20800</v>
      </c>
      <c r="N4532" s="44" t="s">
        <v>20801</v>
      </c>
      <c r="O4532" s="44" t="s">
        <v>20802</v>
      </c>
    </row>
    <row r="4533" spans="1:15" s="44" customFormat="1" ht="12" x14ac:dyDescent="0.2">
      <c r="A4533" s="44" t="s">
        <v>20766</v>
      </c>
      <c r="B4533" s="44" t="s">
        <v>10895</v>
      </c>
      <c r="D4533" s="44" t="s">
        <v>20585</v>
      </c>
      <c r="E4533" s="45">
        <v>12</v>
      </c>
      <c r="F4533" s="44" t="s">
        <v>10199</v>
      </c>
      <c r="G4533" s="44" t="s">
        <v>10434</v>
      </c>
      <c r="H4533" s="44" t="s">
        <v>20804</v>
      </c>
      <c r="L4533" s="46">
        <v>30000000</v>
      </c>
      <c r="M4533" s="44" t="s">
        <v>20800</v>
      </c>
      <c r="N4533" s="44" t="s">
        <v>20805</v>
      </c>
      <c r="O4533" s="44" t="s">
        <v>20806</v>
      </c>
    </row>
    <row r="4534" spans="1:15" s="44" customFormat="1" ht="12" x14ac:dyDescent="0.2">
      <c r="A4534" s="44" t="s">
        <v>20770</v>
      </c>
      <c r="B4534" s="44" t="s">
        <v>10895</v>
      </c>
      <c r="D4534" s="44" t="s">
        <v>20585</v>
      </c>
      <c r="E4534" s="45">
        <v>5</v>
      </c>
      <c r="F4534" s="44" t="s">
        <v>10199</v>
      </c>
      <c r="G4534" s="44" t="s">
        <v>10463</v>
      </c>
      <c r="H4534" s="44" t="s">
        <v>20808</v>
      </c>
      <c r="L4534" s="46">
        <v>3000000</v>
      </c>
      <c r="M4534" s="44" t="s">
        <v>20800</v>
      </c>
      <c r="N4534" s="44" t="s">
        <v>20809</v>
      </c>
      <c r="O4534" s="44" t="s">
        <v>20810</v>
      </c>
    </row>
    <row r="4535" spans="1:15" s="44" customFormat="1" ht="12" x14ac:dyDescent="0.2">
      <c r="A4535" s="44" t="s">
        <v>20775</v>
      </c>
      <c r="B4535" s="44" t="s">
        <v>10895</v>
      </c>
      <c r="D4535" s="44" t="s">
        <v>20585</v>
      </c>
      <c r="E4535" s="45">
        <v>5</v>
      </c>
      <c r="F4535" s="44" t="s">
        <v>10199</v>
      </c>
      <c r="G4535" s="44" t="s">
        <v>10463</v>
      </c>
      <c r="H4535" s="44" t="s">
        <v>20812</v>
      </c>
      <c r="L4535" s="46">
        <v>3000000</v>
      </c>
      <c r="M4535" s="44" t="s">
        <v>20800</v>
      </c>
      <c r="N4535" s="44" t="s">
        <v>20809</v>
      </c>
      <c r="O4535" s="44" t="s">
        <v>20810</v>
      </c>
    </row>
    <row r="4536" spans="1:15" s="44" customFormat="1" ht="12" x14ac:dyDescent="0.2">
      <c r="A4536" s="44" t="s">
        <v>20778</v>
      </c>
      <c r="B4536" s="44" t="s">
        <v>10895</v>
      </c>
      <c r="D4536" s="44" t="s">
        <v>20585</v>
      </c>
      <c r="E4536" s="45">
        <v>5</v>
      </c>
      <c r="F4536" s="44" t="s">
        <v>10199</v>
      </c>
      <c r="G4536" s="44" t="s">
        <v>10463</v>
      </c>
      <c r="H4536" s="44" t="s">
        <v>20814</v>
      </c>
      <c r="L4536" s="46">
        <v>10000000</v>
      </c>
      <c r="M4536" s="44" t="s">
        <v>20800</v>
      </c>
      <c r="N4536" s="44" t="s">
        <v>20809</v>
      </c>
      <c r="O4536" s="44" t="s">
        <v>20810</v>
      </c>
    </row>
    <row r="4537" spans="1:15" s="44" customFormat="1" ht="12" x14ac:dyDescent="0.2">
      <c r="A4537" s="44" t="s">
        <v>20780</v>
      </c>
      <c r="B4537" s="44" t="s">
        <v>10895</v>
      </c>
      <c r="D4537" s="44" t="s">
        <v>20585</v>
      </c>
      <c r="E4537" s="45">
        <v>5</v>
      </c>
      <c r="F4537" s="44" t="s">
        <v>10199</v>
      </c>
      <c r="G4537" s="44" t="s">
        <v>10463</v>
      </c>
      <c r="H4537" s="44" t="s">
        <v>20816</v>
      </c>
      <c r="L4537" s="46">
        <v>20000000</v>
      </c>
      <c r="M4537" s="44" t="s">
        <v>20800</v>
      </c>
      <c r="N4537" s="44" t="s">
        <v>20817</v>
      </c>
      <c r="O4537" s="44" t="s">
        <v>20818</v>
      </c>
    </row>
    <row r="4538" spans="1:15" s="44" customFormat="1" ht="12" x14ac:dyDescent="0.2">
      <c r="A4538" s="44" t="s">
        <v>20783</v>
      </c>
      <c r="B4538" s="44" t="s">
        <v>10895</v>
      </c>
      <c r="D4538" s="44" t="s">
        <v>20585</v>
      </c>
      <c r="E4538" s="45">
        <v>3</v>
      </c>
      <c r="F4538" s="44" t="s">
        <v>10199</v>
      </c>
      <c r="G4538" s="44" t="s">
        <v>10463</v>
      </c>
      <c r="H4538" s="44" t="s">
        <v>20820</v>
      </c>
      <c r="L4538" s="46">
        <v>14000000</v>
      </c>
      <c r="M4538" s="44" t="s">
        <v>20800</v>
      </c>
      <c r="N4538" s="44" t="s">
        <v>20821</v>
      </c>
      <c r="O4538" s="44" t="s">
        <v>20822</v>
      </c>
    </row>
    <row r="4539" spans="1:15" s="44" customFormat="1" ht="12" x14ac:dyDescent="0.2">
      <c r="A4539" s="44" t="s">
        <v>20787</v>
      </c>
      <c r="B4539" s="44" t="s">
        <v>10895</v>
      </c>
      <c r="D4539" s="44" t="s">
        <v>20585</v>
      </c>
      <c r="E4539" s="45">
        <v>3</v>
      </c>
      <c r="F4539" s="44" t="s">
        <v>11109</v>
      </c>
      <c r="G4539" s="44" t="s">
        <v>10434</v>
      </c>
      <c r="H4539" s="44" t="s">
        <v>20824</v>
      </c>
      <c r="L4539" s="46">
        <v>60000000</v>
      </c>
      <c r="M4539" s="44" t="s">
        <v>20800</v>
      </c>
      <c r="N4539" s="44" t="s">
        <v>20825</v>
      </c>
      <c r="O4539" s="44" t="s">
        <v>20826</v>
      </c>
    </row>
    <row r="4540" spans="1:15" s="44" customFormat="1" ht="12" x14ac:dyDescent="0.2">
      <c r="A4540" s="44" t="s">
        <v>20789</v>
      </c>
      <c r="B4540" s="44" t="s">
        <v>10895</v>
      </c>
      <c r="D4540" s="44" t="s">
        <v>20585</v>
      </c>
      <c r="E4540" s="45">
        <v>3</v>
      </c>
      <c r="F4540" s="44" t="s">
        <v>10199</v>
      </c>
      <c r="G4540" s="44" t="s">
        <v>10463</v>
      </c>
      <c r="H4540" s="44" t="s">
        <v>20828</v>
      </c>
      <c r="L4540" s="46">
        <v>22000000</v>
      </c>
      <c r="M4540" s="44" t="s">
        <v>20800</v>
      </c>
      <c r="N4540" s="44" t="s">
        <v>20825</v>
      </c>
      <c r="O4540" s="44" t="s">
        <v>20826</v>
      </c>
    </row>
    <row r="4541" spans="1:15" s="44" customFormat="1" ht="12" x14ac:dyDescent="0.2">
      <c r="A4541" s="44" t="s">
        <v>20791</v>
      </c>
      <c r="B4541" s="44" t="s">
        <v>10895</v>
      </c>
      <c r="D4541" s="44" t="s">
        <v>20585</v>
      </c>
      <c r="E4541" s="45">
        <v>3</v>
      </c>
      <c r="F4541" s="44" t="s">
        <v>10199</v>
      </c>
      <c r="G4541" s="44" t="s">
        <v>10463</v>
      </c>
      <c r="H4541" s="44" t="s">
        <v>20830</v>
      </c>
      <c r="L4541" s="46">
        <v>4000000</v>
      </c>
      <c r="M4541" s="44" t="s">
        <v>20800</v>
      </c>
      <c r="N4541" s="44" t="s">
        <v>20831</v>
      </c>
      <c r="O4541" s="44" t="s">
        <v>20832</v>
      </c>
    </row>
    <row r="4542" spans="1:15" s="44" customFormat="1" ht="12" x14ac:dyDescent="0.2">
      <c r="A4542" s="44" t="s">
        <v>20793</v>
      </c>
      <c r="B4542" s="44" t="s">
        <v>10895</v>
      </c>
      <c r="D4542" s="44" t="s">
        <v>20585</v>
      </c>
      <c r="E4542" s="45">
        <v>3</v>
      </c>
      <c r="F4542" s="44" t="s">
        <v>10199</v>
      </c>
      <c r="G4542" s="44" t="s">
        <v>10463</v>
      </c>
      <c r="H4542" s="44" t="s">
        <v>20834</v>
      </c>
      <c r="L4542" s="46">
        <v>10000000</v>
      </c>
      <c r="M4542" s="44" t="s">
        <v>20800</v>
      </c>
      <c r="N4542" s="44" t="s">
        <v>20831</v>
      </c>
      <c r="O4542" s="44" t="s">
        <v>20832</v>
      </c>
    </row>
    <row r="4543" spans="1:15" s="44" customFormat="1" ht="12" x14ac:dyDescent="0.2">
      <c r="A4543" s="44" t="s">
        <v>20795</v>
      </c>
      <c r="B4543" s="44" t="s">
        <v>10895</v>
      </c>
      <c r="D4543" s="44" t="s">
        <v>20585</v>
      </c>
      <c r="E4543" s="45">
        <v>5</v>
      </c>
      <c r="F4543" s="44" t="s">
        <v>10199</v>
      </c>
      <c r="G4543" s="44" t="s">
        <v>10463</v>
      </c>
      <c r="H4543" s="44" t="s">
        <v>20836</v>
      </c>
      <c r="L4543" s="46">
        <v>4000000</v>
      </c>
      <c r="M4543" s="44" t="s">
        <v>20800</v>
      </c>
      <c r="N4543" s="44" t="s">
        <v>20831</v>
      </c>
      <c r="O4543" s="44" t="s">
        <v>20832</v>
      </c>
    </row>
    <row r="4544" spans="1:15" s="44" customFormat="1" ht="12" x14ac:dyDescent="0.2">
      <c r="A4544" s="44" t="s">
        <v>20798</v>
      </c>
      <c r="B4544" s="44" t="s">
        <v>10895</v>
      </c>
      <c r="D4544" s="44" t="s">
        <v>20585</v>
      </c>
      <c r="E4544" s="45">
        <v>12</v>
      </c>
      <c r="F4544" s="44" t="s">
        <v>10199</v>
      </c>
      <c r="G4544" s="44" t="s">
        <v>10463</v>
      </c>
      <c r="H4544" s="44" t="s">
        <v>20838</v>
      </c>
      <c r="L4544" s="46">
        <v>37000000</v>
      </c>
      <c r="M4544" s="44" t="s">
        <v>20800</v>
      </c>
      <c r="N4544" s="44" t="s">
        <v>20831</v>
      </c>
      <c r="O4544" s="44" t="s">
        <v>20832</v>
      </c>
    </row>
    <row r="4545" spans="1:15" s="44" customFormat="1" ht="12" x14ac:dyDescent="0.2">
      <c r="A4545" s="44" t="s">
        <v>20803</v>
      </c>
      <c r="B4545" s="44" t="s">
        <v>15110</v>
      </c>
      <c r="D4545" s="44" t="s">
        <v>20840</v>
      </c>
      <c r="E4545" s="45">
        <v>1</v>
      </c>
      <c r="F4545" s="44" t="s">
        <v>11109</v>
      </c>
      <c r="H4545" s="44" t="s">
        <v>20841</v>
      </c>
      <c r="I4545" s="44">
        <v>3013170201</v>
      </c>
      <c r="J4545" s="44">
        <v>1939</v>
      </c>
      <c r="K4545" s="44" t="s">
        <v>20842</v>
      </c>
      <c r="L4545" s="46">
        <v>79902029</v>
      </c>
      <c r="M4545" s="44" t="s">
        <v>20843</v>
      </c>
      <c r="N4545" s="44" t="s">
        <v>20844</v>
      </c>
      <c r="O4545" s="44" t="s">
        <v>20845</v>
      </c>
    </row>
    <row r="4546" spans="1:15" s="44" customFormat="1" ht="12" x14ac:dyDescent="0.2">
      <c r="A4546" s="44" t="s">
        <v>20807</v>
      </c>
      <c r="B4546" s="44" t="s">
        <v>15110</v>
      </c>
      <c r="D4546" s="44" t="s">
        <v>20840</v>
      </c>
      <c r="E4546" s="45">
        <v>3</v>
      </c>
      <c r="F4546" s="44" t="s">
        <v>11109</v>
      </c>
      <c r="H4546" s="44" t="s">
        <v>20841</v>
      </c>
      <c r="I4546" s="44">
        <v>3011159701</v>
      </c>
      <c r="J4546" s="44">
        <v>760</v>
      </c>
      <c r="K4546" s="44" t="s">
        <v>17603</v>
      </c>
      <c r="L4546" s="46">
        <v>44380200</v>
      </c>
      <c r="M4546" s="44" t="s">
        <v>20843</v>
      </c>
      <c r="N4546" s="44" t="s">
        <v>20844</v>
      </c>
      <c r="O4546" s="44" t="s">
        <v>20845</v>
      </c>
    </row>
    <row r="4547" spans="1:15" s="44" customFormat="1" ht="12" x14ac:dyDescent="0.2">
      <c r="A4547" s="44" t="s">
        <v>20811</v>
      </c>
      <c r="B4547" s="44" t="s">
        <v>15110</v>
      </c>
      <c r="D4547" s="44" t="s">
        <v>20840</v>
      </c>
      <c r="E4547" s="45">
        <v>2</v>
      </c>
      <c r="F4547" s="44" t="s">
        <v>10199</v>
      </c>
      <c r="H4547" s="44" t="s">
        <v>20841</v>
      </c>
      <c r="I4547" s="44">
        <v>4619160101</v>
      </c>
      <c r="J4547" s="44">
        <v>484</v>
      </c>
      <c r="K4547" s="44" t="s">
        <v>15134</v>
      </c>
      <c r="L4547" s="46">
        <v>7579440</v>
      </c>
      <c r="M4547" s="44" t="s">
        <v>20843</v>
      </c>
      <c r="N4547" s="44" t="s">
        <v>20848</v>
      </c>
      <c r="O4547" s="44" t="s">
        <v>20849</v>
      </c>
    </row>
    <row r="4548" spans="1:15" s="44" customFormat="1" ht="12" x14ac:dyDescent="0.2">
      <c r="A4548" s="44" t="s">
        <v>20813</v>
      </c>
      <c r="B4548" s="44" t="s">
        <v>15110</v>
      </c>
      <c r="D4548" s="44" t="s">
        <v>20840</v>
      </c>
      <c r="E4548" s="45">
        <v>1</v>
      </c>
      <c r="F4548" s="44" t="s">
        <v>11109</v>
      </c>
      <c r="H4548" s="44" t="s">
        <v>20851</v>
      </c>
      <c r="I4548" s="44">
        <v>5215165001</v>
      </c>
      <c r="J4548" s="44">
        <v>165</v>
      </c>
      <c r="K4548" s="44" t="s">
        <v>15563</v>
      </c>
      <c r="L4548" s="46">
        <v>186638071</v>
      </c>
      <c r="M4548" s="44" t="s">
        <v>20843</v>
      </c>
      <c r="N4548" s="44" t="s">
        <v>20844</v>
      </c>
      <c r="O4548" s="44" t="s">
        <v>20845</v>
      </c>
    </row>
    <row r="4549" spans="1:15" s="44" customFormat="1" ht="12" x14ac:dyDescent="0.2">
      <c r="A4549" s="44" t="s">
        <v>20815</v>
      </c>
      <c r="B4549" s="44" t="s">
        <v>15110</v>
      </c>
      <c r="D4549" s="44" t="s">
        <v>20840</v>
      </c>
      <c r="E4549" s="45">
        <v>1</v>
      </c>
      <c r="F4549" s="44" t="s">
        <v>11109</v>
      </c>
      <c r="H4549" s="44" t="s">
        <v>20851</v>
      </c>
      <c r="I4549" s="44">
        <v>5610153101</v>
      </c>
      <c r="J4549" s="44">
        <v>151</v>
      </c>
      <c r="K4549" s="44" t="s">
        <v>15563</v>
      </c>
      <c r="L4549" s="46">
        <v>72989925</v>
      </c>
      <c r="M4549" s="44" t="s">
        <v>20843</v>
      </c>
      <c r="N4549" s="44" t="s">
        <v>20844</v>
      </c>
      <c r="O4549" s="44" t="s">
        <v>20845</v>
      </c>
    </row>
    <row r="4550" spans="1:15" s="44" customFormat="1" ht="12" x14ac:dyDescent="0.2">
      <c r="A4550" s="44" t="s">
        <v>20819</v>
      </c>
      <c r="B4550" s="44" t="s">
        <v>15110</v>
      </c>
      <c r="D4550" s="44" t="s">
        <v>20840</v>
      </c>
      <c r="E4550" s="45">
        <v>1</v>
      </c>
      <c r="F4550" s="44" t="s">
        <v>11109</v>
      </c>
      <c r="H4550" s="44" t="s">
        <v>20851</v>
      </c>
      <c r="I4550" s="44">
        <v>3017169801</v>
      </c>
      <c r="J4550" s="44">
        <v>206</v>
      </c>
      <c r="K4550" s="44" t="s">
        <v>15563</v>
      </c>
      <c r="L4550" s="46">
        <v>69968589</v>
      </c>
      <c r="M4550" s="44" t="s">
        <v>20843</v>
      </c>
      <c r="N4550" s="44" t="s">
        <v>20844</v>
      </c>
      <c r="O4550" s="44" t="s">
        <v>20845</v>
      </c>
    </row>
    <row r="4551" spans="1:15" s="44" customFormat="1" ht="12" x14ac:dyDescent="0.2">
      <c r="A4551" s="44" t="s">
        <v>20823</v>
      </c>
      <c r="B4551" s="44" t="s">
        <v>15110</v>
      </c>
      <c r="D4551" s="44" t="s">
        <v>20840</v>
      </c>
      <c r="E4551" s="45">
        <v>1</v>
      </c>
      <c r="F4551" s="44" t="s">
        <v>11109</v>
      </c>
      <c r="H4551" s="44" t="s">
        <v>20851</v>
      </c>
      <c r="I4551" s="44" t="s">
        <v>20855</v>
      </c>
      <c r="J4551" s="44">
        <v>725</v>
      </c>
      <c r="K4551" s="44" t="s">
        <v>15563</v>
      </c>
      <c r="L4551" s="46">
        <v>298687878</v>
      </c>
      <c r="M4551" s="44" t="s">
        <v>20843</v>
      </c>
      <c r="N4551" s="44" t="s">
        <v>20844</v>
      </c>
      <c r="O4551" s="44" t="s">
        <v>20845</v>
      </c>
    </row>
    <row r="4552" spans="1:15" s="44" customFormat="1" ht="12" x14ac:dyDescent="0.2">
      <c r="A4552" s="44" t="s">
        <v>20827</v>
      </c>
      <c r="B4552" s="44" t="s">
        <v>15110</v>
      </c>
      <c r="D4552" s="44" t="s">
        <v>20840</v>
      </c>
      <c r="E4552" s="45">
        <v>1</v>
      </c>
      <c r="F4552" s="44" t="s">
        <v>10199</v>
      </c>
      <c r="H4552" s="44" t="s">
        <v>20851</v>
      </c>
      <c r="I4552" s="44" t="s">
        <v>20857</v>
      </c>
      <c r="J4552" s="44">
        <v>118</v>
      </c>
      <c r="K4552" s="44" t="s">
        <v>15563</v>
      </c>
      <c r="L4552" s="46">
        <v>21846220</v>
      </c>
      <c r="M4552" s="44" t="s">
        <v>20843</v>
      </c>
      <c r="N4552" s="44" t="s">
        <v>20844</v>
      </c>
      <c r="O4552" s="44" t="s">
        <v>20845</v>
      </c>
    </row>
    <row r="4553" spans="1:15" s="44" customFormat="1" ht="12" x14ac:dyDescent="0.2">
      <c r="A4553" s="44" t="s">
        <v>20829</v>
      </c>
      <c r="B4553" s="44" t="s">
        <v>15110</v>
      </c>
      <c r="D4553" s="44" t="s">
        <v>20840</v>
      </c>
      <c r="E4553" s="45">
        <v>1</v>
      </c>
      <c r="F4553" s="44" t="s">
        <v>11109</v>
      </c>
      <c r="H4553" s="44" t="s">
        <v>20851</v>
      </c>
      <c r="I4553" s="44" t="s">
        <v>20859</v>
      </c>
      <c r="J4553" s="44">
        <v>1975.67</v>
      </c>
      <c r="K4553" s="44" t="s">
        <v>20860</v>
      </c>
      <c r="L4553" s="46">
        <v>25027864</v>
      </c>
      <c r="M4553" s="44" t="s">
        <v>20843</v>
      </c>
      <c r="N4553" s="44" t="s">
        <v>20844</v>
      </c>
      <c r="O4553" s="44" t="s">
        <v>20845</v>
      </c>
    </row>
    <row r="4554" spans="1:15" s="44" customFormat="1" ht="12" x14ac:dyDescent="0.2">
      <c r="A4554" s="44" t="s">
        <v>20833</v>
      </c>
      <c r="B4554" s="44" t="s">
        <v>15110</v>
      </c>
      <c r="D4554" s="44" t="s">
        <v>20840</v>
      </c>
      <c r="E4554" s="45">
        <v>1</v>
      </c>
      <c r="F4554" s="44" t="s">
        <v>11109</v>
      </c>
      <c r="H4554" s="44" t="s">
        <v>20851</v>
      </c>
      <c r="I4554" s="44">
        <v>3013170201</v>
      </c>
      <c r="J4554" s="44">
        <v>1111.17</v>
      </c>
      <c r="K4554" s="44" t="s">
        <v>20860</v>
      </c>
      <c r="L4554" s="46">
        <v>34643259</v>
      </c>
      <c r="M4554" s="44" t="s">
        <v>20843</v>
      </c>
      <c r="N4554" s="44" t="s">
        <v>20844</v>
      </c>
      <c r="O4554" s="44" t="s">
        <v>20845</v>
      </c>
    </row>
    <row r="4555" spans="1:15" s="44" customFormat="1" ht="12" x14ac:dyDescent="0.2">
      <c r="A4555" s="44" t="s">
        <v>20835</v>
      </c>
      <c r="B4555" s="44" t="s">
        <v>15110</v>
      </c>
      <c r="D4555" s="44" t="s">
        <v>20840</v>
      </c>
      <c r="E4555" s="45">
        <v>1</v>
      </c>
      <c r="F4555" s="44" t="s">
        <v>11109</v>
      </c>
      <c r="H4555" s="44" t="s">
        <v>20851</v>
      </c>
      <c r="I4555" s="44">
        <v>3013150201</v>
      </c>
      <c r="J4555" s="44">
        <v>3343.01</v>
      </c>
      <c r="K4555" s="44" t="s">
        <v>17599</v>
      </c>
      <c r="L4555" s="46">
        <v>59882874</v>
      </c>
      <c r="M4555" s="44" t="s">
        <v>20843</v>
      </c>
      <c r="N4555" s="44" t="s">
        <v>20844</v>
      </c>
      <c r="O4555" s="44" t="s">
        <v>20845</v>
      </c>
    </row>
    <row r="4556" spans="1:15" s="44" customFormat="1" ht="12" x14ac:dyDescent="0.2">
      <c r="A4556" s="44" t="s">
        <v>20837</v>
      </c>
      <c r="B4556" s="44" t="s">
        <v>15110</v>
      </c>
      <c r="D4556" s="44" t="s">
        <v>20840</v>
      </c>
      <c r="E4556" s="45">
        <v>5</v>
      </c>
      <c r="F4556" s="44" t="s">
        <v>11109</v>
      </c>
      <c r="H4556" s="44" t="s">
        <v>20851</v>
      </c>
      <c r="I4556" s="44">
        <v>4010160201</v>
      </c>
      <c r="J4556" s="44">
        <v>150</v>
      </c>
      <c r="K4556" s="44" t="s">
        <v>15134</v>
      </c>
      <c r="L4556" s="46">
        <v>45000000</v>
      </c>
      <c r="M4556" s="44" t="s">
        <v>20843</v>
      </c>
      <c r="N4556" s="44" t="s">
        <v>20848</v>
      </c>
      <c r="O4556" s="44" t="s">
        <v>20849</v>
      </c>
    </row>
    <row r="4557" spans="1:15" s="44" customFormat="1" ht="12" x14ac:dyDescent="0.2">
      <c r="A4557" s="44" t="s">
        <v>20839</v>
      </c>
      <c r="B4557" s="44" t="s">
        <v>15110</v>
      </c>
      <c r="D4557" s="44" t="s">
        <v>20840</v>
      </c>
      <c r="E4557" s="45">
        <v>1</v>
      </c>
      <c r="F4557" s="44" t="s">
        <v>11109</v>
      </c>
      <c r="H4557" s="44" t="s">
        <v>20865</v>
      </c>
      <c r="I4557" s="44">
        <v>2611160701</v>
      </c>
      <c r="J4557" s="44">
        <v>1</v>
      </c>
      <c r="K4557" s="44" t="s">
        <v>15121</v>
      </c>
      <c r="L4557" s="46">
        <v>52599539</v>
      </c>
      <c r="M4557" s="44" t="s">
        <v>20843</v>
      </c>
      <c r="N4557" s="44" t="s">
        <v>20866</v>
      </c>
      <c r="O4557" s="44" t="s">
        <v>20867</v>
      </c>
    </row>
    <row r="4558" spans="1:15" s="44" customFormat="1" ht="12" x14ac:dyDescent="0.2">
      <c r="A4558" s="44" t="s">
        <v>20846</v>
      </c>
      <c r="B4558" s="44" t="s">
        <v>15110</v>
      </c>
      <c r="D4558" s="44" t="s">
        <v>20840</v>
      </c>
      <c r="E4558" s="45">
        <v>2</v>
      </c>
      <c r="F4558" s="44" t="s">
        <v>11109</v>
      </c>
      <c r="H4558" s="44" t="s">
        <v>20865</v>
      </c>
      <c r="I4558" s="44">
        <v>3911150101</v>
      </c>
      <c r="J4558" s="44">
        <v>1</v>
      </c>
      <c r="K4558" s="44" t="s">
        <v>15121</v>
      </c>
      <c r="L4558" s="46">
        <v>100602328</v>
      </c>
      <c r="M4558" s="44" t="s">
        <v>20843</v>
      </c>
      <c r="N4558" s="44" t="s">
        <v>20866</v>
      </c>
      <c r="O4558" s="44" t="s">
        <v>20867</v>
      </c>
    </row>
    <row r="4559" spans="1:15" s="44" customFormat="1" ht="12" x14ac:dyDescent="0.2">
      <c r="A4559" s="44" t="s">
        <v>20847</v>
      </c>
      <c r="B4559" s="44" t="s">
        <v>15110</v>
      </c>
      <c r="D4559" s="44" t="s">
        <v>20840</v>
      </c>
      <c r="E4559" s="45">
        <v>2</v>
      </c>
      <c r="F4559" s="44" t="s">
        <v>11109</v>
      </c>
      <c r="H4559" s="44" t="s">
        <v>20865</v>
      </c>
      <c r="I4559" s="44">
        <v>2611160101</v>
      </c>
      <c r="J4559" s="44">
        <v>1</v>
      </c>
      <c r="K4559" s="44" t="s">
        <v>11327</v>
      </c>
      <c r="L4559" s="46">
        <v>65490966</v>
      </c>
      <c r="M4559" s="44" t="s">
        <v>20843</v>
      </c>
      <c r="N4559" s="44" t="s">
        <v>20866</v>
      </c>
      <c r="O4559" s="44" t="s">
        <v>20867</v>
      </c>
    </row>
    <row r="4560" spans="1:15" s="44" customFormat="1" ht="12" x14ac:dyDescent="0.2">
      <c r="A4560" s="44" t="s">
        <v>20850</v>
      </c>
      <c r="B4560" s="44" t="s">
        <v>15110</v>
      </c>
      <c r="D4560" s="44" t="s">
        <v>20840</v>
      </c>
      <c r="E4560" s="45">
        <v>2</v>
      </c>
      <c r="F4560" s="44" t="s">
        <v>11109</v>
      </c>
      <c r="H4560" s="44" t="s">
        <v>20865</v>
      </c>
      <c r="I4560" s="44">
        <v>3912100101</v>
      </c>
      <c r="J4560" s="44">
        <v>2</v>
      </c>
      <c r="K4560" s="44" t="s">
        <v>11327</v>
      </c>
      <c r="L4560" s="46">
        <v>50252343</v>
      </c>
      <c r="M4560" s="44" t="s">
        <v>20843</v>
      </c>
      <c r="N4560" s="44" t="s">
        <v>20866</v>
      </c>
      <c r="O4560" s="44" t="s">
        <v>20867</v>
      </c>
    </row>
    <row r="4561" spans="1:15" s="44" customFormat="1" ht="12" x14ac:dyDescent="0.2">
      <c r="A4561" s="44" t="s">
        <v>20852</v>
      </c>
      <c r="B4561" s="44" t="s">
        <v>15110</v>
      </c>
      <c r="D4561" s="44" t="s">
        <v>20840</v>
      </c>
      <c r="E4561" s="45">
        <v>2</v>
      </c>
      <c r="F4561" s="44" t="s">
        <v>11109</v>
      </c>
      <c r="H4561" s="44" t="s">
        <v>20865</v>
      </c>
      <c r="I4561" s="44">
        <v>3912110301</v>
      </c>
      <c r="J4561" s="44">
        <v>1</v>
      </c>
      <c r="K4561" s="44" t="s">
        <v>20872</v>
      </c>
      <c r="L4561" s="46">
        <v>131058954</v>
      </c>
      <c r="M4561" s="44" t="s">
        <v>20843</v>
      </c>
      <c r="N4561" s="44" t="s">
        <v>20866</v>
      </c>
      <c r="O4561" s="44" t="s">
        <v>20867</v>
      </c>
    </row>
    <row r="4562" spans="1:15" s="44" customFormat="1" ht="12" x14ac:dyDescent="0.2">
      <c r="A4562" s="44" t="s">
        <v>20853</v>
      </c>
      <c r="B4562" s="44" t="s">
        <v>15110</v>
      </c>
      <c r="D4562" s="44" t="s">
        <v>20840</v>
      </c>
      <c r="E4562" s="45">
        <v>3</v>
      </c>
      <c r="F4562" s="44" t="s">
        <v>11109</v>
      </c>
      <c r="H4562" s="44" t="s">
        <v>20874</v>
      </c>
      <c r="I4562" s="44">
        <v>2410168901</v>
      </c>
      <c r="J4562" s="44">
        <v>1</v>
      </c>
      <c r="K4562" s="44" t="s">
        <v>11327</v>
      </c>
      <c r="L4562" s="46">
        <v>57557120</v>
      </c>
      <c r="M4562" s="44" t="s">
        <v>20843</v>
      </c>
      <c r="N4562" s="44" t="s">
        <v>20866</v>
      </c>
      <c r="O4562" s="44" t="s">
        <v>20867</v>
      </c>
    </row>
    <row r="4563" spans="1:15" s="44" customFormat="1" ht="12" x14ac:dyDescent="0.2">
      <c r="A4563" s="44" t="s">
        <v>20854</v>
      </c>
      <c r="B4563" s="44" t="s">
        <v>15110</v>
      </c>
      <c r="D4563" s="44" t="s">
        <v>20840</v>
      </c>
      <c r="E4563" s="45">
        <v>8</v>
      </c>
      <c r="F4563" s="44" t="s">
        <v>11109</v>
      </c>
      <c r="H4563" s="44" t="s">
        <v>20876</v>
      </c>
      <c r="I4563" s="44">
        <v>5610153801</v>
      </c>
      <c r="J4563" s="44">
        <v>202</v>
      </c>
      <c r="K4563" s="44" t="s">
        <v>15563</v>
      </c>
      <c r="L4563" s="46">
        <v>207053857</v>
      </c>
      <c r="M4563" s="44" t="s">
        <v>20843</v>
      </c>
      <c r="N4563" s="44" t="s">
        <v>20877</v>
      </c>
      <c r="O4563" s="44" t="s">
        <v>20878</v>
      </c>
    </row>
    <row r="4564" spans="1:15" s="44" customFormat="1" ht="12" x14ac:dyDescent="0.2">
      <c r="A4564" s="44" t="s">
        <v>20856</v>
      </c>
      <c r="B4564" s="44" t="s">
        <v>15110</v>
      </c>
      <c r="D4564" s="44" t="s">
        <v>20840</v>
      </c>
      <c r="E4564" s="45">
        <v>8</v>
      </c>
      <c r="F4564" s="44" t="s">
        <v>11109</v>
      </c>
      <c r="H4564" s="44" t="s">
        <v>20876</v>
      </c>
      <c r="I4564" s="44">
        <v>5610153101</v>
      </c>
      <c r="J4564" s="44">
        <v>201</v>
      </c>
      <c r="K4564" s="44" t="s">
        <v>15563</v>
      </c>
      <c r="L4564" s="46">
        <v>114063982</v>
      </c>
      <c r="M4564" s="44" t="s">
        <v>20843</v>
      </c>
      <c r="N4564" s="44" t="s">
        <v>20877</v>
      </c>
      <c r="O4564" s="44" t="s">
        <v>20878</v>
      </c>
    </row>
    <row r="4565" spans="1:15" s="44" customFormat="1" ht="12" x14ac:dyDescent="0.2">
      <c r="A4565" s="44" t="s">
        <v>20858</v>
      </c>
      <c r="B4565" s="44" t="s">
        <v>15110</v>
      </c>
      <c r="D4565" s="44" t="s">
        <v>20840</v>
      </c>
      <c r="E4565" s="45">
        <v>8</v>
      </c>
      <c r="F4565" s="44" t="s">
        <v>11109</v>
      </c>
      <c r="H4565" s="44" t="s">
        <v>20876</v>
      </c>
      <c r="I4565" s="44">
        <v>5610170301</v>
      </c>
      <c r="J4565" s="44">
        <v>82</v>
      </c>
      <c r="K4565" s="44" t="s">
        <v>15563</v>
      </c>
      <c r="L4565" s="46">
        <v>26023848</v>
      </c>
      <c r="M4565" s="44" t="s">
        <v>20843</v>
      </c>
      <c r="N4565" s="44" t="s">
        <v>20877</v>
      </c>
      <c r="O4565" s="44" t="s">
        <v>20878</v>
      </c>
    </row>
    <row r="4566" spans="1:15" s="44" customFormat="1" ht="12" x14ac:dyDescent="0.2">
      <c r="A4566" s="44" t="s">
        <v>20861</v>
      </c>
      <c r="B4566" s="44" t="s">
        <v>15110</v>
      </c>
      <c r="D4566" s="44" t="s">
        <v>20840</v>
      </c>
      <c r="E4566" s="45">
        <v>11</v>
      </c>
      <c r="F4566" s="44" t="s">
        <v>11109</v>
      </c>
      <c r="H4566" s="44" t="s">
        <v>20876</v>
      </c>
      <c r="I4566" s="44">
        <v>4015156601</v>
      </c>
      <c r="J4566" s="44">
        <v>6</v>
      </c>
      <c r="K4566" s="44" t="s">
        <v>15146</v>
      </c>
      <c r="L4566" s="46">
        <v>64091500</v>
      </c>
      <c r="M4566" s="44" t="s">
        <v>20843</v>
      </c>
      <c r="N4566" s="44" t="s">
        <v>11726</v>
      </c>
      <c r="O4566" s="44" t="s">
        <v>20878</v>
      </c>
    </row>
    <row r="4567" spans="1:15" s="44" customFormat="1" ht="12" x14ac:dyDescent="0.2">
      <c r="A4567" s="44" t="s">
        <v>20862</v>
      </c>
      <c r="B4567" s="44" t="s">
        <v>15110</v>
      </c>
      <c r="D4567" s="44" t="s">
        <v>20840</v>
      </c>
      <c r="E4567" s="45">
        <v>11</v>
      </c>
      <c r="F4567" s="44" t="s">
        <v>11109</v>
      </c>
      <c r="H4567" s="44" t="s">
        <v>20876</v>
      </c>
      <c r="I4567" s="44">
        <v>4015150301</v>
      </c>
      <c r="J4567" s="44">
        <v>6</v>
      </c>
      <c r="K4567" s="44" t="s">
        <v>11327</v>
      </c>
      <c r="L4567" s="46">
        <v>94916910</v>
      </c>
      <c r="M4567" s="44" t="s">
        <v>20843</v>
      </c>
      <c r="N4567" s="44" t="s">
        <v>11726</v>
      </c>
      <c r="O4567" s="44" t="s">
        <v>20878</v>
      </c>
    </row>
    <row r="4568" spans="1:15" s="44" customFormat="1" ht="12" x14ac:dyDescent="0.2">
      <c r="A4568" s="44" t="s">
        <v>20863</v>
      </c>
      <c r="B4568" s="44" t="s">
        <v>15110</v>
      </c>
      <c r="D4568" s="44" t="s">
        <v>20840</v>
      </c>
      <c r="E4568" s="45">
        <v>11</v>
      </c>
      <c r="F4568" s="44" t="s">
        <v>11109</v>
      </c>
      <c r="H4568" s="44" t="s">
        <v>20876</v>
      </c>
      <c r="I4568" s="44">
        <v>4015151301</v>
      </c>
      <c r="J4568" s="44">
        <v>16</v>
      </c>
      <c r="K4568" s="44" t="s">
        <v>11327</v>
      </c>
      <c r="L4568" s="46">
        <v>15706640</v>
      </c>
      <c r="M4568" s="44" t="s">
        <v>20843</v>
      </c>
      <c r="N4568" s="44" t="s">
        <v>11726</v>
      </c>
      <c r="O4568" s="44" t="s">
        <v>20878</v>
      </c>
    </row>
    <row r="4569" spans="1:15" s="44" customFormat="1" ht="12" x14ac:dyDescent="0.2">
      <c r="A4569" s="44" t="s">
        <v>20864</v>
      </c>
      <c r="B4569" s="44" t="s">
        <v>15110</v>
      </c>
      <c r="D4569" s="44" t="s">
        <v>20840</v>
      </c>
      <c r="E4569" s="45">
        <v>11</v>
      </c>
      <c r="F4569" s="44" t="s">
        <v>11109</v>
      </c>
      <c r="H4569" s="44" t="s">
        <v>20876</v>
      </c>
      <c r="I4569" s="44">
        <v>2411181001</v>
      </c>
      <c r="J4569" s="44">
        <v>2</v>
      </c>
      <c r="K4569" s="44" t="s">
        <v>11327</v>
      </c>
      <c r="L4569" s="46">
        <v>77316358</v>
      </c>
      <c r="M4569" s="44" t="s">
        <v>20843</v>
      </c>
      <c r="N4569" s="44" t="s">
        <v>11726</v>
      </c>
      <c r="O4569" s="44" t="s">
        <v>20878</v>
      </c>
    </row>
    <row r="4570" spans="1:15" s="44" customFormat="1" ht="12" x14ac:dyDescent="0.2">
      <c r="A4570" s="44" t="s">
        <v>20868</v>
      </c>
      <c r="B4570" s="44" t="s">
        <v>15110</v>
      </c>
      <c r="D4570" s="44" t="s">
        <v>20840</v>
      </c>
      <c r="E4570" s="45">
        <v>7</v>
      </c>
      <c r="F4570" s="44" t="s">
        <v>11109</v>
      </c>
      <c r="H4570" s="44" t="s">
        <v>20886</v>
      </c>
      <c r="I4570" s="44">
        <v>2611160101</v>
      </c>
      <c r="L4570" s="46">
        <v>100000000</v>
      </c>
      <c r="M4570" s="44" t="s">
        <v>20843</v>
      </c>
      <c r="N4570" s="44" t="s">
        <v>20887</v>
      </c>
      <c r="O4570" s="44" t="s">
        <v>20878</v>
      </c>
    </row>
    <row r="4571" spans="1:15" s="44" customFormat="1" ht="12" x14ac:dyDescent="0.2">
      <c r="A4571" s="44" t="s">
        <v>20869</v>
      </c>
      <c r="B4571" s="44" t="s">
        <v>15110</v>
      </c>
      <c r="D4571" s="44" t="s">
        <v>20840</v>
      </c>
      <c r="E4571" s="45">
        <v>7</v>
      </c>
      <c r="F4571" s="44" t="s">
        <v>11109</v>
      </c>
      <c r="H4571" s="44" t="s">
        <v>20886</v>
      </c>
      <c r="I4571" s="44">
        <v>3912110301</v>
      </c>
      <c r="L4571" s="46">
        <v>100000000</v>
      </c>
      <c r="M4571" s="44" t="s">
        <v>20843</v>
      </c>
      <c r="N4571" s="44" t="s">
        <v>20887</v>
      </c>
      <c r="O4571" s="44" t="s">
        <v>20878</v>
      </c>
    </row>
    <row r="4572" spans="1:15" s="44" customFormat="1" ht="12" x14ac:dyDescent="0.2">
      <c r="A4572" s="44" t="s">
        <v>20870</v>
      </c>
      <c r="B4572" s="44" t="s">
        <v>15110</v>
      </c>
      <c r="D4572" s="44" t="s">
        <v>20840</v>
      </c>
      <c r="E4572" s="45">
        <v>7</v>
      </c>
      <c r="F4572" s="44" t="s">
        <v>11109</v>
      </c>
      <c r="H4572" s="44" t="s">
        <v>20886</v>
      </c>
      <c r="I4572" s="44">
        <v>3912100101</v>
      </c>
      <c r="L4572" s="46">
        <v>40000000</v>
      </c>
      <c r="M4572" s="44" t="s">
        <v>20843</v>
      </c>
      <c r="N4572" s="44" t="s">
        <v>20887</v>
      </c>
      <c r="O4572" s="44" t="s">
        <v>20878</v>
      </c>
    </row>
    <row r="4573" spans="1:15" s="44" customFormat="1" ht="12" x14ac:dyDescent="0.2">
      <c r="A4573" s="44" t="s">
        <v>20871</v>
      </c>
      <c r="B4573" s="44" t="s">
        <v>15110</v>
      </c>
      <c r="D4573" s="44" t="s">
        <v>20840</v>
      </c>
      <c r="E4573" s="45">
        <v>8</v>
      </c>
      <c r="F4573" s="44" t="s">
        <v>11109</v>
      </c>
      <c r="H4573" s="44" t="s">
        <v>20886</v>
      </c>
      <c r="I4573" s="44">
        <v>3911210201</v>
      </c>
      <c r="L4573" s="46">
        <v>200000000</v>
      </c>
      <c r="M4573" s="44" t="s">
        <v>20843</v>
      </c>
      <c r="N4573" s="44" t="s">
        <v>20887</v>
      </c>
      <c r="O4573" s="44" t="s">
        <v>20878</v>
      </c>
    </row>
    <row r="4574" spans="1:15" s="44" customFormat="1" ht="12" x14ac:dyDescent="0.2">
      <c r="A4574" s="44" t="s">
        <v>20873</v>
      </c>
      <c r="B4574" s="44" t="s">
        <v>15110</v>
      </c>
      <c r="D4574" s="44" t="s">
        <v>20840</v>
      </c>
      <c r="E4574" s="45">
        <v>8</v>
      </c>
      <c r="F4574" s="44" t="s">
        <v>11109</v>
      </c>
      <c r="H4574" s="44" t="s">
        <v>20892</v>
      </c>
      <c r="I4574" s="44">
        <v>4618250401</v>
      </c>
      <c r="L4574" s="46">
        <v>50000000</v>
      </c>
      <c r="M4574" s="44" t="s">
        <v>20843</v>
      </c>
      <c r="N4574" s="44" t="s">
        <v>20887</v>
      </c>
      <c r="O4574" s="44" t="s">
        <v>20878</v>
      </c>
    </row>
    <row r="4575" spans="1:15" s="44" customFormat="1" ht="12" x14ac:dyDescent="0.2">
      <c r="A4575" s="44" t="s">
        <v>20875</v>
      </c>
      <c r="B4575" s="44" t="s">
        <v>15110</v>
      </c>
      <c r="D4575" s="44" t="s">
        <v>20840</v>
      </c>
      <c r="E4575" s="45">
        <v>8</v>
      </c>
      <c r="F4575" s="44" t="s">
        <v>11109</v>
      </c>
      <c r="H4575" s="44" t="s">
        <v>20892</v>
      </c>
      <c r="I4575" s="44">
        <v>4617161002</v>
      </c>
      <c r="L4575" s="46">
        <v>50000000</v>
      </c>
      <c r="M4575" s="44" t="s">
        <v>20843</v>
      </c>
      <c r="N4575" s="44" t="s">
        <v>20887</v>
      </c>
      <c r="O4575" s="44" t="s">
        <v>20878</v>
      </c>
    </row>
    <row r="4576" spans="1:15" s="44" customFormat="1" ht="12" x14ac:dyDescent="0.2">
      <c r="A4576" s="44" t="s">
        <v>20879</v>
      </c>
      <c r="B4576" s="44" t="s">
        <v>15110</v>
      </c>
      <c r="D4576" s="44" t="s">
        <v>20840</v>
      </c>
      <c r="E4576" s="45">
        <v>8</v>
      </c>
      <c r="F4576" s="44" t="s">
        <v>11109</v>
      </c>
      <c r="H4576" s="44" t="s">
        <v>20892</v>
      </c>
      <c r="I4576" s="44">
        <v>24101689</v>
      </c>
      <c r="L4576" s="46">
        <v>60000000</v>
      </c>
      <c r="M4576" s="44" t="s">
        <v>20843</v>
      </c>
      <c r="N4576" s="44" t="s">
        <v>20887</v>
      </c>
      <c r="O4576" s="44" t="s">
        <v>20878</v>
      </c>
    </row>
    <row r="4577" spans="1:15" s="44" customFormat="1" ht="12" x14ac:dyDescent="0.2">
      <c r="A4577" s="44" t="s">
        <v>20880</v>
      </c>
      <c r="B4577" s="44" t="s">
        <v>15110</v>
      </c>
      <c r="D4577" s="44" t="s">
        <v>20840</v>
      </c>
      <c r="E4577" s="45">
        <v>1</v>
      </c>
      <c r="F4577" s="44" t="s">
        <v>11109</v>
      </c>
      <c r="H4577" s="44" t="s">
        <v>20896</v>
      </c>
      <c r="I4577" s="44">
        <v>5610153101</v>
      </c>
      <c r="J4577" s="44">
        <v>201</v>
      </c>
      <c r="K4577" s="44" t="s">
        <v>15563</v>
      </c>
      <c r="L4577" s="46">
        <v>124337915</v>
      </c>
      <c r="M4577" s="44" t="s">
        <v>20843</v>
      </c>
      <c r="N4577" s="44" t="s">
        <v>20877</v>
      </c>
      <c r="O4577" s="44" t="s">
        <v>20878</v>
      </c>
    </row>
    <row r="4578" spans="1:15" s="44" customFormat="1" ht="12" x14ac:dyDescent="0.2">
      <c r="A4578" s="44" t="s">
        <v>20881</v>
      </c>
      <c r="B4578" s="44" t="s">
        <v>15110</v>
      </c>
      <c r="D4578" s="44" t="s">
        <v>20840</v>
      </c>
      <c r="E4578" s="45">
        <v>2</v>
      </c>
      <c r="F4578" s="44" t="s">
        <v>11109</v>
      </c>
      <c r="H4578" s="44" t="s">
        <v>20896</v>
      </c>
      <c r="I4578" s="44">
        <v>3013170201</v>
      </c>
      <c r="J4578" s="44">
        <v>263</v>
      </c>
      <c r="K4578" s="44" t="s">
        <v>17599</v>
      </c>
      <c r="L4578" s="46">
        <v>13548432</v>
      </c>
      <c r="M4578" s="44" t="s">
        <v>20843</v>
      </c>
      <c r="N4578" s="44" t="s">
        <v>20877</v>
      </c>
      <c r="O4578" s="44" t="s">
        <v>20878</v>
      </c>
    </row>
    <row r="4579" spans="1:15" s="44" customFormat="1" ht="12" x14ac:dyDescent="0.2">
      <c r="A4579" s="44" t="s">
        <v>20882</v>
      </c>
      <c r="B4579" s="44" t="s">
        <v>15110</v>
      </c>
      <c r="D4579" s="44" t="s">
        <v>20840</v>
      </c>
      <c r="E4579" s="45">
        <v>2</v>
      </c>
      <c r="F4579" s="44" t="s">
        <v>11109</v>
      </c>
      <c r="H4579" s="44" t="s">
        <v>20896</v>
      </c>
      <c r="I4579" s="44">
        <v>4619160111</v>
      </c>
      <c r="J4579" s="44">
        <v>200</v>
      </c>
      <c r="K4579" s="44" t="s">
        <v>15563</v>
      </c>
      <c r="L4579" s="46">
        <v>37840000</v>
      </c>
      <c r="M4579" s="44" t="s">
        <v>20843</v>
      </c>
      <c r="N4579" s="44" t="s">
        <v>11726</v>
      </c>
      <c r="O4579" s="44" t="s">
        <v>20878</v>
      </c>
    </row>
    <row r="4580" spans="1:15" s="44" customFormat="1" ht="12" x14ac:dyDescent="0.2">
      <c r="A4580" s="44" t="s">
        <v>20883</v>
      </c>
      <c r="B4580" s="44" t="s">
        <v>15110</v>
      </c>
      <c r="D4580" s="44" t="s">
        <v>20840</v>
      </c>
      <c r="E4580" s="45">
        <v>2</v>
      </c>
      <c r="F4580" s="44" t="s">
        <v>11109</v>
      </c>
      <c r="H4580" s="44" t="s">
        <v>20896</v>
      </c>
      <c r="I4580" s="44">
        <v>2411181001</v>
      </c>
      <c r="J4580" s="44">
        <v>2</v>
      </c>
      <c r="K4580" s="44" t="s">
        <v>11327</v>
      </c>
      <c r="L4580" s="46">
        <v>77316358</v>
      </c>
      <c r="M4580" s="44" t="s">
        <v>20843</v>
      </c>
      <c r="N4580" s="44" t="s">
        <v>11726</v>
      </c>
      <c r="O4580" s="44" t="s">
        <v>20878</v>
      </c>
    </row>
    <row r="4581" spans="1:15" s="44" customFormat="1" ht="12" x14ac:dyDescent="0.2">
      <c r="A4581" s="44" t="s">
        <v>20884</v>
      </c>
      <c r="B4581" s="44" t="s">
        <v>15110</v>
      </c>
      <c r="D4581" s="44" t="s">
        <v>20840</v>
      </c>
      <c r="E4581" s="45">
        <v>5</v>
      </c>
      <c r="F4581" s="44" t="s">
        <v>11109</v>
      </c>
      <c r="H4581" s="44" t="s">
        <v>20896</v>
      </c>
      <c r="I4581" s="44">
        <v>4619160101</v>
      </c>
      <c r="J4581" s="44">
        <v>268</v>
      </c>
      <c r="K4581" s="44" t="s">
        <v>11327</v>
      </c>
      <c r="L4581" s="46">
        <v>4196880</v>
      </c>
      <c r="M4581" s="44" t="s">
        <v>20843</v>
      </c>
      <c r="N4581" s="44" t="s">
        <v>11726</v>
      </c>
      <c r="O4581" s="44" t="s">
        <v>20878</v>
      </c>
    </row>
    <row r="4582" spans="1:15" s="44" customFormat="1" ht="12" x14ac:dyDescent="0.2">
      <c r="A4582" s="44" t="s">
        <v>20885</v>
      </c>
      <c r="B4582" s="44" t="s">
        <v>15110</v>
      </c>
      <c r="D4582" s="44" t="s">
        <v>20840</v>
      </c>
      <c r="E4582" s="45">
        <v>1</v>
      </c>
      <c r="F4582" s="44" t="s">
        <v>11109</v>
      </c>
      <c r="H4582" s="44" t="s">
        <v>20902</v>
      </c>
      <c r="I4582" s="44">
        <v>3910169901</v>
      </c>
      <c r="J4582" s="44">
        <v>2175</v>
      </c>
      <c r="K4582" s="44" t="s">
        <v>15134</v>
      </c>
      <c r="L4582" s="46">
        <v>147000000</v>
      </c>
      <c r="M4582" s="44" t="s">
        <v>20843</v>
      </c>
      <c r="N4582" s="44" t="s">
        <v>20887</v>
      </c>
      <c r="O4582" s="44" t="s">
        <v>20878</v>
      </c>
    </row>
    <row r="4583" spans="1:15" s="44" customFormat="1" ht="12" x14ac:dyDescent="0.2">
      <c r="A4583" s="44" t="s">
        <v>20888</v>
      </c>
      <c r="B4583" s="44" t="s">
        <v>15110</v>
      </c>
      <c r="D4583" s="44" t="s">
        <v>20840</v>
      </c>
      <c r="E4583" s="45">
        <v>1</v>
      </c>
      <c r="F4583" s="44" t="s">
        <v>11109</v>
      </c>
      <c r="H4583" s="44" t="s">
        <v>20904</v>
      </c>
      <c r="I4583" s="44">
        <v>4618250401</v>
      </c>
      <c r="J4583" s="44">
        <v>1081</v>
      </c>
      <c r="K4583" s="44" t="s">
        <v>15134</v>
      </c>
      <c r="L4583" s="46">
        <v>79000000</v>
      </c>
      <c r="M4583" s="44" t="s">
        <v>20843</v>
      </c>
      <c r="N4583" s="44" t="s">
        <v>20887</v>
      </c>
      <c r="O4583" s="44" t="s">
        <v>20878</v>
      </c>
    </row>
    <row r="4584" spans="1:15" s="44" customFormat="1" ht="12" x14ac:dyDescent="0.2">
      <c r="A4584" s="44" t="s">
        <v>20889</v>
      </c>
      <c r="B4584" s="44" t="s">
        <v>15110</v>
      </c>
      <c r="D4584" s="44" t="s">
        <v>20840</v>
      </c>
      <c r="E4584" s="45">
        <v>1</v>
      </c>
      <c r="F4584" s="44" t="s">
        <v>11109</v>
      </c>
      <c r="H4584" s="44" t="s">
        <v>20906</v>
      </c>
      <c r="I4584" s="44" t="s">
        <v>20859</v>
      </c>
      <c r="J4584" s="44">
        <v>10059.799999999999</v>
      </c>
      <c r="K4584" s="44" t="s">
        <v>20842</v>
      </c>
      <c r="L4584" s="46">
        <v>103556802</v>
      </c>
      <c r="M4584" s="44" t="s">
        <v>20843</v>
      </c>
      <c r="N4584" s="44" t="s">
        <v>20877</v>
      </c>
      <c r="O4584" s="44" t="s">
        <v>20878</v>
      </c>
    </row>
    <row r="4585" spans="1:15" s="44" customFormat="1" ht="12" x14ac:dyDescent="0.2">
      <c r="A4585" s="44" t="s">
        <v>20890</v>
      </c>
      <c r="B4585" s="44" t="s">
        <v>15110</v>
      </c>
      <c r="D4585" s="44" t="s">
        <v>20840</v>
      </c>
      <c r="E4585" s="45">
        <v>1</v>
      </c>
      <c r="F4585" s="44" t="s">
        <v>11109</v>
      </c>
      <c r="H4585" s="44" t="s">
        <v>20906</v>
      </c>
      <c r="I4585" s="44">
        <v>1111160401</v>
      </c>
      <c r="J4585" s="44">
        <v>4346.1499999999996</v>
      </c>
      <c r="K4585" s="44" t="s">
        <v>17599</v>
      </c>
      <c r="L4585" s="46">
        <v>144062308</v>
      </c>
      <c r="M4585" s="44" t="s">
        <v>20843</v>
      </c>
      <c r="N4585" s="44" t="s">
        <v>20877</v>
      </c>
      <c r="O4585" s="44" t="s">
        <v>20878</v>
      </c>
    </row>
    <row r="4586" spans="1:15" s="44" customFormat="1" ht="12" x14ac:dyDescent="0.2">
      <c r="A4586" s="44" t="s">
        <v>20891</v>
      </c>
      <c r="B4586" s="44" t="s">
        <v>15110</v>
      </c>
      <c r="D4586" s="44" t="s">
        <v>20840</v>
      </c>
      <c r="E4586" s="45">
        <v>1</v>
      </c>
      <c r="F4586" s="44" t="s">
        <v>11109</v>
      </c>
      <c r="H4586" s="44" t="s">
        <v>20906</v>
      </c>
      <c r="I4586" s="44" t="s">
        <v>20909</v>
      </c>
      <c r="J4586" s="44">
        <v>2746</v>
      </c>
      <c r="K4586" s="44" t="s">
        <v>15563</v>
      </c>
      <c r="L4586" s="46">
        <v>1432268795</v>
      </c>
      <c r="M4586" s="44" t="s">
        <v>20843</v>
      </c>
      <c r="N4586" s="44" t="s">
        <v>20877</v>
      </c>
      <c r="O4586" s="44" t="s">
        <v>20878</v>
      </c>
    </row>
    <row r="4587" spans="1:15" s="44" customFormat="1" ht="12" x14ac:dyDescent="0.2">
      <c r="A4587" s="44" t="s">
        <v>20893</v>
      </c>
      <c r="B4587" s="44" t="s">
        <v>15110</v>
      </c>
      <c r="D4587" s="44" t="s">
        <v>20840</v>
      </c>
      <c r="E4587" s="45">
        <v>1</v>
      </c>
      <c r="F4587" s="44" t="s">
        <v>11109</v>
      </c>
      <c r="H4587" s="44" t="s">
        <v>20906</v>
      </c>
      <c r="I4587" s="44">
        <v>5610153101</v>
      </c>
      <c r="J4587" s="44">
        <v>104</v>
      </c>
      <c r="K4587" s="44" t="s">
        <v>15563</v>
      </c>
      <c r="L4587" s="46">
        <v>62040888</v>
      </c>
      <c r="M4587" s="44" t="s">
        <v>20843</v>
      </c>
      <c r="N4587" s="44" t="s">
        <v>20877</v>
      </c>
      <c r="O4587" s="44" t="s">
        <v>20878</v>
      </c>
    </row>
    <row r="4588" spans="1:15" s="44" customFormat="1" ht="12" x14ac:dyDescent="0.2">
      <c r="A4588" s="44" t="s">
        <v>20894</v>
      </c>
      <c r="B4588" s="44" t="s">
        <v>15110</v>
      </c>
      <c r="D4588" s="44" t="s">
        <v>20840</v>
      </c>
      <c r="E4588" s="45">
        <v>1</v>
      </c>
      <c r="F4588" s="44" t="s">
        <v>11109</v>
      </c>
      <c r="H4588" s="44" t="s">
        <v>20906</v>
      </c>
      <c r="I4588" s="44">
        <v>5610153101</v>
      </c>
      <c r="J4588" s="44">
        <v>830</v>
      </c>
      <c r="K4588" s="44" t="s">
        <v>15563</v>
      </c>
      <c r="L4588" s="46">
        <v>461737208</v>
      </c>
      <c r="M4588" s="44" t="s">
        <v>20843</v>
      </c>
      <c r="N4588" s="44" t="s">
        <v>20877</v>
      </c>
      <c r="O4588" s="44" t="s">
        <v>20878</v>
      </c>
    </row>
    <row r="4589" spans="1:15" s="44" customFormat="1" ht="12" x14ac:dyDescent="0.2">
      <c r="A4589" s="44" t="s">
        <v>20895</v>
      </c>
      <c r="B4589" s="44" t="s">
        <v>15110</v>
      </c>
      <c r="D4589" s="44" t="s">
        <v>20840</v>
      </c>
      <c r="E4589" s="45">
        <v>1</v>
      </c>
      <c r="F4589" s="44" t="s">
        <v>11109</v>
      </c>
      <c r="H4589" s="44" t="s">
        <v>20906</v>
      </c>
      <c r="I4589" s="44">
        <v>5610153101</v>
      </c>
      <c r="J4589" s="44">
        <v>4</v>
      </c>
      <c r="K4589" s="44" t="s">
        <v>15563</v>
      </c>
      <c r="L4589" s="46">
        <v>3215775</v>
      </c>
      <c r="M4589" s="44" t="s">
        <v>20843</v>
      </c>
      <c r="N4589" s="44" t="s">
        <v>20877</v>
      </c>
      <c r="O4589" s="44" t="s">
        <v>20878</v>
      </c>
    </row>
    <row r="4590" spans="1:15" s="44" customFormat="1" ht="12" x14ac:dyDescent="0.2">
      <c r="A4590" s="44" t="s">
        <v>20897</v>
      </c>
      <c r="B4590" s="44" t="s">
        <v>15110</v>
      </c>
      <c r="D4590" s="44" t="s">
        <v>20840</v>
      </c>
      <c r="E4590" s="45">
        <v>1</v>
      </c>
      <c r="F4590" s="44" t="s">
        <v>11109</v>
      </c>
      <c r="H4590" s="44" t="s">
        <v>20906</v>
      </c>
      <c r="I4590" s="44" t="s">
        <v>20914</v>
      </c>
      <c r="J4590" s="44">
        <v>830</v>
      </c>
      <c r="K4590" s="44" t="s">
        <v>15563</v>
      </c>
      <c r="L4590" s="46">
        <v>951446760</v>
      </c>
      <c r="M4590" s="44" t="s">
        <v>20843</v>
      </c>
      <c r="N4590" s="44" t="s">
        <v>20877</v>
      </c>
      <c r="O4590" s="44" t="s">
        <v>20878</v>
      </c>
    </row>
    <row r="4591" spans="1:15" s="44" customFormat="1" ht="12" x14ac:dyDescent="0.2">
      <c r="A4591" s="44" t="s">
        <v>20898</v>
      </c>
      <c r="B4591" s="44" t="s">
        <v>15110</v>
      </c>
      <c r="D4591" s="44" t="s">
        <v>20840</v>
      </c>
      <c r="E4591" s="45">
        <v>1</v>
      </c>
      <c r="F4591" s="44" t="s">
        <v>11109</v>
      </c>
      <c r="H4591" s="44" t="s">
        <v>20906</v>
      </c>
      <c r="I4591" s="44" t="s">
        <v>20914</v>
      </c>
      <c r="J4591" s="44">
        <v>6</v>
      </c>
      <c r="K4591" s="44" t="s">
        <v>15563</v>
      </c>
      <c r="L4591" s="46">
        <v>5309384</v>
      </c>
      <c r="M4591" s="44" t="s">
        <v>20843</v>
      </c>
      <c r="N4591" s="44" t="s">
        <v>20877</v>
      </c>
      <c r="O4591" s="44" t="s">
        <v>20878</v>
      </c>
    </row>
    <row r="4592" spans="1:15" s="44" customFormat="1" ht="12" x14ac:dyDescent="0.2">
      <c r="A4592" s="44" t="s">
        <v>20899</v>
      </c>
      <c r="B4592" s="44" t="s">
        <v>15110</v>
      </c>
      <c r="D4592" s="44" t="s">
        <v>20840</v>
      </c>
      <c r="E4592" s="45">
        <v>1</v>
      </c>
      <c r="F4592" s="44" t="s">
        <v>11109</v>
      </c>
      <c r="H4592" s="44" t="s">
        <v>20906</v>
      </c>
      <c r="I4592" s="44">
        <v>4014218501</v>
      </c>
      <c r="J4592" s="44">
        <v>11825</v>
      </c>
      <c r="K4592" s="44" t="s">
        <v>17608</v>
      </c>
      <c r="L4592" s="46">
        <v>23238679</v>
      </c>
      <c r="M4592" s="44" t="s">
        <v>20843</v>
      </c>
      <c r="N4592" s="44" t="s">
        <v>11726</v>
      </c>
      <c r="O4592" s="44" t="s">
        <v>20878</v>
      </c>
    </row>
    <row r="4593" spans="1:15" s="44" customFormat="1" ht="12" x14ac:dyDescent="0.2">
      <c r="A4593" s="44" t="s">
        <v>20900</v>
      </c>
      <c r="B4593" s="44" t="s">
        <v>15110</v>
      </c>
      <c r="D4593" s="44" t="s">
        <v>20840</v>
      </c>
      <c r="E4593" s="45">
        <v>1</v>
      </c>
      <c r="F4593" s="44" t="s">
        <v>11109</v>
      </c>
      <c r="H4593" s="44" t="s">
        <v>20906</v>
      </c>
      <c r="I4593" s="44">
        <v>4014239601</v>
      </c>
      <c r="J4593" s="44">
        <v>6613</v>
      </c>
      <c r="K4593" s="44" t="s">
        <v>15134</v>
      </c>
      <c r="L4593" s="46">
        <v>15123230</v>
      </c>
      <c r="M4593" s="44" t="s">
        <v>20843</v>
      </c>
      <c r="N4593" s="44" t="s">
        <v>11726</v>
      </c>
      <c r="O4593" s="44" t="s">
        <v>20878</v>
      </c>
    </row>
    <row r="4594" spans="1:15" s="44" customFormat="1" ht="12" x14ac:dyDescent="0.2">
      <c r="A4594" s="44" t="s">
        <v>20901</v>
      </c>
      <c r="B4594" s="44" t="s">
        <v>15110</v>
      </c>
      <c r="D4594" s="44" t="s">
        <v>20840</v>
      </c>
      <c r="E4594" s="45">
        <v>7</v>
      </c>
      <c r="F4594" s="44" t="s">
        <v>11109</v>
      </c>
      <c r="H4594" s="44" t="s">
        <v>20906</v>
      </c>
      <c r="I4594" s="44">
        <v>4015156601</v>
      </c>
      <c r="J4594" s="44">
        <v>2</v>
      </c>
      <c r="K4594" s="44" t="s">
        <v>15146</v>
      </c>
      <c r="L4594" s="46">
        <v>67779800</v>
      </c>
      <c r="M4594" s="44" t="s">
        <v>20843</v>
      </c>
      <c r="N4594" s="44" t="s">
        <v>11726</v>
      </c>
      <c r="O4594" s="44" t="s">
        <v>20878</v>
      </c>
    </row>
    <row r="4595" spans="1:15" s="44" customFormat="1" ht="12" x14ac:dyDescent="0.2">
      <c r="A4595" s="44" t="s">
        <v>20903</v>
      </c>
      <c r="B4595" s="44" t="s">
        <v>15110</v>
      </c>
      <c r="D4595" s="44" t="s">
        <v>20840</v>
      </c>
      <c r="E4595" s="45">
        <v>7</v>
      </c>
      <c r="F4595" s="44" t="s">
        <v>11109</v>
      </c>
      <c r="H4595" s="44" t="s">
        <v>20906</v>
      </c>
      <c r="I4595" s="44">
        <v>4015151301</v>
      </c>
      <c r="J4595" s="44">
        <v>49</v>
      </c>
      <c r="K4595" s="44" t="s">
        <v>11327</v>
      </c>
      <c r="L4595" s="46">
        <v>38055640</v>
      </c>
      <c r="M4595" s="44" t="s">
        <v>20843</v>
      </c>
      <c r="N4595" s="44" t="s">
        <v>11726</v>
      </c>
      <c r="O4595" s="44" t="s">
        <v>20878</v>
      </c>
    </row>
    <row r="4596" spans="1:15" s="44" customFormat="1" ht="12" x14ac:dyDescent="0.2">
      <c r="A4596" s="44" t="s">
        <v>20905</v>
      </c>
      <c r="B4596" s="44" t="s">
        <v>15110</v>
      </c>
      <c r="D4596" s="44" t="s">
        <v>20840</v>
      </c>
      <c r="E4596" s="45">
        <v>7</v>
      </c>
      <c r="F4596" s="44" t="s">
        <v>11109</v>
      </c>
      <c r="H4596" s="44" t="s">
        <v>20906</v>
      </c>
      <c r="I4596" s="44">
        <v>2411181001</v>
      </c>
      <c r="J4596" s="44">
        <v>1</v>
      </c>
      <c r="K4596" s="44" t="s">
        <v>11327</v>
      </c>
      <c r="L4596" s="46">
        <v>100000000</v>
      </c>
      <c r="M4596" s="44" t="s">
        <v>20843</v>
      </c>
      <c r="N4596" s="44" t="s">
        <v>11726</v>
      </c>
      <c r="O4596" s="44" t="s">
        <v>20878</v>
      </c>
    </row>
    <row r="4597" spans="1:15" s="44" customFormat="1" ht="12" x14ac:dyDescent="0.2">
      <c r="A4597" s="44" t="s">
        <v>20907</v>
      </c>
      <c r="B4597" s="44" t="s">
        <v>15110</v>
      </c>
      <c r="D4597" s="44" t="s">
        <v>20840</v>
      </c>
      <c r="E4597" s="45">
        <v>10</v>
      </c>
      <c r="F4597" s="44" t="s">
        <v>11109</v>
      </c>
      <c r="H4597" s="44" t="s">
        <v>20906</v>
      </c>
      <c r="I4597" s="44">
        <v>3010990201</v>
      </c>
      <c r="J4597" s="44">
        <v>4970</v>
      </c>
      <c r="K4597" s="44" t="s">
        <v>17599</v>
      </c>
      <c r="L4597" s="46">
        <v>48109600</v>
      </c>
      <c r="M4597" s="44" t="s">
        <v>20843</v>
      </c>
      <c r="N4597" s="44" t="s">
        <v>20922</v>
      </c>
      <c r="O4597" s="44" t="s">
        <v>20878</v>
      </c>
    </row>
    <row r="4598" spans="1:15" s="44" customFormat="1" ht="12" x14ac:dyDescent="0.2">
      <c r="A4598" s="44" t="s">
        <v>20908</v>
      </c>
      <c r="B4598" s="44" t="s">
        <v>15110</v>
      </c>
      <c r="D4598" s="44" t="s">
        <v>20840</v>
      </c>
      <c r="E4598" s="45">
        <v>3</v>
      </c>
      <c r="F4598" s="44" t="s">
        <v>11109</v>
      </c>
      <c r="H4598" s="44" t="s">
        <v>20906</v>
      </c>
      <c r="I4598" s="44">
        <v>4014218501</v>
      </c>
      <c r="J4598" s="44">
        <v>604.72</v>
      </c>
      <c r="K4598" s="44" t="s">
        <v>17608</v>
      </c>
      <c r="L4598" s="46">
        <v>10528175</v>
      </c>
      <c r="M4598" s="44" t="s">
        <v>20843</v>
      </c>
      <c r="N4598" s="44" t="s">
        <v>20922</v>
      </c>
      <c r="O4598" s="44" t="s">
        <v>20878</v>
      </c>
    </row>
    <row r="4599" spans="1:15" s="44" customFormat="1" ht="12" x14ac:dyDescent="0.2">
      <c r="A4599" s="44" t="s">
        <v>20910</v>
      </c>
      <c r="B4599" s="44" t="s">
        <v>15110</v>
      </c>
      <c r="D4599" s="44" t="s">
        <v>20840</v>
      </c>
      <c r="E4599" s="45">
        <v>3</v>
      </c>
      <c r="F4599" s="44" t="s">
        <v>11109</v>
      </c>
      <c r="H4599" s="44" t="s">
        <v>20906</v>
      </c>
      <c r="I4599" s="44">
        <v>4014218501</v>
      </c>
      <c r="J4599" s="44">
        <v>1181.8900000000001</v>
      </c>
      <c r="K4599" s="44" t="s">
        <v>17608</v>
      </c>
      <c r="L4599" s="46">
        <v>38754173</v>
      </c>
      <c r="M4599" s="44" t="s">
        <v>20843</v>
      </c>
      <c r="N4599" s="44" t="s">
        <v>20922</v>
      </c>
      <c r="O4599" s="44" t="s">
        <v>20878</v>
      </c>
    </row>
    <row r="4600" spans="1:15" s="44" customFormat="1" ht="12" x14ac:dyDescent="0.2">
      <c r="A4600" s="44" t="s">
        <v>20911</v>
      </c>
      <c r="B4600" s="44" t="s">
        <v>15110</v>
      </c>
      <c r="D4600" s="44" t="s">
        <v>20840</v>
      </c>
      <c r="E4600" s="45">
        <v>3</v>
      </c>
      <c r="F4600" s="44" t="s">
        <v>11109</v>
      </c>
      <c r="H4600" s="44" t="s">
        <v>20906</v>
      </c>
      <c r="I4600" s="44">
        <v>4014218501</v>
      </c>
      <c r="J4600" s="44">
        <v>182.91</v>
      </c>
      <c r="K4600" s="44" t="s">
        <v>17608</v>
      </c>
      <c r="L4600" s="46">
        <v>3285063</v>
      </c>
      <c r="M4600" s="44" t="s">
        <v>20843</v>
      </c>
      <c r="N4600" s="44" t="s">
        <v>20922</v>
      </c>
      <c r="O4600" s="44" t="s">
        <v>20878</v>
      </c>
    </row>
    <row r="4601" spans="1:15" s="44" customFormat="1" ht="12" x14ac:dyDescent="0.2">
      <c r="A4601" s="44" t="s">
        <v>20912</v>
      </c>
      <c r="B4601" s="44" t="s">
        <v>15110</v>
      </c>
      <c r="D4601" s="44" t="s">
        <v>20840</v>
      </c>
      <c r="E4601" s="45">
        <v>3</v>
      </c>
      <c r="F4601" s="44" t="s">
        <v>11109</v>
      </c>
      <c r="H4601" s="44" t="s">
        <v>20906</v>
      </c>
      <c r="I4601" s="44">
        <v>4014239604</v>
      </c>
      <c r="J4601" s="44">
        <v>99</v>
      </c>
      <c r="K4601" s="44" t="s">
        <v>15134</v>
      </c>
      <c r="L4601" s="46">
        <v>2228490</v>
      </c>
      <c r="M4601" s="44" t="s">
        <v>20843</v>
      </c>
      <c r="N4601" s="44" t="s">
        <v>20922</v>
      </c>
      <c r="O4601" s="44" t="s">
        <v>20878</v>
      </c>
    </row>
    <row r="4602" spans="1:15" s="44" customFormat="1" ht="12" x14ac:dyDescent="0.2">
      <c r="A4602" s="44" t="s">
        <v>20913</v>
      </c>
      <c r="B4602" s="44" t="s">
        <v>15110</v>
      </c>
      <c r="D4602" s="44" t="s">
        <v>20840</v>
      </c>
      <c r="E4602" s="45">
        <v>3</v>
      </c>
      <c r="F4602" s="44" t="s">
        <v>11109</v>
      </c>
      <c r="H4602" s="44" t="s">
        <v>20906</v>
      </c>
      <c r="I4602" s="44">
        <v>4014239604</v>
      </c>
      <c r="J4602" s="44">
        <v>192</v>
      </c>
      <c r="K4602" s="44" t="s">
        <v>15134</v>
      </c>
      <c r="L4602" s="46">
        <v>8730240</v>
      </c>
      <c r="M4602" s="44" t="s">
        <v>20843</v>
      </c>
      <c r="N4602" s="44" t="s">
        <v>20922</v>
      </c>
      <c r="O4602" s="44" t="s">
        <v>20878</v>
      </c>
    </row>
    <row r="4603" spans="1:15" s="44" customFormat="1" ht="12" x14ac:dyDescent="0.2">
      <c r="A4603" s="44" t="s">
        <v>20915</v>
      </c>
      <c r="B4603" s="44" t="s">
        <v>15110</v>
      </c>
      <c r="D4603" s="44" t="s">
        <v>20840</v>
      </c>
      <c r="E4603" s="45">
        <v>1</v>
      </c>
      <c r="F4603" s="44" t="s">
        <v>11109</v>
      </c>
      <c r="H4603" s="44" t="s">
        <v>20929</v>
      </c>
      <c r="I4603" s="44">
        <v>3912110301</v>
      </c>
      <c r="J4603" s="44">
        <v>1</v>
      </c>
      <c r="K4603" s="44" t="s">
        <v>15121</v>
      </c>
      <c r="L4603" s="46">
        <v>178974000</v>
      </c>
      <c r="M4603" s="44" t="s">
        <v>20843</v>
      </c>
      <c r="N4603" s="44" t="s">
        <v>20887</v>
      </c>
      <c r="O4603" s="44" t="s">
        <v>20878</v>
      </c>
    </row>
    <row r="4604" spans="1:15" s="44" customFormat="1" ht="12" x14ac:dyDescent="0.2">
      <c r="A4604" s="44" t="s">
        <v>20916</v>
      </c>
      <c r="B4604" s="44" t="s">
        <v>15110</v>
      </c>
      <c r="D4604" s="44" t="s">
        <v>20840</v>
      </c>
      <c r="E4604" s="45">
        <v>1</v>
      </c>
      <c r="F4604" s="44" t="s">
        <v>11109</v>
      </c>
      <c r="H4604" s="44" t="s">
        <v>20929</v>
      </c>
      <c r="I4604" s="44">
        <v>3912100101</v>
      </c>
      <c r="J4604" s="44">
        <v>1</v>
      </c>
      <c r="K4604" s="44" t="s">
        <v>15121</v>
      </c>
      <c r="L4604" s="46">
        <v>104720000</v>
      </c>
      <c r="M4604" s="44" t="s">
        <v>20843</v>
      </c>
      <c r="N4604" s="44" t="s">
        <v>20887</v>
      </c>
      <c r="O4604" s="44" t="s">
        <v>20878</v>
      </c>
    </row>
    <row r="4605" spans="1:15" s="44" customFormat="1" ht="12" x14ac:dyDescent="0.2">
      <c r="A4605" s="44" t="s">
        <v>20917</v>
      </c>
      <c r="B4605" s="44" t="s">
        <v>15110</v>
      </c>
      <c r="D4605" s="44" t="s">
        <v>20840</v>
      </c>
      <c r="E4605" s="45">
        <v>2</v>
      </c>
      <c r="F4605" s="44" t="s">
        <v>11109</v>
      </c>
      <c r="H4605" s="44" t="s">
        <v>20929</v>
      </c>
      <c r="I4605" s="44">
        <v>2611160701</v>
      </c>
      <c r="J4605" s="44">
        <v>1</v>
      </c>
      <c r="K4605" s="44" t="s">
        <v>15121</v>
      </c>
      <c r="L4605" s="46">
        <v>242671000</v>
      </c>
      <c r="M4605" s="44" t="s">
        <v>20843</v>
      </c>
      <c r="N4605" s="44" t="s">
        <v>20887</v>
      </c>
      <c r="O4605" s="44" t="s">
        <v>20878</v>
      </c>
    </row>
    <row r="4606" spans="1:15" s="44" customFormat="1" ht="12" x14ac:dyDescent="0.2">
      <c r="A4606" s="44" t="s">
        <v>20918</v>
      </c>
      <c r="B4606" s="44" t="s">
        <v>15110</v>
      </c>
      <c r="D4606" s="44" t="s">
        <v>20840</v>
      </c>
      <c r="E4606" s="45">
        <v>2</v>
      </c>
      <c r="F4606" s="44" t="s">
        <v>11109</v>
      </c>
      <c r="H4606" s="44" t="s">
        <v>20929</v>
      </c>
      <c r="I4606" s="44">
        <v>2611160101</v>
      </c>
      <c r="J4606" s="44">
        <v>1</v>
      </c>
      <c r="K4606" s="44" t="s">
        <v>15121</v>
      </c>
      <c r="L4606" s="46">
        <v>153224000</v>
      </c>
      <c r="M4606" s="44" t="s">
        <v>20843</v>
      </c>
      <c r="N4606" s="44" t="s">
        <v>20887</v>
      </c>
      <c r="O4606" s="44" t="s">
        <v>20878</v>
      </c>
    </row>
    <row r="4607" spans="1:15" s="44" customFormat="1" ht="12" x14ac:dyDescent="0.2">
      <c r="A4607" s="44" t="s">
        <v>20919</v>
      </c>
      <c r="B4607" s="44" t="s">
        <v>15110</v>
      </c>
      <c r="D4607" s="44" t="s">
        <v>20840</v>
      </c>
      <c r="E4607" s="45">
        <v>7</v>
      </c>
      <c r="F4607" s="44" t="s">
        <v>11109</v>
      </c>
      <c r="H4607" s="44" t="s">
        <v>20934</v>
      </c>
      <c r="I4607" s="44">
        <v>46171622</v>
      </c>
      <c r="J4607" s="44">
        <v>123</v>
      </c>
      <c r="K4607" s="44" t="s">
        <v>20312</v>
      </c>
      <c r="L4607" s="46">
        <v>122700769</v>
      </c>
      <c r="M4607" s="44" t="s">
        <v>20843</v>
      </c>
      <c r="N4607" s="44" t="s">
        <v>20887</v>
      </c>
      <c r="O4607" s="44" t="s">
        <v>20878</v>
      </c>
    </row>
    <row r="4608" spans="1:15" s="44" customFormat="1" ht="12" x14ac:dyDescent="0.2">
      <c r="A4608" s="44" t="s">
        <v>20920</v>
      </c>
      <c r="B4608" s="44" t="s">
        <v>15110</v>
      </c>
      <c r="D4608" s="44" t="s">
        <v>20840</v>
      </c>
      <c r="E4608" s="45">
        <v>7</v>
      </c>
      <c r="F4608" s="44" t="s">
        <v>11109</v>
      </c>
      <c r="H4608" s="44" t="s">
        <v>20934</v>
      </c>
      <c r="I4608" s="44">
        <v>24101689</v>
      </c>
      <c r="J4608" s="44">
        <v>2</v>
      </c>
      <c r="K4608" s="44" t="s">
        <v>15121</v>
      </c>
      <c r="L4608" s="46">
        <v>59339163</v>
      </c>
      <c r="M4608" s="44" t="s">
        <v>20843</v>
      </c>
      <c r="N4608" s="44" t="s">
        <v>20887</v>
      </c>
      <c r="O4608" s="44" t="s">
        <v>20878</v>
      </c>
    </row>
    <row r="4609" spans="1:15" s="44" customFormat="1" ht="12" x14ac:dyDescent="0.2">
      <c r="A4609" s="44" t="s">
        <v>20921</v>
      </c>
      <c r="B4609" s="44" t="s">
        <v>15110</v>
      </c>
      <c r="D4609" s="44" t="s">
        <v>20840</v>
      </c>
      <c r="E4609" s="45">
        <v>7</v>
      </c>
      <c r="F4609" s="44" t="s">
        <v>11109</v>
      </c>
      <c r="H4609" s="44" t="s">
        <v>20934</v>
      </c>
      <c r="I4609" s="44">
        <v>24101689</v>
      </c>
      <c r="J4609" s="44">
        <v>64</v>
      </c>
      <c r="K4609" s="44" t="s">
        <v>15134</v>
      </c>
      <c r="L4609" s="46">
        <v>26739917</v>
      </c>
      <c r="M4609" s="44" t="s">
        <v>20843</v>
      </c>
      <c r="N4609" s="44" t="s">
        <v>20887</v>
      </c>
      <c r="O4609" s="44" t="s">
        <v>20878</v>
      </c>
    </row>
    <row r="4610" spans="1:15" s="44" customFormat="1" ht="12" x14ac:dyDescent="0.2">
      <c r="A4610" s="44" t="s">
        <v>20923</v>
      </c>
      <c r="B4610" s="44" t="s">
        <v>15110</v>
      </c>
      <c r="D4610" s="44" t="s">
        <v>20840</v>
      </c>
      <c r="E4610" s="45">
        <v>1</v>
      </c>
      <c r="F4610" s="44" t="s">
        <v>11109</v>
      </c>
      <c r="H4610" s="44" t="s">
        <v>20938</v>
      </c>
      <c r="I4610" s="44">
        <v>3013160301</v>
      </c>
      <c r="J4610" s="44">
        <v>678504.85</v>
      </c>
      <c r="K4610" s="44" t="s">
        <v>15734</v>
      </c>
      <c r="L4610" s="46">
        <v>59708426</v>
      </c>
      <c r="M4610" s="44" t="s">
        <v>20843</v>
      </c>
      <c r="N4610" s="44" t="s">
        <v>20939</v>
      </c>
      <c r="O4610" s="44" t="s">
        <v>20940</v>
      </c>
    </row>
    <row r="4611" spans="1:15" s="44" customFormat="1" ht="12" x14ac:dyDescent="0.2">
      <c r="A4611" s="44" t="s">
        <v>20924</v>
      </c>
      <c r="B4611" s="44" t="s">
        <v>15110</v>
      </c>
      <c r="D4611" s="44" t="s">
        <v>20840</v>
      </c>
      <c r="E4611" s="45">
        <v>1</v>
      </c>
      <c r="F4611" s="44" t="s">
        <v>11109</v>
      </c>
      <c r="H4611" s="44" t="s">
        <v>20938</v>
      </c>
      <c r="I4611" s="44">
        <v>3013150204</v>
      </c>
      <c r="J4611" s="44">
        <v>1887.6</v>
      </c>
      <c r="K4611" s="44" t="s">
        <v>15734</v>
      </c>
      <c r="L4611" s="46">
        <v>1764906</v>
      </c>
      <c r="M4611" s="44" t="s">
        <v>20843</v>
      </c>
      <c r="N4611" s="44" t="s">
        <v>20939</v>
      </c>
      <c r="O4611" s="44" t="s">
        <v>20940</v>
      </c>
    </row>
    <row r="4612" spans="1:15" s="44" customFormat="1" ht="12" x14ac:dyDescent="0.2">
      <c r="A4612" s="44" t="s">
        <v>20925</v>
      </c>
      <c r="B4612" s="44" t="s">
        <v>15110</v>
      </c>
      <c r="D4612" s="44" t="s">
        <v>20840</v>
      </c>
      <c r="E4612" s="45">
        <v>1</v>
      </c>
      <c r="F4612" s="44" t="s">
        <v>11109</v>
      </c>
      <c r="H4612" s="44" t="s">
        <v>20938</v>
      </c>
      <c r="I4612" s="44">
        <v>3013150204</v>
      </c>
      <c r="J4612" s="44">
        <v>2877.99</v>
      </c>
      <c r="K4612" s="44" t="s">
        <v>15734</v>
      </c>
      <c r="L4612" s="46">
        <v>2216052</v>
      </c>
      <c r="M4612" s="44" t="s">
        <v>20843</v>
      </c>
      <c r="N4612" s="44" t="s">
        <v>20939</v>
      </c>
      <c r="O4612" s="44" t="s">
        <v>20940</v>
      </c>
    </row>
    <row r="4613" spans="1:15" s="44" customFormat="1" ht="12" x14ac:dyDescent="0.2">
      <c r="A4613" s="44" t="s">
        <v>20926</v>
      </c>
      <c r="B4613" s="44" t="s">
        <v>15110</v>
      </c>
      <c r="D4613" s="44" t="s">
        <v>20840</v>
      </c>
      <c r="E4613" s="45">
        <v>4</v>
      </c>
      <c r="F4613" s="44" t="s">
        <v>11109</v>
      </c>
      <c r="H4613" s="44" t="s">
        <v>20938</v>
      </c>
      <c r="I4613" s="44">
        <v>3013170401</v>
      </c>
      <c r="J4613" s="44">
        <v>1653.12</v>
      </c>
      <c r="K4613" s="44" t="s">
        <v>20860</v>
      </c>
      <c r="L4613" s="46">
        <v>16529546</v>
      </c>
      <c r="M4613" s="44" t="s">
        <v>20843</v>
      </c>
      <c r="N4613" s="44" t="s">
        <v>20939</v>
      </c>
      <c r="O4613" s="44" t="s">
        <v>20940</v>
      </c>
    </row>
    <row r="4614" spans="1:15" s="44" customFormat="1" ht="12" x14ac:dyDescent="0.2">
      <c r="A4614" s="44" t="s">
        <v>20927</v>
      </c>
      <c r="B4614" s="44" t="s">
        <v>15110</v>
      </c>
      <c r="D4614" s="44" t="s">
        <v>20840</v>
      </c>
      <c r="E4614" s="45">
        <v>4</v>
      </c>
      <c r="F4614" s="44" t="s">
        <v>11109</v>
      </c>
      <c r="H4614" s="44" t="s">
        <v>20938</v>
      </c>
      <c r="I4614" s="44">
        <v>3013170402</v>
      </c>
      <c r="J4614" s="44">
        <v>1805.69</v>
      </c>
      <c r="K4614" s="44" t="s">
        <v>20860</v>
      </c>
      <c r="L4614" s="46">
        <v>21848849</v>
      </c>
      <c r="M4614" s="44" t="s">
        <v>20843</v>
      </c>
      <c r="N4614" s="44" t="s">
        <v>20939</v>
      </c>
      <c r="O4614" s="44" t="s">
        <v>20940</v>
      </c>
    </row>
    <row r="4615" spans="1:15" s="44" customFormat="1" ht="12" x14ac:dyDescent="0.2">
      <c r="A4615" s="44" t="s">
        <v>20928</v>
      </c>
      <c r="B4615" s="44" t="s">
        <v>15110</v>
      </c>
      <c r="D4615" s="44" t="s">
        <v>20840</v>
      </c>
      <c r="E4615" s="45">
        <v>4</v>
      </c>
      <c r="F4615" s="44" t="s">
        <v>11109</v>
      </c>
      <c r="H4615" s="44" t="s">
        <v>20938</v>
      </c>
      <c r="I4615" s="44">
        <v>3013170402</v>
      </c>
      <c r="J4615" s="44">
        <v>511.76</v>
      </c>
      <c r="K4615" s="44" t="s">
        <v>20860</v>
      </c>
      <c r="L4615" s="46">
        <v>6917459</v>
      </c>
      <c r="M4615" s="44" t="s">
        <v>20843</v>
      </c>
      <c r="N4615" s="44" t="s">
        <v>20939</v>
      </c>
      <c r="O4615" s="44" t="s">
        <v>20940</v>
      </c>
    </row>
    <row r="4616" spans="1:15" s="44" customFormat="1" ht="12" x14ac:dyDescent="0.2">
      <c r="A4616" s="44" t="s">
        <v>20930</v>
      </c>
      <c r="B4616" s="44" t="s">
        <v>15110</v>
      </c>
      <c r="D4616" s="44" t="s">
        <v>20840</v>
      </c>
      <c r="E4616" s="45">
        <v>1</v>
      </c>
      <c r="F4616" s="44" t="s">
        <v>11109</v>
      </c>
      <c r="H4616" s="44" t="s">
        <v>20938</v>
      </c>
      <c r="I4616" s="44">
        <v>1111160401</v>
      </c>
      <c r="J4616" s="44">
        <v>534.87</v>
      </c>
      <c r="K4616" s="44" t="s">
        <v>20860</v>
      </c>
      <c r="L4616" s="46">
        <v>14896129</v>
      </c>
      <c r="M4616" s="44" t="s">
        <v>20843</v>
      </c>
      <c r="N4616" s="44" t="s">
        <v>20939</v>
      </c>
      <c r="O4616" s="44" t="s">
        <v>20940</v>
      </c>
    </row>
    <row r="4617" spans="1:15" s="44" customFormat="1" ht="12" x14ac:dyDescent="0.2">
      <c r="A4617" s="44" t="s">
        <v>20931</v>
      </c>
      <c r="B4617" s="44" t="s">
        <v>15110</v>
      </c>
      <c r="D4617" s="44" t="s">
        <v>20840</v>
      </c>
      <c r="E4617" s="45">
        <v>1</v>
      </c>
      <c r="F4617" s="44" t="s">
        <v>11109</v>
      </c>
      <c r="H4617" s="44" t="s">
        <v>20938</v>
      </c>
      <c r="I4617" s="44">
        <v>1111160401</v>
      </c>
      <c r="J4617" s="44">
        <v>655.27</v>
      </c>
      <c r="K4617" s="44" t="s">
        <v>20860</v>
      </c>
      <c r="L4617" s="46">
        <v>20110236</v>
      </c>
      <c r="M4617" s="44" t="s">
        <v>20843</v>
      </c>
      <c r="N4617" s="44" t="s">
        <v>20939</v>
      </c>
      <c r="O4617" s="44" t="s">
        <v>20940</v>
      </c>
    </row>
    <row r="4618" spans="1:15" s="44" customFormat="1" ht="12" x14ac:dyDescent="0.2">
      <c r="A4618" s="44" t="s">
        <v>20932</v>
      </c>
      <c r="B4618" s="44" t="s">
        <v>15110</v>
      </c>
      <c r="D4618" s="44" t="s">
        <v>20840</v>
      </c>
      <c r="E4618" s="45">
        <v>1</v>
      </c>
      <c r="F4618" s="44" t="s">
        <v>11109</v>
      </c>
      <c r="H4618" s="44" t="s">
        <v>20938</v>
      </c>
      <c r="I4618" s="44">
        <v>1111160401</v>
      </c>
      <c r="J4618" s="44">
        <v>157.19</v>
      </c>
      <c r="K4618" s="44" t="s">
        <v>20860</v>
      </c>
      <c r="L4618" s="46">
        <v>7464795</v>
      </c>
      <c r="M4618" s="44" t="s">
        <v>20843</v>
      </c>
      <c r="N4618" s="44" t="s">
        <v>20939</v>
      </c>
      <c r="O4618" s="44" t="s">
        <v>20940</v>
      </c>
    </row>
    <row r="4619" spans="1:15" s="44" customFormat="1" ht="12" x14ac:dyDescent="0.2">
      <c r="A4619" s="44" t="s">
        <v>20933</v>
      </c>
      <c r="B4619" s="44" t="s">
        <v>15110</v>
      </c>
      <c r="D4619" s="44" t="s">
        <v>20840</v>
      </c>
      <c r="E4619" s="45">
        <v>1</v>
      </c>
      <c r="F4619" s="44" t="s">
        <v>11109</v>
      </c>
      <c r="H4619" s="44" t="s">
        <v>20938</v>
      </c>
      <c r="I4619" s="44">
        <v>1111160401</v>
      </c>
      <c r="J4619" s="44">
        <v>95.96</v>
      </c>
      <c r="K4619" s="44" t="s">
        <v>20860</v>
      </c>
      <c r="L4619" s="46">
        <v>4014966</v>
      </c>
      <c r="M4619" s="44" t="s">
        <v>20843</v>
      </c>
      <c r="N4619" s="44" t="s">
        <v>20939</v>
      </c>
      <c r="O4619" s="44" t="s">
        <v>20940</v>
      </c>
    </row>
    <row r="4620" spans="1:15" s="44" customFormat="1" ht="12" x14ac:dyDescent="0.2">
      <c r="A4620" s="44" t="s">
        <v>20935</v>
      </c>
      <c r="B4620" s="44" t="s">
        <v>15110</v>
      </c>
      <c r="D4620" s="44" t="s">
        <v>20840</v>
      </c>
      <c r="E4620" s="45">
        <v>1</v>
      </c>
      <c r="F4620" s="44" t="s">
        <v>11109</v>
      </c>
      <c r="H4620" s="44" t="s">
        <v>20938</v>
      </c>
      <c r="I4620" s="44">
        <v>1111160401</v>
      </c>
      <c r="J4620" s="44">
        <v>1096.0999999999999</v>
      </c>
      <c r="K4620" s="44" t="s">
        <v>20860</v>
      </c>
      <c r="L4620" s="46">
        <v>36060374</v>
      </c>
      <c r="M4620" s="44" t="s">
        <v>20843</v>
      </c>
      <c r="N4620" s="44" t="s">
        <v>20939</v>
      </c>
      <c r="O4620" s="44" t="s">
        <v>20940</v>
      </c>
    </row>
    <row r="4621" spans="1:15" s="44" customFormat="1" ht="12" x14ac:dyDescent="0.2">
      <c r="A4621" s="44" t="s">
        <v>20936</v>
      </c>
      <c r="B4621" s="44" t="s">
        <v>15110</v>
      </c>
      <c r="D4621" s="44" t="s">
        <v>20840</v>
      </c>
      <c r="E4621" s="45">
        <v>1</v>
      </c>
      <c r="F4621" s="44" t="s">
        <v>11109</v>
      </c>
      <c r="H4621" s="44" t="s">
        <v>20938</v>
      </c>
      <c r="I4621" s="44">
        <v>1111160401</v>
      </c>
      <c r="J4621" s="44">
        <v>52.9</v>
      </c>
      <c r="K4621" s="44" t="s">
        <v>20860</v>
      </c>
      <c r="L4621" s="46">
        <v>5119752</v>
      </c>
      <c r="M4621" s="44" t="s">
        <v>20843</v>
      </c>
      <c r="N4621" s="44" t="s">
        <v>20939</v>
      </c>
      <c r="O4621" s="44" t="s">
        <v>20940</v>
      </c>
    </row>
    <row r="4622" spans="1:15" s="44" customFormat="1" ht="12" x14ac:dyDescent="0.2">
      <c r="A4622" s="44" t="s">
        <v>20937</v>
      </c>
      <c r="B4622" s="44" t="s">
        <v>15110</v>
      </c>
      <c r="D4622" s="44" t="s">
        <v>20840</v>
      </c>
      <c r="E4622" s="45">
        <v>1</v>
      </c>
      <c r="F4622" s="44" t="s">
        <v>11109</v>
      </c>
      <c r="H4622" s="44" t="s">
        <v>20938</v>
      </c>
      <c r="I4622" s="44">
        <v>1111160401</v>
      </c>
      <c r="J4622" s="44">
        <v>112.2</v>
      </c>
      <c r="K4622" s="44" t="s">
        <v>20860</v>
      </c>
      <c r="L4622" s="46">
        <v>3319640</v>
      </c>
      <c r="M4622" s="44" t="s">
        <v>20843</v>
      </c>
      <c r="N4622" s="44" t="s">
        <v>20939</v>
      </c>
      <c r="O4622" s="44" t="s">
        <v>20940</v>
      </c>
    </row>
    <row r="4623" spans="1:15" s="44" customFormat="1" ht="12" x14ac:dyDescent="0.2">
      <c r="A4623" s="44" t="s">
        <v>20941</v>
      </c>
      <c r="B4623" s="44" t="s">
        <v>15110</v>
      </c>
      <c r="D4623" s="44" t="s">
        <v>20840</v>
      </c>
      <c r="E4623" s="45">
        <v>2</v>
      </c>
      <c r="F4623" s="44" t="s">
        <v>11109</v>
      </c>
      <c r="H4623" s="44" t="s">
        <v>20938</v>
      </c>
      <c r="I4623" s="44">
        <v>3017169801</v>
      </c>
      <c r="J4623" s="44">
        <v>6</v>
      </c>
      <c r="K4623" s="44" t="s">
        <v>15563</v>
      </c>
      <c r="L4623" s="46">
        <v>2267850</v>
      </c>
      <c r="M4623" s="44" t="s">
        <v>20843</v>
      </c>
      <c r="N4623" s="44" t="s">
        <v>20939</v>
      </c>
      <c r="O4623" s="44" t="s">
        <v>20940</v>
      </c>
    </row>
    <row r="4624" spans="1:15" s="44" customFormat="1" ht="12" x14ac:dyDescent="0.2">
      <c r="A4624" s="44" t="s">
        <v>20942</v>
      </c>
      <c r="B4624" s="44" t="s">
        <v>15110</v>
      </c>
      <c r="D4624" s="44" t="s">
        <v>20840</v>
      </c>
      <c r="E4624" s="45">
        <v>2</v>
      </c>
      <c r="F4624" s="44" t="s">
        <v>11109</v>
      </c>
      <c r="H4624" s="44" t="s">
        <v>20938</v>
      </c>
      <c r="I4624" s="44">
        <v>3017169801</v>
      </c>
      <c r="J4624" s="44">
        <v>41</v>
      </c>
      <c r="K4624" s="44" t="s">
        <v>15563</v>
      </c>
      <c r="L4624" s="46">
        <v>10295920</v>
      </c>
      <c r="M4624" s="44" t="s">
        <v>20843</v>
      </c>
      <c r="N4624" s="44" t="s">
        <v>20939</v>
      </c>
      <c r="O4624" s="44" t="s">
        <v>20940</v>
      </c>
    </row>
    <row r="4625" spans="1:15" s="44" customFormat="1" ht="12" x14ac:dyDescent="0.2">
      <c r="A4625" s="44" t="s">
        <v>20943</v>
      </c>
      <c r="B4625" s="44" t="s">
        <v>15110</v>
      </c>
      <c r="D4625" s="44" t="s">
        <v>20840</v>
      </c>
      <c r="E4625" s="45">
        <v>2</v>
      </c>
      <c r="F4625" s="44" t="s">
        <v>11109</v>
      </c>
      <c r="H4625" s="44" t="s">
        <v>20938</v>
      </c>
      <c r="I4625" s="44">
        <v>3017169801</v>
      </c>
      <c r="J4625" s="44">
        <v>2</v>
      </c>
      <c r="K4625" s="44" t="s">
        <v>15563</v>
      </c>
      <c r="L4625" s="46">
        <v>8385890</v>
      </c>
      <c r="M4625" s="44" t="s">
        <v>20843</v>
      </c>
      <c r="N4625" s="44" t="s">
        <v>20939</v>
      </c>
      <c r="O4625" s="44" t="s">
        <v>20940</v>
      </c>
    </row>
    <row r="4626" spans="1:15" s="44" customFormat="1" ht="12" x14ac:dyDescent="0.2">
      <c r="A4626" s="44" t="s">
        <v>20944</v>
      </c>
      <c r="B4626" s="44" t="s">
        <v>15110</v>
      </c>
      <c r="D4626" s="44" t="s">
        <v>20840</v>
      </c>
      <c r="E4626" s="45">
        <v>2</v>
      </c>
      <c r="F4626" s="44" t="s">
        <v>11109</v>
      </c>
      <c r="H4626" s="44" t="s">
        <v>20938</v>
      </c>
      <c r="I4626" s="44">
        <v>3017169801</v>
      </c>
      <c r="J4626" s="44">
        <v>2</v>
      </c>
      <c r="K4626" s="44" t="s">
        <v>15563</v>
      </c>
      <c r="L4626" s="46">
        <v>8405084</v>
      </c>
      <c r="M4626" s="44" t="s">
        <v>20843</v>
      </c>
      <c r="N4626" s="44" t="s">
        <v>20939</v>
      </c>
      <c r="O4626" s="44" t="s">
        <v>20940</v>
      </c>
    </row>
    <row r="4627" spans="1:15" s="44" customFormat="1" ht="12" x14ac:dyDescent="0.2">
      <c r="A4627" s="44" t="s">
        <v>20945</v>
      </c>
      <c r="B4627" s="44" t="s">
        <v>15110</v>
      </c>
      <c r="D4627" s="44" t="s">
        <v>20840</v>
      </c>
      <c r="E4627" s="45">
        <v>1</v>
      </c>
      <c r="F4627" s="44" t="s">
        <v>11109</v>
      </c>
      <c r="H4627" s="44" t="s">
        <v>20938</v>
      </c>
      <c r="I4627" s="44">
        <v>3017169501</v>
      </c>
      <c r="J4627" s="44">
        <v>57</v>
      </c>
      <c r="K4627" s="44" t="s">
        <v>15563</v>
      </c>
      <c r="L4627" s="46">
        <v>19108566</v>
      </c>
      <c r="M4627" s="44" t="s">
        <v>20843</v>
      </c>
      <c r="N4627" s="44" t="s">
        <v>20939</v>
      </c>
      <c r="O4627" s="44" t="s">
        <v>20940</v>
      </c>
    </row>
    <row r="4628" spans="1:15" s="44" customFormat="1" ht="12" x14ac:dyDescent="0.2">
      <c r="A4628" s="44" t="s">
        <v>20946</v>
      </c>
      <c r="B4628" s="44" t="s">
        <v>15110</v>
      </c>
      <c r="D4628" s="44" t="s">
        <v>20840</v>
      </c>
      <c r="E4628" s="45">
        <v>1</v>
      </c>
      <c r="F4628" s="44" t="s">
        <v>11109</v>
      </c>
      <c r="H4628" s="44" t="s">
        <v>20938</v>
      </c>
      <c r="I4628" s="44">
        <v>3017169501</v>
      </c>
      <c r="J4628" s="44">
        <v>3</v>
      </c>
      <c r="K4628" s="44" t="s">
        <v>15563</v>
      </c>
      <c r="L4628" s="46">
        <v>1110984</v>
      </c>
      <c r="M4628" s="44" t="s">
        <v>20843</v>
      </c>
      <c r="N4628" s="44" t="s">
        <v>20939</v>
      </c>
      <c r="O4628" s="44" t="s">
        <v>20940</v>
      </c>
    </row>
    <row r="4629" spans="1:15" s="44" customFormat="1" ht="12" x14ac:dyDescent="0.2">
      <c r="A4629" s="44" t="s">
        <v>20947</v>
      </c>
      <c r="B4629" s="44" t="s">
        <v>15110</v>
      </c>
      <c r="D4629" s="44" t="s">
        <v>20840</v>
      </c>
      <c r="E4629" s="45">
        <v>1</v>
      </c>
      <c r="F4629" s="44" t="s">
        <v>11109</v>
      </c>
      <c r="H4629" s="44" t="s">
        <v>20938</v>
      </c>
      <c r="I4629" s="44">
        <v>3017169501</v>
      </c>
      <c r="J4629" s="44">
        <v>100</v>
      </c>
      <c r="K4629" s="44" t="s">
        <v>15563</v>
      </c>
      <c r="L4629" s="46">
        <v>38836800</v>
      </c>
      <c r="M4629" s="44" t="s">
        <v>20843</v>
      </c>
      <c r="N4629" s="44" t="s">
        <v>20939</v>
      </c>
      <c r="O4629" s="44" t="s">
        <v>20940</v>
      </c>
    </row>
    <row r="4630" spans="1:15" s="44" customFormat="1" ht="12" x14ac:dyDescent="0.2">
      <c r="A4630" s="44" t="s">
        <v>20948</v>
      </c>
      <c r="B4630" s="44" t="s">
        <v>15110</v>
      </c>
      <c r="D4630" s="44" t="s">
        <v>20840</v>
      </c>
      <c r="E4630" s="45">
        <v>1</v>
      </c>
      <c r="F4630" s="44" t="s">
        <v>11109</v>
      </c>
      <c r="H4630" s="44" t="s">
        <v>20938</v>
      </c>
      <c r="I4630" s="44">
        <v>3017169501</v>
      </c>
      <c r="J4630" s="44">
        <v>38</v>
      </c>
      <c r="K4630" s="44" t="s">
        <v>15563</v>
      </c>
      <c r="L4630" s="46">
        <v>12899822</v>
      </c>
      <c r="M4630" s="44" t="s">
        <v>20843</v>
      </c>
      <c r="N4630" s="44" t="s">
        <v>20939</v>
      </c>
      <c r="O4630" s="44" t="s">
        <v>20940</v>
      </c>
    </row>
    <row r="4631" spans="1:15" s="44" customFormat="1" ht="12" x14ac:dyDescent="0.2">
      <c r="A4631" s="44" t="s">
        <v>20949</v>
      </c>
      <c r="B4631" s="44" t="s">
        <v>15110</v>
      </c>
      <c r="D4631" s="44" t="s">
        <v>20840</v>
      </c>
      <c r="E4631" s="45">
        <v>1</v>
      </c>
      <c r="F4631" s="44" t="s">
        <v>11109</v>
      </c>
      <c r="H4631" s="44" t="s">
        <v>20938</v>
      </c>
      <c r="I4631" s="44">
        <v>3017169501</v>
      </c>
      <c r="J4631" s="44">
        <v>114</v>
      </c>
      <c r="K4631" s="44" t="s">
        <v>15563</v>
      </c>
      <c r="L4631" s="46">
        <v>44924778</v>
      </c>
      <c r="M4631" s="44" t="s">
        <v>20843</v>
      </c>
      <c r="N4631" s="44" t="s">
        <v>20939</v>
      </c>
      <c r="O4631" s="44" t="s">
        <v>20940</v>
      </c>
    </row>
    <row r="4632" spans="1:15" s="44" customFormat="1" ht="12" x14ac:dyDescent="0.2">
      <c r="A4632" s="44" t="s">
        <v>20950</v>
      </c>
      <c r="B4632" s="44" t="s">
        <v>15110</v>
      </c>
      <c r="D4632" s="44" t="s">
        <v>20840</v>
      </c>
      <c r="E4632" s="45">
        <v>1</v>
      </c>
      <c r="F4632" s="44" t="s">
        <v>11109</v>
      </c>
      <c r="H4632" s="44" t="s">
        <v>20938</v>
      </c>
      <c r="I4632" s="44">
        <v>3017169501</v>
      </c>
      <c r="J4632" s="44">
        <v>152</v>
      </c>
      <c r="K4632" s="44" t="s">
        <v>15563</v>
      </c>
      <c r="L4632" s="46">
        <v>64447544</v>
      </c>
      <c r="M4632" s="44" t="s">
        <v>20843</v>
      </c>
      <c r="N4632" s="44" t="s">
        <v>20939</v>
      </c>
      <c r="O4632" s="44" t="s">
        <v>20940</v>
      </c>
    </row>
    <row r="4633" spans="1:15" s="44" customFormat="1" ht="12" x14ac:dyDescent="0.2">
      <c r="A4633" s="44" t="s">
        <v>20951</v>
      </c>
      <c r="B4633" s="44" t="s">
        <v>15110</v>
      </c>
      <c r="D4633" s="44" t="s">
        <v>20840</v>
      </c>
      <c r="E4633" s="45">
        <v>1</v>
      </c>
      <c r="F4633" s="44" t="s">
        <v>11109</v>
      </c>
      <c r="H4633" s="44" t="s">
        <v>20938</v>
      </c>
      <c r="I4633" s="44">
        <v>3017169501</v>
      </c>
      <c r="J4633" s="44">
        <v>114</v>
      </c>
      <c r="K4633" s="44" t="s">
        <v>15563</v>
      </c>
      <c r="L4633" s="46">
        <v>54658326</v>
      </c>
      <c r="M4633" s="44" t="s">
        <v>20843</v>
      </c>
      <c r="N4633" s="44" t="s">
        <v>20939</v>
      </c>
      <c r="O4633" s="44" t="s">
        <v>20940</v>
      </c>
    </row>
    <row r="4634" spans="1:15" s="44" customFormat="1" ht="12" x14ac:dyDescent="0.2">
      <c r="A4634" s="44" t="s">
        <v>20952</v>
      </c>
      <c r="B4634" s="44" t="s">
        <v>15110</v>
      </c>
      <c r="D4634" s="44" t="s">
        <v>20840</v>
      </c>
      <c r="E4634" s="45">
        <v>1</v>
      </c>
      <c r="F4634" s="44" t="s">
        <v>11109</v>
      </c>
      <c r="H4634" s="44" t="s">
        <v>20938</v>
      </c>
      <c r="I4634" s="44">
        <v>3017169501</v>
      </c>
      <c r="J4634" s="44">
        <v>6</v>
      </c>
      <c r="K4634" s="44" t="s">
        <v>15563</v>
      </c>
      <c r="L4634" s="46">
        <v>3078582</v>
      </c>
      <c r="M4634" s="44" t="s">
        <v>20843</v>
      </c>
      <c r="N4634" s="44" t="s">
        <v>20939</v>
      </c>
      <c r="O4634" s="44" t="s">
        <v>20940</v>
      </c>
    </row>
    <row r="4635" spans="1:15" s="44" customFormat="1" ht="12" x14ac:dyDescent="0.2">
      <c r="A4635" s="44" t="s">
        <v>20953</v>
      </c>
      <c r="B4635" s="44" t="s">
        <v>15110</v>
      </c>
      <c r="D4635" s="44" t="s">
        <v>20840</v>
      </c>
      <c r="E4635" s="45">
        <v>1</v>
      </c>
      <c r="F4635" s="44" t="s">
        <v>11109</v>
      </c>
      <c r="H4635" s="44" t="s">
        <v>20938</v>
      </c>
      <c r="I4635" s="44">
        <v>3017169501</v>
      </c>
      <c r="J4635" s="44">
        <v>8</v>
      </c>
      <c r="K4635" s="44" t="s">
        <v>15563</v>
      </c>
      <c r="L4635" s="46">
        <v>4164616</v>
      </c>
      <c r="M4635" s="44" t="s">
        <v>20843</v>
      </c>
      <c r="N4635" s="44" t="s">
        <v>20939</v>
      </c>
      <c r="O4635" s="44" t="s">
        <v>20940</v>
      </c>
    </row>
    <row r="4636" spans="1:15" s="44" customFormat="1" ht="12" x14ac:dyDescent="0.2">
      <c r="A4636" s="44" t="s">
        <v>20954</v>
      </c>
      <c r="B4636" s="44" t="s">
        <v>15110</v>
      </c>
      <c r="D4636" s="44" t="s">
        <v>20840</v>
      </c>
      <c r="E4636" s="45">
        <v>1</v>
      </c>
      <c r="F4636" s="44" t="s">
        <v>11109</v>
      </c>
      <c r="H4636" s="44" t="s">
        <v>20938</v>
      </c>
      <c r="I4636" s="44">
        <v>3017169501</v>
      </c>
      <c r="J4636" s="44">
        <v>6</v>
      </c>
      <c r="K4636" s="44" t="s">
        <v>15563</v>
      </c>
      <c r="L4636" s="46">
        <v>3476034</v>
      </c>
      <c r="M4636" s="44" t="s">
        <v>20843</v>
      </c>
      <c r="N4636" s="44" t="s">
        <v>20939</v>
      </c>
      <c r="O4636" s="44" t="s">
        <v>20940</v>
      </c>
    </row>
    <row r="4637" spans="1:15" s="44" customFormat="1" ht="12" x14ac:dyDescent="0.2">
      <c r="A4637" s="44" t="s">
        <v>20955</v>
      </c>
      <c r="B4637" s="44" t="s">
        <v>15110</v>
      </c>
      <c r="D4637" s="44" t="s">
        <v>20840</v>
      </c>
      <c r="E4637" s="45">
        <v>1</v>
      </c>
      <c r="F4637" s="44" t="s">
        <v>11109</v>
      </c>
      <c r="H4637" s="44" t="s">
        <v>20938</v>
      </c>
      <c r="I4637" s="44">
        <v>3017169501</v>
      </c>
      <c r="J4637" s="44">
        <v>160</v>
      </c>
      <c r="K4637" s="44" t="s">
        <v>15563</v>
      </c>
      <c r="L4637" s="46">
        <v>34303840</v>
      </c>
      <c r="M4637" s="44" t="s">
        <v>20843</v>
      </c>
      <c r="N4637" s="44" t="s">
        <v>20939</v>
      </c>
      <c r="O4637" s="44" t="s">
        <v>20940</v>
      </c>
    </row>
    <row r="4638" spans="1:15" s="44" customFormat="1" ht="12" x14ac:dyDescent="0.2">
      <c r="A4638" s="44" t="s">
        <v>20956</v>
      </c>
      <c r="B4638" s="44" t="s">
        <v>15110</v>
      </c>
      <c r="D4638" s="44" t="s">
        <v>20840</v>
      </c>
      <c r="E4638" s="45">
        <v>1</v>
      </c>
      <c r="F4638" s="44" t="s">
        <v>11109</v>
      </c>
      <c r="H4638" s="44" t="s">
        <v>20938</v>
      </c>
      <c r="I4638" s="44">
        <v>3017169501</v>
      </c>
      <c r="J4638" s="44">
        <v>160</v>
      </c>
      <c r="K4638" s="44" t="s">
        <v>15563</v>
      </c>
      <c r="L4638" s="46">
        <v>40066720</v>
      </c>
      <c r="M4638" s="44" t="s">
        <v>20843</v>
      </c>
      <c r="N4638" s="44" t="s">
        <v>20939</v>
      </c>
      <c r="O4638" s="44" t="s">
        <v>20940</v>
      </c>
    </row>
    <row r="4639" spans="1:15" s="44" customFormat="1" ht="12" x14ac:dyDescent="0.2">
      <c r="A4639" s="44" t="s">
        <v>20957</v>
      </c>
      <c r="B4639" s="44" t="s">
        <v>15110</v>
      </c>
      <c r="D4639" s="44" t="s">
        <v>20840</v>
      </c>
      <c r="E4639" s="45">
        <v>1</v>
      </c>
      <c r="F4639" s="44" t="s">
        <v>11109</v>
      </c>
      <c r="H4639" s="44" t="s">
        <v>20938</v>
      </c>
      <c r="I4639" s="44">
        <v>3017169501</v>
      </c>
      <c r="J4639" s="44">
        <v>120</v>
      </c>
      <c r="K4639" s="44" t="s">
        <v>15563</v>
      </c>
      <c r="L4639" s="46">
        <v>35438280</v>
      </c>
      <c r="M4639" s="44" t="s">
        <v>20843</v>
      </c>
      <c r="N4639" s="44" t="s">
        <v>20939</v>
      </c>
      <c r="O4639" s="44" t="s">
        <v>20940</v>
      </c>
    </row>
    <row r="4640" spans="1:15" s="44" customFormat="1" ht="12" x14ac:dyDescent="0.2">
      <c r="A4640" s="44" t="s">
        <v>20958</v>
      </c>
      <c r="B4640" s="44" t="s">
        <v>15110</v>
      </c>
      <c r="D4640" s="44" t="s">
        <v>20840</v>
      </c>
      <c r="E4640" s="45">
        <v>1</v>
      </c>
      <c r="F4640" s="44" t="s">
        <v>11109</v>
      </c>
      <c r="H4640" s="44" t="s">
        <v>20938</v>
      </c>
      <c r="I4640" s="44">
        <v>3017169501</v>
      </c>
      <c r="J4640" s="44">
        <v>5</v>
      </c>
      <c r="K4640" s="44" t="s">
        <v>15563</v>
      </c>
      <c r="L4640" s="46">
        <v>1915990</v>
      </c>
      <c r="M4640" s="44" t="s">
        <v>20843</v>
      </c>
      <c r="N4640" s="44" t="s">
        <v>20939</v>
      </c>
      <c r="O4640" s="44" t="s">
        <v>20940</v>
      </c>
    </row>
    <row r="4641" spans="1:15" s="44" customFormat="1" ht="12" x14ac:dyDescent="0.2">
      <c r="A4641" s="44" t="s">
        <v>20959</v>
      </c>
      <c r="B4641" s="44" t="s">
        <v>15110</v>
      </c>
      <c r="D4641" s="44" t="s">
        <v>20840</v>
      </c>
      <c r="E4641" s="45">
        <v>1</v>
      </c>
      <c r="F4641" s="44" t="s">
        <v>11109</v>
      </c>
      <c r="H4641" s="44" t="s">
        <v>20938</v>
      </c>
      <c r="I4641" s="44">
        <v>3017169501</v>
      </c>
      <c r="J4641" s="44">
        <v>5</v>
      </c>
      <c r="K4641" s="44" t="s">
        <v>15563</v>
      </c>
      <c r="L4641" s="46">
        <v>2502165</v>
      </c>
      <c r="M4641" s="44" t="s">
        <v>20843</v>
      </c>
      <c r="N4641" s="44" t="s">
        <v>20939</v>
      </c>
      <c r="O4641" s="44" t="s">
        <v>20940</v>
      </c>
    </row>
    <row r="4642" spans="1:15" s="44" customFormat="1" ht="12" x14ac:dyDescent="0.2">
      <c r="A4642" s="44" t="s">
        <v>20960</v>
      </c>
      <c r="B4642" s="44" t="s">
        <v>15110</v>
      </c>
      <c r="D4642" s="44" t="s">
        <v>20840</v>
      </c>
      <c r="E4642" s="45">
        <v>1</v>
      </c>
      <c r="F4642" s="44" t="s">
        <v>11109</v>
      </c>
      <c r="H4642" s="44" t="s">
        <v>20938</v>
      </c>
      <c r="I4642" s="44">
        <v>3017169501</v>
      </c>
      <c r="J4642" s="44">
        <v>2</v>
      </c>
      <c r="K4642" s="44" t="s">
        <v>15563</v>
      </c>
      <c r="L4642" s="46">
        <v>1031226</v>
      </c>
      <c r="M4642" s="44" t="s">
        <v>20843</v>
      </c>
      <c r="N4642" s="44" t="s">
        <v>20939</v>
      </c>
      <c r="O4642" s="44" t="s">
        <v>20940</v>
      </c>
    </row>
    <row r="4643" spans="1:15" s="44" customFormat="1" ht="12" x14ac:dyDescent="0.2">
      <c r="A4643" s="44" t="s">
        <v>20961</v>
      </c>
      <c r="B4643" s="44" t="s">
        <v>15110</v>
      </c>
      <c r="D4643" s="44" t="s">
        <v>20840</v>
      </c>
      <c r="E4643" s="45">
        <v>1</v>
      </c>
      <c r="F4643" s="44" t="s">
        <v>11109</v>
      </c>
      <c r="H4643" s="44" t="s">
        <v>20938</v>
      </c>
      <c r="I4643" s="44">
        <v>3017169501</v>
      </c>
      <c r="J4643" s="44">
        <v>6</v>
      </c>
      <c r="K4643" s="44" t="s">
        <v>15563</v>
      </c>
      <c r="L4643" s="46">
        <v>1281774</v>
      </c>
      <c r="M4643" s="44" t="s">
        <v>20843</v>
      </c>
      <c r="N4643" s="44" t="s">
        <v>20939</v>
      </c>
      <c r="O4643" s="44" t="s">
        <v>20940</v>
      </c>
    </row>
    <row r="4644" spans="1:15" s="44" customFormat="1" ht="12" x14ac:dyDescent="0.2">
      <c r="A4644" s="44" t="s">
        <v>20962</v>
      </c>
      <c r="B4644" s="44" t="s">
        <v>15110</v>
      </c>
      <c r="D4644" s="44" t="s">
        <v>20840</v>
      </c>
      <c r="E4644" s="45">
        <v>1</v>
      </c>
      <c r="F4644" s="44" t="s">
        <v>11109</v>
      </c>
      <c r="H4644" s="44" t="s">
        <v>20938</v>
      </c>
      <c r="I4644" s="44">
        <v>3017169501</v>
      </c>
      <c r="J4644" s="44">
        <v>19</v>
      </c>
      <c r="K4644" s="44" t="s">
        <v>15563</v>
      </c>
      <c r="L4644" s="46">
        <v>19590824</v>
      </c>
      <c r="M4644" s="44" t="s">
        <v>20843</v>
      </c>
      <c r="N4644" s="44" t="s">
        <v>20939</v>
      </c>
      <c r="O4644" s="44" t="s">
        <v>20940</v>
      </c>
    </row>
    <row r="4645" spans="1:15" s="44" customFormat="1" ht="12" x14ac:dyDescent="0.2">
      <c r="A4645" s="44" t="s">
        <v>20963</v>
      </c>
      <c r="B4645" s="44" t="s">
        <v>15110</v>
      </c>
      <c r="D4645" s="44" t="s">
        <v>20840</v>
      </c>
      <c r="E4645" s="45">
        <v>1</v>
      </c>
      <c r="F4645" s="44" t="s">
        <v>11109</v>
      </c>
      <c r="H4645" s="44" t="s">
        <v>20938</v>
      </c>
      <c r="I4645" s="44">
        <v>3017169501</v>
      </c>
      <c r="J4645" s="44">
        <v>20</v>
      </c>
      <c r="K4645" s="44" t="s">
        <v>15563</v>
      </c>
      <c r="L4645" s="46">
        <v>9644980</v>
      </c>
      <c r="M4645" s="44" t="s">
        <v>20843</v>
      </c>
      <c r="N4645" s="44" t="s">
        <v>20939</v>
      </c>
      <c r="O4645" s="44" t="s">
        <v>20940</v>
      </c>
    </row>
    <row r="4646" spans="1:15" s="44" customFormat="1" ht="12" x14ac:dyDescent="0.2">
      <c r="A4646" s="44" t="s">
        <v>20964</v>
      </c>
      <c r="B4646" s="44" t="s">
        <v>15110</v>
      </c>
      <c r="D4646" s="44" t="s">
        <v>20840</v>
      </c>
      <c r="E4646" s="45">
        <v>1</v>
      </c>
      <c r="F4646" s="44" t="s">
        <v>11109</v>
      </c>
      <c r="H4646" s="44" t="s">
        <v>20938</v>
      </c>
      <c r="I4646" s="44">
        <v>3017169501</v>
      </c>
      <c r="J4646" s="44">
        <v>60</v>
      </c>
      <c r="K4646" s="44" t="s">
        <v>15563</v>
      </c>
      <c r="L4646" s="46">
        <v>28664340</v>
      </c>
      <c r="M4646" s="44" t="s">
        <v>20843</v>
      </c>
      <c r="N4646" s="44" t="s">
        <v>20939</v>
      </c>
      <c r="O4646" s="44" t="s">
        <v>20940</v>
      </c>
    </row>
    <row r="4647" spans="1:15" s="44" customFormat="1" ht="12" x14ac:dyDescent="0.2">
      <c r="A4647" s="44" t="s">
        <v>20965</v>
      </c>
      <c r="B4647" s="44" t="s">
        <v>15110</v>
      </c>
      <c r="D4647" s="44" t="s">
        <v>20840</v>
      </c>
      <c r="E4647" s="45">
        <v>1</v>
      </c>
      <c r="F4647" s="44" t="s">
        <v>11109</v>
      </c>
      <c r="H4647" s="44" t="s">
        <v>20938</v>
      </c>
      <c r="I4647" s="44">
        <v>3017169501</v>
      </c>
      <c r="J4647" s="44">
        <v>20</v>
      </c>
      <c r="K4647" s="44" t="s">
        <v>15563</v>
      </c>
      <c r="L4647" s="46">
        <v>9871580</v>
      </c>
      <c r="M4647" s="44" t="s">
        <v>20843</v>
      </c>
      <c r="N4647" s="44" t="s">
        <v>20939</v>
      </c>
      <c r="O4647" s="44" t="s">
        <v>20940</v>
      </c>
    </row>
    <row r="4648" spans="1:15" s="44" customFormat="1" ht="12" x14ac:dyDescent="0.2">
      <c r="A4648" s="44" t="s">
        <v>20966</v>
      </c>
      <c r="B4648" s="44" t="s">
        <v>15110</v>
      </c>
      <c r="D4648" s="44" t="s">
        <v>20840</v>
      </c>
      <c r="E4648" s="45">
        <v>1</v>
      </c>
      <c r="F4648" s="44" t="s">
        <v>11109</v>
      </c>
      <c r="H4648" s="44" t="s">
        <v>20938</v>
      </c>
      <c r="I4648" s="44">
        <v>3017169501</v>
      </c>
      <c r="J4648" s="44">
        <v>20</v>
      </c>
      <c r="K4648" s="44" t="s">
        <v>15563</v>
      </c>
      <c r="L4648" s="46">
        <v>6208580</v>
      </c>
      <c r="M4648" s="44" t="s">
        <v>20843</v>
      </c>
      <c r="N4648" s="44" t="s">
        <v>20939</v>
      </c>
      <c r="O4648" s="44" t="s">
        <v>20940</v>
      </c>
    </row>
    <row r="4649" spans="1:15" s="44" customFormat="1" ht="12" x14ac:dyDescent="0.2">
      <c r="A4649" s="44" t="s">
        <v>20967</v>
      </c>
      <c r="B4649" s="44" t="s">
        <v>15110</v>
      </c>
      <c r="D4649" s="44" t="s">
        <v>20840</v>
      </c>
      <c r="E4649" s="45">
        <v>1</v>
      </c>
      <c r="F4649" s="44" t="s">
        <v>11109</v>
      </c>
      <c r="H4649" s="44" t="s">
        <v>20938</v>
      </c>
      <c r="I4649" s="44">
        <v>3017169501</v>
      </c>
      <c r="J4649" s="44">
        <v>40</v>
      </c>
      <c r="K4649" s="44" t="s">
        <v>15563</v>
      </c>
      <c r="L4649" s="46">
        <v>10756000</v>
      </c>
      <c r="M4649" s="44" t="s">
        <v>20843</v>
      </c>
      <c r="N4649" s="44" t="s">
        <v>20939</v>
      </c>
      <c r="O4649" s="44" t="s">
        <v>20940</v>
      </c>
    </row>
    <row r="4650" spans="1:15" s="44" customFormat="1" ht="12" x14ac:dyDescent="0.2">
      <c r="A4650" s="44" t="s">
        <v>20968</v>
      </c>
      <c r="B4650" s="44" t="s">
        <v>15110</v>
      </c>
      <c r="D4650" s="44" t="s">
        <v>20840</v>
      </c>
      <c r="E4650" s="45">
        <v>1</v>
      </c>
      <c r="F4650" s="44" t="s">
        <v>11109</v>
      </c>
      <c r="H4650" s="44" t="s">
        <v>20938</v>
      </c>
      <c r="I4650" s="44">
        <v>3017169501</v>
      </c>
      <c r="J4650" s="44">
        <v>86</v>
      </c>
      <c r="K4650" s="44" t="s">
        <v>15563</v>
      </c>
      <c r="L4650" s="46">
        <v>35019630</v>
      </c>
      <c r="M4650" s="44" t="s">
        <v>20843</v>
      </c>
      <c r="N4650" s="44" t="s">
        <v>20939</v>
      </c>
      <c r="O4650" s="44" t="s">
        <v>20940</v>
      </c>
    </row>
    <row r="4651" spans="1:15" s="44" customFormat="1" ht="12" x14ac:dyDescent="0.2">
      <c r="A4651" s="44" t="s">
        <v>20969</v>
      </c>
      <c r="B4651" s="44" t="s">
        <v>15110</v>
      </c>
      <c r="D4651" s="44" t="s">
        <v>20840</v>
      </c>
      <c r="E4651" s="45">
        <v>1</v>
      </c>
      <c r="F4651" s="44" t="s">
        <v>11109</v>
      </c>
      <c r="H4651" s="44" t="s">
        <v>20938</v>
      </c>
      <c r="I4651" s="44">
        <v>3017169501</v>
      </c>
      <c r="J4651" s="44">
        <v>14</v>
      </c>
      <c r="K4651" s="44" t="s">
        <v>15563</v>
      </c>
      <c r="L4651" s="46">
        <v>7093030</v>
      </c>
      <c r="M4651" s="44" t="s">
        <v>20843</v>
      </c>
      <c r="N4651" s="44" t="s">
        <v>20939</v>
      </c>
      <c r="O4651" s="44" t="s">
        <v>20940</v>
      </c>
    </row>
    <row r="4652" spans="1:15" s="44" customFormat="1" ht="12" x14ac:dyDescent="0.2">
      <c r="A4652" s="44" t="s">
        <v>20970</v>
      </c>
      <c r="B4652" s="44" t="s">
        <v>15110</v>
      </c>
      <c r="D4652" s="44" t="s">
        <v>20840</v>
      </c>
      <c r="E4652" s="45">
        <v>1</v>
      </c>
      <c r="F4652" s="44" t="s">
        <v>11109</v>
      </c>
      <c r="H4652" s="44" t="s">
        <v>20938</v>
      </c>
      <c r="I4652" s="44">
        <v>3017169501</v>
      </c>
      <c r="J4652" s="44">
        <v>100</v>
      </c>
      <c r="K4652" s="44" t="s">
        <v>15563</v>
      </c>
      <c r="L4652" s="46">
        <v>63522000</v>
      </c>
      <c r="M4652" s="44" t="s">
        <v>20843</v>
      </c>
      <c r="N4652" s="44" t="s">
        <v>20939</v>
      </c>
      <c r="O4652" s="44" t="s">
        <v>20940</v>
      </c>
    </row>
    <row r="4653" spans="1:15" s="44" customFormat="1" ht="12" x14ac:dyDescent="0.2">
      <c r="A4653" s="44" t="s">
        <v>20971</v>
      </c>
      <c r="B4653" s="44" t="s">
        <v>15110</v>
      </c>
      <c r="D4653" s="44" t="s">
        <v>20840</v>
      </c>
      <c r="E4653" s="45">
        <v>1</v>
      </c>
      <c r="F4653" s="44" t="s">
        <v>11109</v>
      </c>
      <c r="H4653" s="44" t="s">
        <v>20938</v>
      </c>
      <c r="I4653" s="44">
        <v>3017169501</v>
      </c>
      <c r="J4653" s="44">
        <v>61</v>
      </c>
      <c r="K4653" s="44" t="s">
        <v>15563</v>
      </c>
      <c r="L4653" s="46">
        <v>18472325</v>
      </c>
      <c r="M4653" s="44" t="s">
        <v>20843</v>
      </c>
      <c r="N4653" s="44" t="s">
        <v>20939</v>
      </c>
      <c r="O4653" s="44" t="s">
        <v>20940</v>
      </c>
    </row>
    <row r="4654" spans="1:15" s="44" customFormat="1" ht="12" x14ac:dyDescent="0.2">
      <c r="A4654" s="44" t="s">
        <v>20972</v>
      </c>
      <c r="B4654" s="44" t="s">
        <v>15110</v>
      </c>
      <c r="D4654" s="44" t="s">
        <v>20840</v>
      </c>
      <c r="E4654" s="45">
        <v>1</v>
      </c>
      <c r="F4654" s="44" t="s">
        <v>11109</v>
      </c>
      <c r="H4654" s="44" t="s">
        <v>20938</v>
      </c>
      <c r="I4654" s="44">
        <v>3017169501</v>
      </c>
      <c r="J4654" s="44">
        <v>6</v>
      </c>
      <c r="K4654" s="44" t="s">
        <v>15563</v>
      </c>
      <c r="L4654" s="46">
        <v>1044090</v>
      </c>
      <c r="M4654" s="44" t="s">
        <v>20843</v>
      </c>
      <c r="N4654" s="44" t="s">
        <v>20939</v>
      </c>
      <c r="O4654" s="44" t="s">
        <v>20940</v>
      </c>
    </row>
    <row r="4655" spans="1:15" s="44" customFormat="1" ht="12" x14ac:dyDescent="0.2">
      <c r="A4655" s="44" t="s">
        <v>20973</v>
      </c>
      <c r="B4655" s="44" t="s">
        <v>15110</v>
      </c>
      <c r="D4655" s="44" t="s">
        <v>20840</v>
      </c>
      <c r="E4655" s="45">
        <v>1</v>
      </c>
      <c r="F4655" s="44" t="s">
        <v>11109</v>
      </c>
      <c r="H4655" s="44" t="s">
        <v>20938</v>
      </c>
      <c r="I4655" s="44">
        <v>3017169501</v>
      </c>
      <c r="J4655" s="44">
        <v>8</v>
      </c>
      <c r="K4655" s="44" t="s">
        <v>15563</v>
      </c>
      <c r="L4655" s="46">
        <v>1375400</v>
      </c>
      <c r="M4655" s="44" t="s">
        <v>20843</v>
      </c>
      <c r="N4655" s="44" t="s">
        <v>20939</v>
      </c>
      <c r="O4655" s="44" t="s">
        <v>20940</v>
      </c>
    </row>
    <row r="4656" spans="1:15" s="44" customFormat="1" ht="12" x14ac:dyDescent="0.2">
      <c r="A4656" s="44" t="s">
        <v>20974</v>
      </c>
      <c r="B4656" s="44" t="s">
        <v>15110</v>
      </c>
      <c r="D4656" s="44" t="s">
        <v>20840</v>
      </c>
      <c r="E4656" s="45">
        <v>1</v>
      </c>
      <c r="F4656" s="44" t="s">
        <v>11109</v>
      </c>
      <c r="H4656" s="44" t="s">
        <v>20938</v>
      </c>
      <c r="I4656" s="44">
        <v>3017169501</v>
      </c>
      <c r="J4656" s="44">
        <v>9</v>
      </c>
      <c r="K4656" s="44" t="s">
        <v>15563</v>
      </c>
      <c r="L4656" s="46">
        <v>1102500</v>
      </c>
      <c r="M4656" s="44" t="s">
        <v>20843</v>
      </c>
      <c r="N4656" s="44" t="s">
        <v>20939</v>
      </c>
      <c r="O4656" s="44" t="s">
        <v>20940</v>
      </c>
    </row>
    <row r="4657" spans="1:15" s="44" customFormat="1" ht="12" x14ac:dyDescent="0.2">
      <c r="A4657" s="44" t="s">
        <v>20975</v>
      </c>
      <c r="B4657" s="44" t="s">
        <v>15110</v>
      </c>
      <c r="D4657" s="44" t="s">
        <v>20840</v>
      </c>
      <c r="E4657" s="45">
        <v>1</v>
      </c>
      <c r="F4657" s="44" t="s">
        <v>11109</v>
      </c>
      <c r="H4657" s="44" t="s">
        <v>20938</v>
      </c>
      <c r="I4657" s="44">
        <v>3017169501</v>
      </c>
      <c r="J4657" s="44">
        <v>3</v>
      </c>
      <c r="K4657" s="44" t="s">
        <v>15563</v>
      </c>
      <c r="L4657" s="46">
        <v>1268163</v>
      </c>
      <c r="M4657" s="44" t="s">
        <v>20843</v>
      </c>
      <c r="N4657" s="44" t="s">
        <v>20939</v>
      </c>
      <c r="O4657" s="44" t="s">
        <v>20940</v>
      </c>
    </row>
    <row r="4658" spans="1:15" s="44" customFormat="1" ht="12" x14ac:dyDescent="0.2">
      <c r="A4658" s="44" t="s">
        <v>20976</v>
      </c>
      <c r="B4658" s="44" t="s">
        <v>15110</v>
      </c>
      <c r="D4658" s="44" t="s">
        <v>20840</v>
      </c>
      <c r="E4658" s="45">
        <v>1</v>
      </c>
      <c r="F4658" s="44" t="s">
        <v>11109</v>
      </c>
      <c r="H4658" s="44" t="s">
        <v>20938</v>
      </c>
      <c r="I4658" s="44">
        <v>3017169501</v>
      </c>
      <c r="J4658" s="44">
        <v>13</v>
      </c>
      <c r="K4658" s="44" t="s">
        <v>15563</v>
      </c>
      <c r="L4658" s="46">
        <v>5007743</v>
      </c>
      <c r="M4658" s="44" t="s">
        <v>20843</v>
      </c>
      <c r="N4658" s="44" t="s">
        <v>20939</v>
      </c>
      <c r="O4658" s="44" t="s">
        <v>20940</v>
      </c>
    </row>
    <row r="4659" spans="1:15" s="44" customFormat="1" ht="12" x14ac:dyDescent="0.2">
      <c r="A4659" s="44" t="s">
        <v>20977</v>
      </c>
      <c r="B4659" s="44" t="s">
        <v>15110</v>
      </c>
      <c r="D4659" s="44" t="s">
        <v>20840</v>
      </c>
      <c r="E4659" s="45">
        <v>1</v>
      </c>
      <c r="F4659" s="44" t="s">
        <v>11109</v>
      </c>
      <c r="H4659" s="44" t="s">
        <v>20938</v>
      </c>
      <c r="I4659" s="44">
        <v>3017169501</v>
      </c>
      <c r="J4659" s="44">
        <v>13</v>
      </c>
      <c r="K4659" s="44" t="s">
        <v>15563</v>
      </c>
      <c r="L4659" s="46">
        <v>3957226</v>
      </c>
      <c r="M4659" s="44" t="s">
        <v>20843</v>
      </c>
      <c r="N4659" s="44" t="s">
        <v>20939</v>
      </c>
      <c r="O4659" s="44" t="s">
        <v>20940</v>
      </c>
    </row>
    <row r="4660" spans="1:15" s="44" customFormat="1" ht="12" x14ac:dyDescent="0.2">
      <c r="A4660" s="44" t="s">
        <v>20978</v>
      </c>
      <c r="B4660" s="44" t="s">
        <v>15110</v>
      </c>
      <c r="D4660" s="44" t="s">
        <v>20840</v>
      </c>
      <c r="E4660" s="45">
        <v>1</v>
      </c>
      <c r="F4660" s="44" t="s">
        <v>11109</v>
      </c>
      <c r="H4660" s="44" t="s">
        <v>20938</v>
      </c>
      <c r="I4660" s="44">
        <v>3017150401</v>
      </c>
      <c r="J4660" s="44">
        <v>4</v>
      </c>
      <c r="K4660" s="44" t="s">
        <v>15563</v>
      </c>
      <c r="L4660" s="46">
        <v>1288792</v>
      </c>
      <c r="M4660" s="44" t="s">
        <v>20843</v>
      </c>
      <c r="N4660" s="44" t="s">
        <v>20939</v>
      </c>
      <c r="O4660" s="44" t="s">
        <v>20940</v>
      </c>
    </row>
    <row r="4661" spans="1:15" s="44" customFormat="1" ht="12" x14ac:dyDescent="0.2">
      <c r="A4661" s="44" t="s">
        <v>20979</v>
      </c>
      <c r="B4661" s="44" t="s">
        <v>15110</v>
      </c>
      <c r="D4661" s="44" t="s">
        <v>20840</v>
      </c>
      <c r="E4661" s="45">
        <v>1</v>
      </c>
      <c r="F4661" s="44" t="s">
        <v>11109</v>
      </c>
      <c r="H4661" s="44" t="s">
        <v>20938</v>
      </c>
      <c r="I4661" s="44">
        <v>3017150401</v>
      </c>
      <c r="J4661" s="44">
        <v>9</v>
      </c>
      <c r="K4661" s="44" t="s">
        <v>15563</v>
      </c>
      <c r="L4661" s="46">
        <v>1944873</v>
      </c>
      <c r="M4661" s="44" t="s">
        <v>20843</v>
      </c>
      <c r="N4661" s="44" t="s">
        <v>20939</v>
      </c>
      <c r="O4661" s="44" t="s">
        <v>20940</v>
      </c>
    </row>
    <row r="4662" spans="1:15" s="44" customFormat="1" ht="12" x14ac:dyDescent="0.2">
      <c r="A4662" s="44" t="s">
        <v>20980</v>
      </c>
      <c r="B4662" s="44" t="s">
        <v>15110</v>
      </c>
      <c r="D4662" s="44" t="s">
        <v>20840</v>
      </c>
      <c r="E4662" s="45">
        <v>1</v>
      </c>
      <c r="F4662" s="44" t="s">
        <v>11109</v>
      </c>
      <c r="H4662" s="44" t="s">
        <v>20938</v>
      </c>
      <c r="I4662" s="44">
        <v>3017150401</v>
      </c>
      <c r="J4662" s="44">
        <v>5</v>
      </c>
      <c r="K4662" s="44" t="s">
        <v>15563</v>
      </c>
      <c r="L4662" s="46">
        <v>1050020</v>
      </c>
      <c r="M4662" s="44" t="s">
        <v>20843</v>
      </c>
      <c r="N4662" s="44" t="s">
        <v>20939</v>
      </c>
      <c r="O4662" s="44" t="s">
        <v>20940</v>
      </c>
    </row>
    <row r="4663" spans="1:15" s="44" customFormat="1" ht="12" x14ac:dyDescent="0.2">
      <c r="A4663" s="44" t="s">
        <v>20981</v>
      </c>
      <c r="B4663" s="44" t="s">
        <v>15110</v>
      </c>
      <c r="D4663" s="44" t="s">
        <v>20840</v>
      </c>
      <c r="E4663" s="45">
        <v>1</v>
      </c>
      <c r="F4663" s="44" t="s">
        <v>11109</v>
      </c>
      <c r="H4663" s="44" t="s">
        <v>20938</v>
      </c>
      <c r="I4663" s="44">
        <v>3017150401</v>
      </c>
      <c r="J4663" s="44">
        <v>20</v>
      </c>
      <c r="K4663" s="44" t="s">
        <v>15563</v>
      </c>
      <c r="L4663" s="46">
        <v>3553333</v>
      </c>
      <c r="M4663" s="44" t="s">
        <v>20843</v>
      </c>
      <c r="N4663" s="44" t="s">
        <v>20939</v>
      </c>
      <c r="O4663" s="44" t="s">
        <v>20940</v>
      </c>
    </row>
    <row r="4664" spans="1:15" s="44" customFormat="1" ht="12" x14ac:dyDescent="0.2">
      <c r="A4664" s="44" t="s">
        <v>20982</v>
      </c>
      <c r="B4664" s="44" t="s">
        <v>15110</v>
      </c>
      <c r="D4664" s="44" t="s">
        <v>20840</v>
      </c>
      <c r="E4664" s="45">
        <v>1</v>
      </c>
      <c r="F4664" s="44" t="s">
        <v>11109</v>
      </c>
      <c r="H4664" s="44" t="s">
        <v>20938</v>
      </c>
      <c r="I4664" s="44">
        <v>3017150401</v>
      </c>
      <c r="J4664" s="44">
        <v>200</v>
      </c>
      <c r="K4664" s="44" t="s">
        <v>15563</v>
      </c>
      <c r="L4664" s="46">
        <v>36750800</v>
      </c>
      <c r="M4664" s="44" t="s">
        <v>20843</v>
      </c>
      <c r="N4664" s="44" t="s">
        <v>20939</v>
      </c>
      <c r="O4664" s="44" t="s">
        <v>20940</v>
      </c>
    </row>
    <row r="4665" spans="1:15" s="44" customFormat="1" ht="12" x14ac:dyDescent="0.2">
      <c r="A4665" s="44" t="s">
        <v>20983</v>
      </c>
      <c r="B4665" s="44" t="s">
        <v>15110</v>
      </c>
      <c r="D4665" s="44" t="s">
        <v>20840</v>
      </c>
      <c r="E4665" s="45">
        <v>1</v>
      </c>
      <c r="F4665" s="44" t="s">
        <v>11109</v>
      </c>
      <c r="H4665" s="44" t="s">
        <v>20938</v>
      </c>
      <c r="I4665" s="44">
        <v>3017150401</v>
      </c>
      <c r="J4665" s="44">
        <v>120</v>
      </c>
      <c r="K4665" s="44" t="s">
        <v>15563</v>
      </c>
      <c r="L4665" s="46">
        <v>48300960</v>
      </c>
      <c r="M4665" s="44" t="s">
        <v>20843</v>
      </c>
      <c r="N4665" s="44" t="s">
        <v>20939</v>
      </c>
      <c r="O4665" s="44" t="s">
        <v>20940</v>
      </c>
    </row>
    <row r="4666" spans="1:15" s="44" customFormat="1" ht="12" x14ac:dyDescent="0.2">
      <c r="A4666" s="44" t="s">
        <v>20984</v>
      </c>
      <c r="B4666" s="44" t="s">
        <v>15110</v>
      </c>
      <c r="D4666" s="44" t="s">
        <v>20840</v>
      </c>
      <c r="E4666" s="45">
        <v>2</v>
      </c>
      <c r="F4666" s="44" t="s">
        <v>11109</v>
      </c>
      <c r="H4666" s="44" t="s">
        <v>20938</v>
      </c>
      <c r="J4666" s="44">
        <v>20</v>
      </c>
      <c r="K4666" s="44" t="s">
        <v>15563</v>
      </c>
      <c r="L4666" s="46">
        <v>13841880</v>
      </c>
      <c r="M4666" s="44" t="s">
        <v>20843</v>
      </c>
      <c r="N4666" s="44" t="s">
        <v>20939</v>
      </c>
      <c r="O4666" s="44" t="s">
        <v>20940</v>
      </c>
    </row>
    <row r="4667" spans="1:15" s="44" customFormat="1" ht="12" x14ac:dyDescent="0.2">
      <c r="A4667" s="44" t="s">
        <v>20985</v>
      </c>
      <c r="B4667" s="44" t="s">
        <v>15110</v>
      </c>
      <c r="D4667" s="44" t="s">
        <v>20840</v>
      </c>
      <c r="E4667" s="45">
        <v>2</v>
      </c>
      <c r="F4667" s="44" t="s">
        <v>11109</v>
      </c>
      <c r="H4667" s="44" t="s">
        <v>20938</v>
      </c>
      <c r="J4667" s="44">
        <v>100</v>
      </c>
      <c r="K4667" s="44" t="s">
        <v>15563</v>
      </c>
      <c r="L4667" s="46">
        <v>76629200</v>
      </c>
      <c r="M4667" s="44" t="s">
        <v>20843</v>
      </c>
      <c r="N4667" s="44" t="s">
        <v>20939</v>
      </c>
      <c r="O4667" s="44" t="s">
        <v>20940</v>
      </c>
    </row>
    <row r="4668" spans="1:15" s="44" customFormat="1" ht="12" x14ac:dyDescent="0.2">
      <c r="A4668" s="44" t="s">
        <v>20986</v>
      </c>
      <c r="B4668" s="44" t="s">
        <v>15110</v>
      </c>
      <c r="D4668" s="44" t="s">
        <v>20840</v>
      </c>
      <c r="E4668" s="45">
        <v>2</v>
      </c>
      <c r="F4668" s="44" t="s">
        <v>11109</v>
      </c>
      <c r="H4668" s="44" t="s">
        <v>20938</v>
      </c>
      <c r="I4668" s="44">
        <v>5610153101</v>
      </c>
      <c r="J4668" s="44">
        <v>120</v>
      </c>
      <c r="K4668" s="44" t="s">
        <v>15563</v>
      </c>
      <c r="L4668" s="46">
        <v>44685120</v>
      </c>
      <c r="M4668" s="44" t="s">
        <v>20843</v>
      </c>
      <c r="N4668" s="44" t="s">
        <v>20939</v>
      </c>
      <c r="O4668" s="44" t="s">
        <v>20940</v>
      </c>
    </row>
    <row r="4669" spans="1:15" s="44" customFormat="1" ht="12" x14ac:dyDescent="0.2">
      <c r="A4669" s="44" t="s">
        <v>20987</v>
      </c>
      <c r="B4669" s="44" t="s">
        <v>15110</v>
      </c>
      <c r="D4669" s="44" t="s">
        <v>20840</v>
      </c>
      <c r="E4669" s="45">
        <v>2</v>
      </c>
      <c r="F4669" s="44" t="s">
        <v>11109</v>
      </c>
      <c r="H4669" s="44" t="s">
        <v>20938</v>
      </c>
      <c r="I4669" s="44">
        <v>5610153101</v>
      </c>
      <c r="J4669" s="44">
        <v>280</v>
      </c>
      <c r="K4669" s="44" t="s">
        <v>15563</v>
      </c>
      <c r="L4669" s="46">
        <v>151845120</v>
      </c>
      <c r="M4669" s="44" t="s">
        <v>20843</v>
      </c>
      <c r="N4669" s="44" t="s">
        <v>20939</v>
      </c>
      <c r="O4669" s="44" t="s">
        <v>20940</v>
      </c>
    </row>
    <row r="4670" spans="1:15" s="44" customFormat="1" ht="12" x14ac:dyDescent="0.2">
      <c r="A4670" s="44" t="s">
        <v>20988</v>
      </c>
      <c r="B4670" s="44" t="s">
        <v>15110</v>
      </c>
      <c r="D4670" s="44" t="s">
        <v>20840</v>
      </c>
      <c r="E4670" s="45">
        <v>2</v>
      </c>
      <c r="F4670" s="44" t="s">
        <v>11109</v>
      </c>
      <c r="H4670" s="44" t="s">
        <v>20938</v>
      </c>
      <c r="I4670" s="44">
        <v>5610153101</v>
      </c>
      <c r="J4670" s="44">
        <v>100</v>
      </c>
      <c r="K4670" s="44" t="s">
        <v>15563</v>
      </c>
      <c r="L4670" s="46">
        <v>60248700</v>
      </c>
      <c r="M4670" s="44" t="s">
        <v>20843</v>
      </c>
      <c r="N4670" s="44" t="s">
        <v>20939</v>
      </c>
      <c r="O4670" s="44" t="s">
        <v>20940</v>
      </c>
    </row>
    <row r="4671" spans="1:15" s="44" customFormat="1" ht="12" x14ac:dyDescent="0.2">
      <c r="A4671" s="44" t="s">
        <v>20989</v>
      </c>
      <c r="B4671" s="44" t="s">
        <v>15110</v>
      </c>
      <c r="D4671" s="44" t="s">
        <v>20840</v>
      </c>
      <c r="E4671" s="45">
        <v>2</v>
      </c>
      <c r="F4671" s="44" t="s">
        <v>11109</v>
      </c>
      <c r="H4671" s="44" t="s">
        <v>20938</v>
      </c>
      <c r="I4671" s="44">
        <v>5215165001</v>
      </c>
      <c r="J4671" s="44">
        <v>120</v>
      </c>
      <c r="K4671" s="44" t="s">
        <v>15563</v>
      </c>
      <c r="L4671" s="46">
        <v>106354560</v>
      </c>
      <c r="M4671" s="44" t="s">
        <v>20843</v>
      </c>
      <c r="N4671" s="44" t="s">
        <v>20939</v>
      </c>
      <c r="O4671" s="44" t="s">
        <v>20940</v>
      </c>
    </row>
    <row r="4672" spans="1:15" s="44" customFormat="1" ht="12" x14ac:dyDescent="0.2">
      <c r="A4672" s="44" t="s">
        <v>20990</v>
      </c>
      <c r="B4672" s="44" t="s">
        <v>15110</v>
      </c>
      <c r="D4672" s="44" t="s">
        <v>20840</v>
      </c>
      <c r="E4672" s="45">
        <v>2</v>
      </c>
      <c r="F4672" s="44" t="s">
        <v>11109</v>
      </c>
      <c r="H4672" s="44" t="s">
        <v>20938</v>
      </c>
      <c r="I4672" s="44">
        <v>5215165001</v>
      </c>
      <c r="J4672" s="44">
        <v>120</v>
      </c>
      <c r="K4672" s="44" t="s">
        <v>15563</v>
      </c>
      <c r="L4672" s="46">
        <v>120243480</v>
      </c>
      <c r="M4672" s="44" t="s">
        <v>20843</v>
      </c>
      <c r="N4672" s="44" t="s">
        <v>20939</v>
      </c>
      <c r="O4672" s="44" t="s">
        <v>20940</v>
      </c>
    </row>
    <row r="4673" spans="1:15" s="44" customFormat="1" ht="12" x14ac:dyDescent="0.2">
      <c r="A4673" s="44" t="s">
        <v>20991</v>
      </c>
      <c r="B4673" s="44" t="s">
        <v>15110</v>
      </c>
      <c r="D4673" s="44" t="s">
        <v>20840</v>
      </c>
      <c r="E4673" s="45">
        <v>2</v>
      </c>
      <c r="F4673" s="44" t="s">
        <v>11109</v>
      </c>
      <c r="H4673" s="44" t="s">
        <v>20938</v>
      </c>
      <c r="I4673" s="44">
        <v>5215165001</v>
      </c>
      <c r="J4673" s="44">
        <v>120</v>
      </c>
      <c r="K4673" s="44" t="s">
        <v>15563</v>
      </c>
      <c r="L4673" s="46">
        <v>189173400</v>
      </c>
      <c r="M4673" s="44" t="s">
        <v>20843</v>
      </c>
      <c r="N4673" s="44" t="s">
        <v>20939</v>
      </c>
      <c r="O4673" s="44" t="s">
        <v>20940</v>
      </c>
    </row>
    <row r="4674" spans="1:15" s="44" customFormat="1" ht="12" x14ac:dyDescent="0.2">
      <c r="A4674" s="44" t="s">
        <v>20992</v>
      </c>
      <c r="B4674" s="44" t="s">
        <v>15110</v>
      </c>
      <c r="D4674" s="44" t="s">
        <v>20840</v>
      </c>
      <c r="E4674" s="45">
        <v>2</v>
      </c>
      <c r="F4674" s="44" t="s">
        <v>11109</v>
      </c>
      <c r="H4674" s="44" t="s">
        <v>20938</v>
      </c>
      <c r="I4674" s="44">
        <v>5215165001</v>
      </c>
      <c r="J4674" s="44">
        <v>40</v>
      </c>
      <c r="K4674" s="44" t="s">
        <v>15563</v>
      </c>
      <c r="L4674" s="46">
        <v>77689760</v>
      </c>
      <c r="M4674" s="44" t="s">
        <v>20843</v>
      </c>
      <c r="N4674" s="44" t="s">
        <v>20939</v>
      </c>
      <c r="O4674" s="44" t="s">
        <v>20940</v>
      </c>
    </row>
    <row r="4675" spans="1:15" s="44" customFormat="1" ht="12" x14ac:dyDescent="0.2">
      <c r="A4675" s="44" t="s">
        <v>20993</v>
      </c>
      <c r="B4675" s="44" t="s">
        <v>15110</v>
      </c>
      <c r="D4675" s="44" t="s">
        <v>20840</v>
      </c>
      <c r="E4675" s="45">
        <v>2</v>
      </c>
      <c r="F4675" s="44" t="s">
        <v>11109</v>
      </c>
      <c r="H4675" s="44" t="s">
        <v>20938</v>
      </c>
      <c r="I4675" s="44">
        <v>5215165001</v>
      </c>
      <c r="J4675" s="44">
        <v>1</v>
      </c>
      <c r="K4675" s="44" t="s">
        <v>15563</v>
      </c>
      <c r="L4675" s="46">
        <v>2110340</v>
      </c>
      <c r="M4675" s="44" t="s">
        <v>20843</v>
      </c>
      <c r="N4675" s="44" t="s">
        <v>20939</v>
      </c>
      <c r="O4675" s="44" t="s">
        <v>20940</v>
      </c>
    </row>
    <row r="4676" spans="1:15" s="44" customFormat="1" ht="12" x14ac:dyDescent="0.2">
      <c r="A4676" s="44" t="s">
        <v>20994</v>
      </c>
      <c r="B4676" s="44" t="s">
        <v>15110</v>
      </c>
      <c r="D4676" s="44" t="s">
        <v>20840</v>
      </c>
      <c r="E4676" s="45">
        <v>2</v>
      </c>
      <c r="F4676" s="44" t="s">
        <v>11109</v>
      </c>
      <c r="H4676" s="44" t="s">
        <v>20938</v>
      </c>
      <c r="I4676" s="44">
        <v>5215165001</v>
      </c>
      <c r="J4676" s="44">
        <v>1</v>
      </c>
      <c r="K4676" s="44" t="s">
        <v>15563</v>
      </c>
      <c r="L4676" s="46">
        <v>1195006</v>
      </c>
      <c r="M4676" s="44" t="s">
        <v>20843</v>
      </c>
      <c r="N4676" s="44" t="s">
        <v>20939</v>
      </c>
      <c r="O4676" s="44" t="s">
        <v>20940</v>
      </c>
    </row>
    <row r="4677" spans="1:15" s="44" customFormat="1" ht="12" x14ac:dyDescent="0.2">
      <c r="A4677" s="44" t="s">
        <v>20995</v>
      </c>
      <c r="B4677" s="44" t="s">
        <v>15110</v>
      </c>
      <c r="D4677" s="44" t="s">
        <v>20840</v>
      </c>
      <c r="E4677" s="45">
        <v>2</v>
      </c>
      <c r="F4677" s="44" t="s">
        <v>11109</v>
      </c>
      <c r="H4677" s="44" t="s">
        <v>20938</v>
      </c>
      <c r="I4677" s="44">
        <v>5215165001</v>
      </c>
      <c r="J4677" s="44">
        <v>1</v>
      </c>
      <c r="K4677" s="44" t="s">
        <v>15563</v>
      </c>
      <c r="L4677" s="46">
        <v>1764501</v>
      </c>
      <c r="M4677" s="44" t="s">
        <v>20843</v>
      </c>
      <c r="N4677" s="44" t="s">
        <v>20939</v>
      </c>
      <c r="O4677" s="44" t="s">
        <v>20940</v>
      </c>
    </row>
    <row r="4678" spans="1:15" s="44" customFormat="1" ht="12" x14ac:dyDescent="0.2">
      <c r="A4678" s="44" t="s">
        <v>20996</v>
      </c>
      <c r="B4678" s="44" t="s">
        <v>15110</v>
      </c>
      <c r="D4678" s="44" t="s">
        <v>20840</v>
      </c>
      <c r="E4678" s="45">
        <v>2</v>
      </c>
      <c r="F4678" s="44" t="s">
        <v>11109</v>
      </c>
      <c r="H4678" s="44" t="s">
        <v>20938</v>
      </c>
      <c r="I4678" s="44">
        <v>5215165001</v>
      </c>
      <c r="J4678" s="44">
        <v>100</v>
      </c>
      <c r="K4678" s="44" t="s">
        <v>15563</v>
      </c>
      <c r="L4678" s="46">
        <v>102378200</v>
      </c>
      <c r="M4678" s="44" t="s">
        <v>20843</v>
      </c>
      <c r="N4678" s="44" t="s">
        <v>20939</v>
      </c>
      <c r="O4678" s="44" t="s">
        <v>20940</v>
      </c>
    </row>
    <row r="4679" spans="1:15" s="44" customFormat="1" ht="12" x14ac:dyDescent="0.2">
      <c r="A4679" s="44" t="s">
        <v>20997</v>
      </c>
      <c r="B4679" s="44" t="s">
        <v>15110</v>
      </c>
      <c r="D4679" s="44" t="s">
        <v>20840</v>
      </c>
      <c r="E4679" s="45">
        <v>3</v>
      </c>
      <c r="F4679" s="44" t="s">
        <v>11109</v>
      </c>
      <c r="H4679" s="44" t="s">
        <v>20938</v>
      </c>
      <c r="I4679" s="44">
        <v>3011150501</v>
      </c>
      <c r="J4679" s="44">
        <v>63</v>
      </c>
      <c r="K4679" s="44" t="s">
        <v>17599</v>
      </c>
      <c r="L4679" s="46">
        <v>4299120</v>
      </c>
      <c r="M4679" s="44" t="s">
        <v>20843</v>
      </c>
      <c r="N4679" s="44" t="s">
        <v>20939</v>
      </c>
      <c r="O4679" s="44" t="s">
        <v>20940</v>
      </c>
    </row>
    <row r="4680" spans="1:15" s="44" customFormat="1" ht="12" x14ac:dyDescent="0.2">
      <c r="A4680" s="44" t="s">
        <v>20998</v>
      </c>
      <c r="B4680" s="44" t="s">
        <v>15110</v>
      </c>
      <c r="D4680" s="44" t="s">
        <v>20840</v>
      </c>
      <c r="E4680" s="45">
        <v>3</v>
      </c>
      <c r="F4680" s="44" t="s">
        <v>11109</v>
      </c>
      <c r="H4680" s="44" t="s">
        <v>20938</v>
      </c>
      <c r="I4680" s="44">
        <v>3011150501</v>
      </c>
      <c r="J4680" s="44">
        <v>54</v>
      </c>
      <c r="K4680" s="44" t="s">
        <v>17599</v>
      </c>
      <c r="L4680" s="46">
        <v>3738420</v>
      </c>
      <c r="M4680" s="44" t="s">
        <v>20843</v>
      </c>
      <c r="N4680" s="44" t="s">
        <v>20939</v>
      </c>
      <c r="O4680" s="44" t="s">
        <v>20940</v>
      </c>
    </row>
    <row r="4681" spans="1:15" s="44" customFormat="1" ht="12" x14ac:dyDescent="0.2">
      <c r="A4681" s="44" t="s">
        <v>20999</v>
      </c>
      <c r="B4681" s="44" t="s">
        <v>15110</v>
      </c>
      <c r="D4681" s="44" t="s">
        <v>20840</v>
      </c>
      <c r="E4681" s="45">
        <v>3</v>
      </c>
      <c r="F4681" s="44" t="s">
        <v>11109</v>
      </c>
      <c r="H4681" s="44" t="s">
        <v>20938</v>
      </c>
      <c r="I4681" s="44">
        <v>3011150501</v>
      </c>
      <c r="J4681" s="44">
        <v>15</v>
      </c>
      <c r="K4681" s="44" t="s">
        <v>17599</v>
      </c>
      <c r="L4681" s="46">
        <v>1053600</v>
      </c>
      <c r="M4681" s="44" t="s">
        <v>20843</v>
      </c>
      <c r="N4681" s="44" t="s">
        <v>20939</v>
      </c>
      <c r="O4681" s="44" t="s">
        <v>20940</v>
      </c>
    </row>
    <row r="4682" spans="1:15" s="44" customFormat="1" ht="12" x14ac:dyDescent="0.2">
      <c r="A4682" s="44" t="s">
        <v>21000</v>
      </c>
      <c r="B4682" s="44" t="s">
        <v>15110</v>
      </c>
      <c r="D4682" s="44" t="s">
        <v>20840</v>
      </c>
      <c r="E4682" s="45">
        <v>3</v>
      </c>
      <c r="F4682" s="44" t="s">
        <v>11109</v>
      </c>
      <c r="H4682" s="44" t="s">
        <v>20938</v>
      </c>
      <c r="I4682" s="44">
        <v>3011150501</v>
      </c>
      <c r="J4682" s="44">
        <v>39</v>
      </c>
      <c r="K4682" s="44" t="s">
        <v>17599</v>
      </c>
      <c r="L4682" s="46">
        <v>2844270</v>
      </c>
      <c r="M4682" s="44" t="s">
        <v>20843</v>
      </c>
      <c r="N4682" s="44" t="s">
        <v>20939</v>
      </c>
      <c r="O4682" s="44" t="s">
        <v>20940</v>
      </c>
    </row>
    <row r="4683" spans="1:15" s="44" customFormat="1" ht="12" x14ac:dyDescent="0.2">
      <c r="A4683" s="44" t="s">
        <v>21001</v>
      </c>
      <c r="B4683" s="44" t="s">
        <v>15110</v>
      </c>
      <c r="D4683" s="44" t="s">
        <v>20840</v>
      </c>
      <c r="E4683" s="45">
        <v>3</v>
      </c>
      <c r="F4683" s="44" t="s">
        <v>11109</v>
      </c>
      <c r="H4683" s="44" t="s">
        <v>20938</v>
      </c>
      <c r="I4683" s="44">
        <v>3011150501</v>
      </c>
      <c r="J4683" s="44">
        <v>317</v>
      </c>
      <c r="K4683" s="44" t="s">
        <v>17599</v>
      </c>
      <c r="L4683" s="46">
        <v>19200690</v>
      </c>
      <c r="M4683" s="44" t="s">
        <v>20843</v>
      </c>
      <c r="N4683" s="44" t="s">
        <v>20939</v>
      </c>
      <c r="O4683" s="44" t="s">
        <v>20940</v>
      </c>
    </row>
    <row r="4684" spans="1:15" s="44" customFormat="1" ht="12" x14ac:dyDescent="0.2">
      <c r="A4684" s="44" t="s">
        <v>21002</v>
      </c>
      <c r="B4684" s="44" t="s">
        <v>15110</v>
      </c>
      <c r="D4684" s="44" t="s">
        <v>20840</v>
      </c>
      <c r="E4684" s="45">
        <v>3</v>
      </c>
      <c r="F4684" s="44" t="s">
        <v>11109</v>
      </c>
      <c r="H4684" s="44" t="s">
        <v>20938</v>
      </c>
      <c r="I4684" s="44">
        <v>3011150501</v>
      </c>
      <c r="J4684" s="44">
        <v>149</v>
      </c>
      <c r="K4684" s="44" t="s">
        <v>17599</v>
      </c>
      <c r="L4684" s="46">
        <v>9567290</v>
      </c>
      <c r="M4684" s="44" t="s">
        <v>20843</v>
      </c>
      <c r="N4684" s="44" t="s">
        <v>20939</v>
      </c>
      <c r="O4684" s="44" t="s">
        <v>20940</v>
      </c>
    </row>
    <row r="4685" spans="1:15" s="44" customFormat="1" ht="12" x14ac:dyDescent="0.2">
      <c r="A4685" s="44" t="s">
        <v>21003</v>
      </c>
      <c r="B4685" s="44" t="s">
        <v>15110</v>
      </c>
      <c r="D4685" s="44" t="s">
        <v>20840</v>
      </c>
      <c r="E4685" s="45">
        <v>3</v>
      </c>
      <c r="F4685" s="44" t="s">
        <v>11109</v>
      </c>
      <c r="H4685" s="44" t="s">
        <v>20938</v>
      </c>
      <c r="I4685" s="44">
        <v>3011150501</v>
      </c>
      <c r="J4685" s="44">
        <v>235</v>
      </c>
      <c r="K4685" s="44" t="s">
        <v>17599</v>
      </c>
      <c r="L4685" s="46">
        <v>15178650</v>
      </c>
      <c r="M4685" s="44" t="s">
        <v>20843</v>
      </c>
      <c r="N4685" s="44" t="s">
        <v>20939</v>
      </c>
      <c r="O4685" s="44" t="s">
        <v>20940</v>
      </c>
    </row>
    <row r="4686" spans="1:15" s="44" customFormat="1" ht="12" x14ac:dyDescent="0.2">
      <c r="A4686" s="44" t="s">
        <v>21004</v>
      </c>
      <c r="B4686" s="44" t="s">
        <v>15110</v>
      </c>
      <c r="D4686" s="44" t="s">
        <v>20840</v>
      </c>
      <c r="E4686" s="45">
        <v>3</v>
      </c>
      <c r="F4686" s="44" t="s">
        <v>11109</v>
      </c>
      <c r="H4686" s="44" t="s">
        <v>20938</v>
      </c>
      <c r="I4686" s="44">
        <v>3011150501</v>
      </c>
      <c r="J4686" s="44">
        <v>96</v>
      </c>
      <c r="K4686" s="44" t="s">
        <v>17599</v>
      </c>
      <c r="L4686" s="46">
        <v>6098880</v>
      </c>
      <c r="M4686" s="44" t="s">
        <v>20843</v>
      </c>
      <c r="N4686" s="44" t="s">
        <v>20939</v>
      </c>
      <c r="O4686" s="44" t="s">
        <v>20940</v>
      </c>
    </row>
    <row r="4687" spans="1:15" s="44" customFormat="1" ht="12" x14ac:dyDescent="0.2">
      <c r="A4687" s="44" t="s">
        <v>21005</v>
      </c>
      <c r="B4687" s="44" t="s">
        <v>15110</v>
      </c>
      <c r="D4687" s="44" t="s">
        <v>20840</v>
      </c>
      <c r="E4687" s="45">
        <v>3</v>
      </c>
      <c r="F4687" s="44" t="s">
        <v>11109</v>
      </c>
      <c r="H4687" s="44" t="s">
        <v>20938</v>
      </c>
      <c r="I4687" s="44">
        <v>3011150501</v>
      </c>
      <c r="J4687" s="44">
        <v>1824</v>
      </c>
      <c r="K4687" s="44" t="s">
        <v>17599</v>
      </c>
      <c r="L4687" s="46">
        <v>123576000</v>
      </c>
      <c r="M4687" s="44" t="s">
        <v>20843</v>
      </c>
      <c r="N4687" s="44" t="s">
        <v>20939</v>
      </c>
      <c r="O4687" s="44" t="s">
        <v>20940</v>
      </c>
    </row>
    <row r="4688" spans="1:15" s="44" customFormat="1" ht="12" x14ac:dyDescent="0.2">
      <c r="A4688" s="44" t="s">
        <v>21006</v>
      </c>
      <c r="B4688" s="44" t="s">
        <v>15110</v>
      </c>
      <c r="D4688" s="44" t="s">
        <v>20840</v>
      </c>
      <c r="E4688" s="45">
        <v>12</v>
      </c>
      <c r="F4688" s="44" t="s">
        <v>11109</v>
      </c>
      <c r="H4688" s="44" t="s">
        <v>20938</v>
      </c>
      <c r="I4688" s="44">
        <v>3011159701</v>
      </c>
      <c r="J4688" s="44">
        <v>409</v>
      </c>
      <c r="K4688" s="44" t="s">
        <v>21019</v>
      </c>
      <c r="L4688" s="46">
        <v>22867190</v>
      </c>
      <c r="M4688" s="44" t="s">
        <v>20843</v>
      </c>
      <c r="N4688" s="44" t="s">
        <v>21020</v>
      </c>
      <c r="O4688" s="44" t="s">
        <v>20940</v>
      </c>
    </row>
    <row r="4689" spans="1:15" s="44" customFormat="1" ht="12" x14ac:dyDescent="0.2">
      <c r="A4689" s="44" t="s">
        <v>21007</v>
      </c>
      <c r="B4689" s="44" t="s">
        <v>15110</v>
      </c>
      <c r="D4689" s="44" t="s">
        <v>20840</v>
      </c>
      <c r="E4689" s="45">
        <v>12</v>
      </c>
      <c r="F4689" s="44" t="s">
        <v>11109</v>
      </c>
      <c r="H4689" s="44" t="s">
        <v>20938</v>
      </c>
      <c r="I4689" s="44">
        <v>3011159701</v>
      </c>
      <c r="J4689" s="44">
        <v>409</v>
      </c>
      <c r="K4689" s="44" t="s">
        <v>21019</v>
      </c>
      <c r="L4689" s="46">
        <v>26805860</v>
      </c>
      <c r="M4689" s="44" t="s">
        <v>20843</v>
      </c>
      <c r="N4689" s="44" t="s">
        <v>21020</v>
      </c>
      <c r="O4689" s="44" t="s">
        <v>20940</v>
      </c>
    </row>
    <row r="4690" spans="1:15" s="44" customFormat="1" ht="12" x14ac:dyDescent="0.2">
      <c r="A4690" s="44" t="s">
        <v>21008</v>
      </c>
      <c r="B4690" s="44" t="s">
        <v>15110</v>
      </c>
      <c r="D4690" s="44" t="s">
        <v>20840</v>
      </c>
      <c r="E4690" s="45">
        <v>12</v>
      </c>
      <c r="F4690" s="44" t="s">
        <v>11109</v>
      </c>
      <c r="H4690" s="44" t="s">
        <v>20938</v>
      </c>
      <c r="J4690" s="44">
        <v>1</v>
      </c>
      <c r="K4690" s="44" t="s">
        <v>15146</v>
      </c>
      <c r="L4690" s="46">
        <v>39635200</v>
      </c>
      <c r="M4690" s="44" t="s">
        <v>20843</v>
      </c>
      <c r="N4690" s="44" t="s">
        <v>21023</v>
      </c>
      <c r="O4690" s="44" t="s">
        <v>20940</v>
      </c>
    </row>
    <row r="4691" spans="1:15" s="44" customFormat="1" ht="12" x14ac:dyDescent="0.2">
      <c r="A4691" s="44" t="s">
        <v>21009</v>
      </c>
      <c r="B4691" s="44" t="s">
        <v>15110</v>
      </c>
      <c r="D4691" s="44" t="s">
        <v>20840</v>
      </c>
      <c r="E4691" s="45">
        <v>12</v>
      </c>
      <c r="F4691" s="44" t="s">
        <v>11109</v>
      </c>
      <c r="H4691" s="44" t="s">
        <v>20938</v>
      </c>
      <c r="J4691" s="44">
        <v>2</v>
      </c>
      <c r="K4691" s="44" t="s">
        <v>11327</v>
      </c>
      <c r="L4691" s="46">
        <v>35447940</v>
      </c>
      <c r="M4691" s="44" t="s">
        <v>20843</v>
      </c>
      <c r="N4691" s="44" t="s">
        <v>21023</v>
      </c>
      <c r="O4691" s="44" t="s">
        <v>20940</v>
      </c>
    </row>
    <row r="4692" spans="1:15" s="44" customFormat="1" ht="12" x14ac:dyDescent="0.2">
      <c r="A4692" s="44" t="s">
        <v>21010</v>
      </c>
      <c r="B4692" s="44" t="s">
        <v>15110</v>
      </c>
      <c r="D4692" s="44" t="s">
        <v>20840</v>
      </c>
      <c r="E4692" s="45">
        <v>12</v>
      </c>
      <c r="F4692" s="44" t="s">
        <v>11109</v>
      </c>
      <c r="H4692" s="44" t="s">
        <v>20938</v>
      </c>
      <c r="I4692" s="44">
        <v>4015151301</v>
      </c>
      <c r="J4692" s="44">
        <v>5</v>
      </c>
      <c r="K4692" s="44" t="s">
        <v>11327</v>
      </c>
      <c r="L4692" s="46">
        <v>2873750</v>
      </c>
      <c r="M4692" s="44" t="s">
        <v>20843</v>
      </c>
      <c r="N4692" s="44" t="s">
        <v>21023</v>
      </c>
      <c r="O4692" s="44" t="s">
        <v>20940</v>
      </c>
    </row>
    <row r="4693" spans="1:15" s="44" customFormat="1" ht="12" x14ac:dyDescent="0.2">
      <c r="A4693" s="44" t="s">
        <v>21011</v>
      </c>
      <c r="B4693" s="44" t="s">
        <v>15110</v>
      </c>
      <c r="D4693" s="44" t="s">
        <v>20840</v>
      </c>
      <c r="E4693" s="45">
        <v>12</v>
      </c>
      <c r="F4693" s="44" t="s">
        <v>11109</v>
      </c>
      <c r="H4693" s="44" t="s">
        <v>20938</v>
      </c>
      <c r="I4693" s="44">
        <v>4015151301</v>
      </c>
      <c r="J4693" s="44">
        <v>10</v>
      </c>
      <c r="K4693" s="44" t="s">
        <v>11327</v>
      </c>
      <c r="L4693" s="46">
        <v>9148500</v>
      </c>
      <c r="M4693" s="44" t="s">
        <v>20843</v>
      </c>
      <c r="N4693" s="44" t="s">
        <v>21023</v>
      </c>
      <c r="O4693" s="44" t="s">
        <v>20940</v>
      </c>
    </row>
    <row r="4694" spans="1:15" s="44" customFormat="1" ht="12" x14ac:dyDescent="0.2">
      <c r="A4694" s="44" t="s">
        <v>21012</v>
      </c>
      <c r="B4694" s="44" t="s">
        <v>15110</v>
      </c>
      <c r="D4694" s="44" t="s">
        <v>20840</v>
      </c>
      <c r="E4694" s="45">
        <v>12</v>
      </c>
      <c r="F4694" s="44" t="s">
        <v>11109</v>
      </c>
      <c r="H4694" s="44" t="s">
        <v>20938</v>
      </c>
      <c r="I4694" s="44">
        <v>4015151301</v>
      </c>
      <c r="J4694" s="44">
        <v>6</v>
      </c>
      <c r="K4694" s="44" t="s">
        <v>11327</v>
      </c>
      <c r="L4694" s="46">
        <v>6290880</v>
      </c>
      <c r="M4694" s="44" t="s">
        <v>20843</v>
      </c>
      <c r="N4694" s="44" t="s">
        <v>21023</v>
      </c>
      <c r="O4694" s="44" t="s">
        <v>20940</v>
      </c>
    </row>
    <row r="4695" spans="1:15" s="44" customFormat="1" ht="12" x14ac:dyDescent="0.2">
      <c r="A4695" s="44" t="s">
        <v>21013</v>
      </c>
      <c r="B4695" s="44" t="s">
        <v>15110</v>
      </c>
      <c r="D4695" s="44" t="s">
        <v>20840</v>
      </c>
      <c r="E4695" s="45">
        <v>12</v>
      </c>
      <c r="F4695" s="44" t="s">
        <v>11109</v>
      </c>
      <c r="H4695" s="44" t="s">
        <v>20938</v>
      </c>
      <c r="I4695" s="44">
        <v>4619160111</v>
      </c>
      <c r="J4695" s="44">
        <v>400</v>
      </c>
      <c r="K4695" s="44" t="s">
        <v>15563</v>
      </c>
      <c r="L4695" s="46">
        <v>75680000</v>
      </c>
      <c r="M4695" s="44" t="s">
        <v>20843</v>
      </c>
      <c r="N4695" s="44" t="s">
        <v>21023</v>
      </c>
      <c r="O4695" s="44" t="s">
        <v>20940</v>
      </c>
    </row>
    <row r="4696" spans="1:15" s="44" customFormat="1" ht="12" x14ac:dyDescent="0.2">
      <c r="A4696" s="44" t="s">
        <v>21014</v>
      </c>
      <c r="B4696" s="44" t="s">
        <v>15110</v>
      </c>
      <c r="D4696" s="44" t="s">
        <v>20840</v>
      </c>
      <c r="E4696" s="45">
        <v>12</v>
      </c>
      <c r="F4696" s="44" t="s">
        <v>11109</v>
      </c>
      <c r="H4696" s="44" t="s">
        <v>20938</v>
      </c>
      <c r="I4696" s="44">
        <v>4619160101</v>
      </c>
      <c r="J4696" s="44">
        <v>469</v>
      </c>
      <c r="K4696" s="44" t="s">
        <v>11327</v>
      </c>
      <c r="L4696" s="46">
        <v>7344540</v>
      </c>
      <c r="M4696" s="44" t="s">
        <v>20843</v>
      </c>
      <c r="N4696" s="44" t="s">
        <v>21023</v>
      </c>
      <c r="O4696" s="44" t="s">
        <v>20940</v>
      </c>
    </row>
    <row r="4697" spans="1:15" s="44" customFormat="1" ht="12" x14ac:dyDescent="0.2">
      <c r="A4697" s="44" t="s">
        <v>21015</v>
      </c>
      <c r="B4697" s="44" t="s">
        <v>15110</v>
      </c>
      <c r="D4697" s="44" t="s">
        <v>20840</v>
      </c>
      <c r="E4697" s="45">
        <v>7</v>
      </c>
      <c r="F4697" s="44" t="s">
        <v>11109</v>
      </c>
      <c r="H4697" s="44" t="s">
        <v>21031</v>
      </c>
      <c r="I4697" s="44">
        <v>3912110301</v>
      </c>
      <c r="J4697" s="44">
        <v>1</v>
      </c>
      <c r="K4697" s="44" t="s">
        <v>15121</v>
      </c>
      <c r="L4697" s="46">
        <v>108552419</v>
      </c>
      <c r="M4697" s="44" t="s">
        <v>20843</v>
      </c>
      <c r="N4697" s="44" t="s">
        <v>21032</v>
      </c>
      <c r="O4697" s="44" t="s">
        <v>20940</v>
      </c>
    </row>
    <row r="4698" spans="1:15" s="44" customFormat="1" ht="12" x14ac:dyDescent="0.2">
      <c r="A4698" s="44" t="s">
        <v>21016</v>
      </c>
      <c r="B4698" s="44" t="s">
        <v>15110</v>
      </c>
      <c r="D4698" s="44" t="s">
        <v>20840</v>
      </c>
      <c r="E4698" s="45">
        <v>7</v>
      </c>
      <c r="F4698" s="44" t="s">
        <v>11109</v>
      </c>
      <c r="H4698" s="44" t="s">
        <v>21031</v>
      </c>
      <c r="I4698" s="44">
        <v>3912100101</v>
      </c>
      <c r="J4698" s="44">
        <v>1</v>
      </c>
      <c r="K4698" s="44" t="s">
        <v>15121</v>
      </c>
      <c r="L4698" s="46">
        <v>26201916</v>
      </c>
      <c r="M4698" s="44" t="s">
        <v>20843</v>
      </c>
      <c r="N4698" s="44" t="s">
        <v>21032</v>
      </c>
      <c r="O4698" s="44" t="s">
        <v>20940</v>
      </c>
    </row>
    <row r="4699" spans="1:15" s="44" customFormat="1" ht="12" x14ac:dyDescent="0.2">
      <c r="A4699" s="44" t="s">
        <v>21017</v>
      </c>
      <c r="B4699" s="44" t="s">
        <v>15110</v>
      </c>
      <c r="D4699" s="44" t="s">
        <v>20840</v>
      </c>
      <c r="E4699" s="45">
        <v>7</v>
      </c>
      <c r="F4699" s="44" t="s">
        <v>11109</v>
      </c>
      <c r="H4699" s="44" t="s">
        <v>21031</v>
      </c>
      <c r="I4699" s="44">
        <v>3912100101</v>
      </c>
      <c r="J4699" s="44">
        <v>1</v>
      </c>
      <c r="K4699" s="44" t="s">
        <v>15121</v>
      </c>
      <c r="L4699" s="46">
        <v>33325038</v>
      </c>
      <c r="M4699" s="44" t="s">
        <v>20843</v>
      </c>
      <c r="N4699" s="44" t="s">
        <v>21032</v>
      </c>
      <c r="O4699" s="44" t="s">
        <v>20940</v>
      </c>
    </row>
    <row r="4700" spans="1:15" s="44" customFormat="1" ht="12" x14ac:dyDescent="0.2">
      <c r="A4700" s="44" t="s">
        <v>21018</v>
      </c>
      <c r="B4700" s="44" t="s">
        <v>15110</v>
      </c>
      <c r="D4700" s="44" t="s">
        <v>20840</v>
      </c>
      <c r="E4700" s="45">
        <v>7</v>
      </c>
      <c r="F4700" s="44" t="s">
        <v>11109</v>
      </c>
      <c r="H4700" s="44" t="s">
        <v>21031</v>
      </c>
      <c r="I4700" s="44">
        <v>2611160101</v>
      </c>
      <c r="J4700" s="44">
        <v>1</v>
      </c>
      <c r="K4700" s="44" t="s">
        <v>15121</v>
      </c>
      <c r="L4700" s="46">
        <v>114574798</v>
      </c>
      <c r="M4700" s="44" t="s">
        <v>20843</v>
      </c>
      <c r="N4700" s="44" t="s">
        <v>21032</v>
      </c>
      <c r="O4700" s="44" t="s">
        <v>20940</v>
      </c>
    </row>
    <row r="4701" spans="1:15" s="44" customFormat="1" ht="12" x14ac:dyDescent="0.2">
      <c r="A4701" s="44" t="s">
        <v>21021</v>
      </c>
      <c r="B4701" s="44" t="s">
        <v>15110</v>
      </c>
      <c r="D4701" s="44" t="s">
        <v>20840</v>
      </c>
      <c r="E4701" s="45">
        <v>9</v>
      </c>
      <c r="F4701" s="44" t="s">
        <v>11109</v>
      </c>
      <c r="H4701" s="44" t="s">
        <v>21031</v>
      </c>
      <c r="I4701" s="44">
        <v>39111501</v>
      </c>
      <c r="J4701" s="44">
        <v>162</v>
      </c>
      <c r="K4701" s="44" t="s">
        <v>15146</v>
      </c>
      <c r="L4701" s="46">
        <v>22809600</v>
      </c>
      <c r="M4701" s="44" t="s">
        <v>20843</v>
      </c>
      <c r="N4701" s="44" t="s">
        <v>21032</v>
      </c>
      <c r="O4701" s="44" t="s">
        <v>20940</v>
      </c>
    </row>
    <row r="4702" spans="1:15" s="44" customFormat="1" ht="12" x14ac:dyDescent="0.2">
      <c r="A4702" s="44" t="s">
        <v>21022</v>
      </c>
      <c r="B4702" s="44" t="s">
        <v>15110</v>
      </c>
      <c r="D4702" s="44" t="s">
        <v>20840</v>
      </c>
      <c r="E4702" s="45">
        <v>9</v>
      </c>
      <c r="F4702" s="44" t="s">
        <v>11109</v>
      </c>
      <c r="H4702" s="44" t="s">
        <v>21031</v>
      </c>
      <c r="I4702" s="44">
        <v>39111501</v>
      </c>
      <c r="J4702" s="44">
        <v>79</v>
      </c>
      <c r="K4702" s="44" t="s">
        <v>15134</v>
      </c>
      <c r="L4702" s="46">
        <v>13469500</v>
      </c>
      <c r="M4702" s="44" t="s">
        <v>20843</v>
      </c>
      <c r="N4702" s="44" t="s">
        <v>21032</v>
      </c>
      <c r="O4702" s="44" t="s">
        <v>20940</v>
      </c>
    </row>
    <row r="4703" spans="1:15" s="44" customFormat="1" ht="12" x14ac:dyDescent="0.2">
      <c r="A4703" s="44" t="s">
        <v>21024</v>
      </c>
      <c r="B4703" s="44" t="s">
        <v>15110</v>
      </c>
      <c r="D4703" s="44" t="s">
        <v>20840</v>
      </c>
      <c r="E4703" s="45">
        <v>9</v>
      </c>
      <c r="F4703" s="44" t="s">
        <v>11109</v>
      </c>
      <c r="H4703" s="44" t="s">
        <v>21031</v>
      </c>
      <c r="I4703" s="44">
        <v>39111501</v>
      </c>
      <c r="J4703" s="44">
        <v>40</v>
      </c>
      <c r="K4703" s="44" t="s">
        <v>15134</v>
      </c>
      <c r="L4703" s="46">
        <v>7920000</v>
      </c>
      <c r="M4703" s="44" t="s">
        <v>20843</v>
      </c>
      <c r="N4703" s="44" t="s">
        <v>21032</v>
      </c>
      <c r="O4703" s="44" t="s">
        <v>20940</v>
      </c>
    </row>
    <row r="4704" spans="1:15" s="44" customFormat="1" ht="12" x14ac:dyDescent="0.2">
      <c r="A4704" s="44" t="s">
        <v>21025</v>
      </c>
      <c r="B4704" s="44" t="s">
        <v>15110</v>
      </c>
      <c r="D4704" s="44" t="s">
        <v>20840</v>
      </c>
      <c r="E4704" s="45">
        <v>9</v>
      </c>
      <c r="F4704" s="44" t="s">
        <v>11109</v>
      </c>
      <c r="H4704" s="44" t="s">
        <v>21031</v>
      </c>
      <c r="I4704" s="44">
        <v>39111501</v>
      </c>
      <c r="J4704" s="44">
        <v>360</v>
      </c>
      <c r="K4704" s="44" t="s">
        <v>15134</v>
      </c>
      <c r="L4704" s="46">
        <v>59400000</v>
      </c>
      <c r="M4704" s="44" t="s">
        <v>20843</v>
      </c>
      <c r="N4704" s="44" t="s">
        <v>21032</v>
      </c>
      <c r="O4704" s="44" t="s">
        <v>20940</v>
      </c>
    </row>
    <row r="4705" spans="1:15" s="44" customFormat="1" ht="12" x14ac:dyDescent="0.2">
      <c r="A4705" s="44" t="s">
        <v>21026</v>
      </c>
      <c r="B4705" s="44" t="s">
        <v>15110</v>
      </c>
      <c r="D4705" s="44" t="s">
        <v>20840</v>
      </c>
      <c r="E4705" s="45">
        <v>9</v>
      </c>
      <c r="F4705" s="44" t="s">
        <v>11109</v>
      </c>
      <c r="H4705" s="44" t="s">
        <v>21031</v>
      </c>
      <c r="I4705" s="44">
        <v>39111501</v>
      </c>
      <c r="J4705" s="44">
        <v>200</v>
      </c>
      <c r="K4705" s="44" t="s">
        <v>15134</v>
      </c>
      <c r="L4705" s="46">
        <v>20900000</v>
      </c>
      <c r="M4705" s="44" t="s">
        <v>20843</v>
      </c>
      <c r="N4705" s="44" t="s">
        <v>21032</v>
      </c>
      <c r="O4705" s="44" t="s">
        <v>20940</v>
      </c>
    </row>
    <row r="4706" spans="1:15" s="44" customFormat="1" ht="12" x14ac:dyDescent="0.2">
      <c r="A4706" s="44" t="s">
        <v>21027</v>
      </c>
      <c r="B4706" s="44" t="s">
        <v>15110</v>
      </c>
      <c r="D4706" s="44" t="s">
        <v>20840</v>
      </c>
      <c r="E4706" s="45">
        <v>9</v>
      </c>
      <c r="F4706" s="44" t="s">
        <v>11109</v>
      </c>
      <c r="H4706" s="44" t="s">
        <v>21031</v>
      </c>
      <c r="I4706" s="44">
        <v>39111501</v>
      </c>
      <c r="J4706" s="44">
        <v>400</v>
      </c>
      <c r="K4706" s="44" t="s">
        <v>15134</v>
      </c>
      <c r="L4706" s="46">
        <v>38192000</v>
      </c>
      <c r="M4706" s="44" t="s">
        <v>20843</v>
      </c>
      <c r="N4706" s="44" t="s">
        <v>21032</v>
      </c>
      <c r="O4706" s="44" t="s">
        <v>20940</v>
      </c>
    </row>
    <row r="4707" spans="1:15" s="44" customFormat="1" ht="12" x14ac:dyDescent="0.2">
      <c r="A4707" s="44" t="s">
        <v>21028</v>
      </c>
      <c r="B4707" s="44" t="s">
        <v>15110</v>
      </c>
      <c r="D4707" s="44" t="s">
        <v>20840</v>
      </c>
      <c r="E4707" s="45">
        <v>9</v>
      </c>
      <c r="F4707" s="44" t="s">
        <v>11109</v>
      </c>
      <c r="H4707" s="44" t="s">
        <v>21031</v>
      </c>
      <c r="I4707" s="44">
        <v>39111501</v>
      </c>
      <c r="J4707" s="44">
        <v>440</v>
      </c>
      <c r="K4707" s="44" t="s">
        <v>15134</v>
      </c>
      <c r="L4707" s="46">
        <v>13068000</v>
      </c>
      <c r="M4707" s="44" t="s">
        <v>20843</v>
      </c>
      <c r="N4707" s="44" t="s">
        <v>21032</v>
      </c>
      <c r="O4707" s="44" t="s">
        <v>20940</v>
      </c>
    </row>
    <row r="4708" spans="1:15" s="44" customFormat="1" ht="12" x14ac:dyDescent="0.2">
      <c r="A4708" s="44" t="s">
        <v>21029</v>
      </c>
      <c r="B4708" s="44" t="s">
        <v>15110</v>
      </c>
      <c r="D4708" s="44" t="s">
        <v>20840</v>
      </c>
      <c r="E4708" s="45">
        <v>9</v>
      </c>
      <c r="F4708" s="44" t="s">
        <v>11109</v>
      </c>
      <c r="H4708" s="44" t="s">
        <v>21031</v>
      </c>
      <c r="I4708" s="44">
        <v>39111501</v>
      </c>
      <c r="J4708" s="44">
        <v>400</v>
      </c>
      <c r="K4708" s="44" t="s">
        <v>15134</v>
      </c>
      <c r="L4708" s="46">
        <v>17600000</v>
      </c>
      <c r="M4708" s="44" t="s">
        <v>20843</v>
      </c>
      <c r="N4708" s="44" t="s">
        <v>21032</v>
      </c>
      <c r="O4708" s="44" t="s">
        <v>20940</v>
      </c>
    </row>
    <row r="4709" spans="1:15" s="44" customFormat="1" ht="12" x14ac:dyDescent="0.2">
      <c r="A4709" s="44" t="s">
        <v>21030</v>
      </c>
      <c r="B4709" s="44" t="s">
        <v>15110</v>
      </c>
      <c r="D4709" s="44" t="s">
        <v>20840</v>
      </c>
      <c r="E4709" s="45">
        <v>9</v>
      </c>
      <c r="F4709" s="44" t="s">
        <v>11109</v>
      </c>
      <c r="H4709" s="44" t="s">
        <v>21031</v>
      </c>
      <c r="I4709" s="44">
        <v>39111501</v>
      </c>
      <c r="J4709" s="44">
        <v>400</v>
      </c>
      <c r="K4709" s="44" t="s">
        <v>15134</v>
      </c>
      <c r="L4709" s="46">
        <v>13200000</v>
      </c>
      <c r="M4709" s="44" t="s">
        <v>20843</v>
      </c>
      <c r="N4709" s="44" t="s">
        <v>21032</v>
      </c>
      <c r="O4709" s="44" t="s">
        <v>20940</v>
      </c>
    </row>
    <row r="4710" spans="1:15" s="44" customFormat="1" ht="12" x14ac:dyDescent="0.2">
      <c r="A4710" s="44" t="s">
        <v>21033</v>
      </c>
      <c r="B4710" s="44" t="s">
        <v>15110</v>
      </c>
      <c r="D4710" s="44" t="s">
        <v>20840</v>
      </c>
      <c r="E4710" s="45">
        <v>9</v>
      </c>
      <c r="F4710" s="44" t="s">
        <v>11109</v>
      </c>
      <c r="H4710" s="44" t="s">
        <v>21031</v>
      </c>
      <c r="I4710" s="44">
        <v>39111501</v>
      </c>
      <c r="J4710" s="44">
        <v>17</v>
      </c>
      <c r="K4710" s="44" t="s">
        <v>15146</v>
      </c>
      <c r="L4710" s="46">
        <v>1402500</v>
      </c>
      <c r="M4710" s="44" t="s">
        <v>20843</v>
      </c>
      <c r="N4710" s="44" t="s">
        <v>21032</v>
      </c>
      <c r="O4710" s="44" t="s">
        <v>20940</v>
      </c>
    </row>
    <row r="4711" spans="1:15" s="44" customFormat="1" ht="12" x14ac:dyDescent="0.2">
      <c r="A4711" s="44" t="s">
        <v>21034</v>
      </c>
      <c r="B4711" s="44" t="s">
        <v>15110</v>
      </c>
      <c r="D4711" s="44" t="s">
        <v>20840</v>
      </c>
      <c r="E4711" s="45">
        <v>9</v>
      </c>
      <c r="F4711" s="44" t="s">
        <v>11109</v>
      </c>
      <c r="H4711" s="44" t="s">
        <v>21031</v>
      </c>
      <c r="I4711" s="44">
        <v>39111501</v>
      </c>
      <c r="J4711" s="44">
        <v>400</v>
      </c>
      <c r="K4711" s="44" t="s">
        <v>15134</v>
      </c>
      <c r="L4711" s="46">
        <v>15400000</v>
      </c>
      <c r="M4711" s="44" t="s">
        <v>20843</v>
      </c>
      <c r="N4711" s="44" t="s">
        <v>21032</v>
      </c>
      <c r="O4711" s="44" t="s">
        <v>20940</v>
      </c>
    </row>
    <row r="4712" spans="1:15" s="44" customFormat="1" ht="12" x14ac:dyDescent="0.2">
      <c r="A4712" s="44" t="s">
        <v>21035</v>
      </c>
      <c r="B4712" s="44" t="s">
        <v>15110</v>
      </c>
      <c r="D4712" s="44" t="s">
        <v>20840</v>
      </c>
      <c r="E4712" s="45">
        <v>9</v>
      </c>
      <c r="F4712" s="44" t="s">
        <v>11109</v>
      </c>
      <c r="H4712" s="44" t="s">
        <v>21031</v>
      </c>
      <c r="I4712" s="44">
        <v>39111501</v>
      </c>
      <c r="J4712" s="44">
        <v>280</v>
      </c>
      <c r="K4712" s="44" t="s">
        <v>15146</v>
      </c>
      <c r="L4712" s="46">
        <v>7084000</v>
      </c>
      <c r="M4712" s="44" t="s">
        <v>20843</v>
      </c>
      <c r="N4712" s="44" t="s">
        <v>21032</v>
      </c>
      <c r="O4712" s="44" t="s">
        <v>20940</v>
      </c>
    </row>
    <row r="4713" spans="1:15" s="44" customFormat="1" ht="12" x14ac:dyDescent="0.2">
      <c r="A4713" s="44" t="s">
        <v>1726</v>
      </c>
      <c r="B4713" s="44" t="s">
        <v>15110</v>
      </c>
      <c r="D4713" s="44" t="s">
        <v>20840</v>
      </c>
      <c r="E4713" s="45">
        <v>9</v>
      </c>
      <c r="F4713" s="44" t="s">
        <v>11109</v>
      </c>
      <c r="H4713" s="44" t="s">
        <v>21031</v>
      </c>
      <c r="I4713" s="44">
        <v>39111501</v>
      </c>
      <c r="J4713" s="44">
        <v>391</v>
      </c>
      <c r="K4713" s="44" t="s">
        <v>15146</v>
      </c>
      <c r="L4713" s="46">
        <v>17204000</v>
      </c>
      <c r="M4713" s="44" t="s">
        <v>20843</v>
      </c>
      <c r="N4713" s="44" t="s">
        <v>21032</v>
      </c>
      <c r="O4713" s="44" t="s">
        <v>20940</v>
      </c>
    </row>
    <row r="4714" spans="1:15" s="44" customFormat="1" ht="12" x14ac:dyDescent="0.2">
      <c r="A4714" s="44" t="s">
        <v>21036</v>
      </c>
      <c r="B4714" s="44" t="s">
        <v>15110</v>
      </c>
      <c r="D4714" s="44" t="s">
        <v>20840</v>
      </c>
      <c r="E4714" s="45">
        <v>9</v>
      </c>
      <c r="F4714" s="44" t="s">
        <v>11109</v>
      </c>
      <c r="H4714" s="44" t="s">
        <v>21031</v>
      </c>
      <c r="I4714" s="44">
        <v>39111501</v>
      </c>
      <c r="J4714" s="44">
        <v>355</v>
      </c>
      <c r="K4714" s="44" t="s">
        <v>15146</v>
      </c>
      <c r="L4714" s="46">
        <v>17572500</v>
      </c>
      <c r="M4714" s="44" t="s">
        <v>20843</v>
      </c>
      <c r="N4714" s="44" t="s">
        <v>21032</v>
      </c>
      <c r="O4714" s="44" t="s">
        <v>20940</v>
      </c>
    </row>
    <row r="4715" spans="1:15" s="44" customFormat="1" ht="12" x14ac:dyDescent="0.2">
      <c r="A4715" s="44" t="s">
        <v>21037</v>
      </c>
      <c r="B4715" s="44" t="s">
        <v>15110</v>
      </c>
      <c r="D4715" s="44" t="s">
        <v>20840</v>
      </c>
      <c r="E4715" s="45">
        <v>9</v>
      </c>
      <c r="F4715" s="44" t="s">
        <v>11109</v>
      </c>
      <c r="H4715" s="44" t="s">
        <v>21031</v>
      </c>
      <c r="I4715" s="44">
        <v>39111501</v>
      </c>
      <c r="J4715" s="44">
        <v>127</v>
      </c>
      <c r="K4715" s="44" t="s">
        <v>15146</v>
      </c>
      <c r="L4715" s="46">
        <v>5588000</v>
      </c>
      <c r="M4715" s="44" t="s">
        <v>20843</v>
      </c>
      <c r="N4715" s="44" t="s">
        <v>21032</v>
      </c>
      <c r="O4715" s="44" t="s">
        <v>20940</v>
      </c>
    </row>
    <row r="4716" spans="1:15" s="44" customFormat="1" ht="12" x14ac:dyDescent="0.2">
      <c r="A4716" s="44" t="s">
        <v>21038</v>
      </c>
      <c r="B4716" s="44" t="s">
        <v>15110</v>
      </c>
      <c r="D4716" s="44" t="s">
        <v>20840</v>
      </c>
      <c r="E4716" s="45">
        <v>9</v>
      </c>
      <c r="F4716" s="44" t="s">
        <v>11109</v>
      </c>
      <c r="H4716" s="44" t="s">
        <v>21031</v>
      </c>
      <c r="I4716" s="44">
        <v>39111501</v>
      </c>
      <c r="J4716" s="44">
        <v>27</v>
      </c>
      <c r="K4716" s="44" t="s">
        <v>15134</v>
      </c>
      <c r="L4716" s="46">
        <v>1118205</v>
      </c>
      <c r="M4716" s="44" t="s">
        <v>20843</v>
      </c>
      <c r="N4716" s="44" t="s">
        <v>21032</v>
      </c>
      <c r="O4716" s="44" t="s">
        <v>20940</v>
      </c>
    </row>
    <row r="4717" spans="1:15" s="44" customFormat="1" ht="12" x14ac:dyDescent="0.2">
      <c r="A4717" s="44" t="s">
        <v>21039</v>
      </c>
      <c r="B4717" s="44" t="s">
        <v>15110</v>
      </c>
      <c r="D4717" s="44" t="s">
        <v>20840</v>
      </c>
      <c r="E4717" s="45">
        <v>9</v>
      </c>
      <c r="F4717" s="44" t="s">
        <v>11109</v>
      </c>
      <c r="H4717" s="44" t="s">
        <v>21031</v>
      </c>
      <c r="I4717" s="44">
        <v>39111501</v>
      </c>
      <c r="J4717" s="44">
        <v>18</v>
      </c>
      <c r="K4717" s="44" t="s">
        <v>15146</v>
      </c>
      <c r="L4717" s="46">
        <v>3950100</v>
      </c>
      <c r="M4717" s="44" t="s">
        <v>20843</v>
      </c>
      <c r="N4717" s="44" t="s">
        <v>21032</v>
      </c>
      <c r="O4717" s="44" t="s">
        <v>20940</v>
      </c>
    </row>
    <row r="4718" spans="1:15" s="44" customFormat="1" ht="12" x14ac:dyDescent="0.2">
      <c r="A4718" s="44" t="s">
        <v>21040</v>
      </c>
      <c r="B4718" s="44" t="s">
        <v>15110</v>
      </c>
      <c r="D4718" s="44" t="s">
        <v>20840</v>
      </c>
      <c r="E4718" s="45">
        <v>2</v>
      </c>
      <c r="F4718" s="44" t="s">
        <v>11109</v>
      </c>
      <c r="H4718" s="44" t="s">
        <v>21031</v>
      </c>
      <c r="I4718" s="44">
        <v>4618250401</v>
      </c>
      <c r="J4718" s="44">
        <v>1</v>
      </c>
      <c r="K4718" s="44" t="s">
        <v>21053</v>
      </c>
      <c r="L4718" s="46">
        <v>18499800</v>
      </c>
      <c r="M4718" s="44" t="s">
        <v>20843</v>
      </c>
      <c r="N4718" s="44" t="s">
        <v>21032</v>
      </c>
      <c r="O4718" s="44" t="s">
        <v>20940</v>
      </c>
    </row>
    <row r="4719" spans="1:15" s="44" customFormat="1" ht="12" x14ac:dyDescent="0.2">
      <c r="A4719" s="44" t="s">
        <v>21041</v>
      </c>
      <c r="B4719" s="44" t="s">
        <v>15110</v>
      </c>
      <c r="D4719" s="44" t="s">
        <v>20840</v>
      </c>
      <c r="E4719" s="45">
        <v>2</v>
      </c>
      <c r="F4719" s="44" t="s">
        <v>11109</v>
      </c>
      <c r="H4719" s="44" t="s">
        <v>21031</v>
      </c>
      <c r="I4719" s="44">
        <v>4618250401</v>
      </c>
      <c r="J4719" s="44">
        <v>38</v>
      </c>
      <c r="K4719" s="44" t="s">
        <v>15134</v>
      </c>
      <c r="L4719" s="46">
        <v>2591600</v>
      </c>
      <c r="M4719" s="44" t="s">
        <v>20843</v>
      </c>
      <c r="N4719" s="44" t="s">
        <v>21032</v>
      </c>
      <c r="O4719" s="44" t="s">
        <v>20940</v>
      </c>
    </row>
    <row r="4720" spans="1:15" s="44" customFormat="1" ht="12" x14ac:dyDescent="0.2">
      <c r="A4720" s="44" t="s">
        <v>21042</v>
      </c>
      <c r="B4720" s="44" t="s">
        <v>15110</v>
      </c>
      <c r="D4720" s="44" t="s">
        <v>20840</v>
      </c>
      <c r="E4720" s="45">
        <v>2</v>
      </c>
      <c r="F4720" s="44" t="s">
        <v>11109</v>
      </c>
      <c r="H4720" s="44" t="s">
        <v>21031</v>
      </c>
      <c r="I4720" s="44">
        <v>4618250401</v>
      </c>
      <c r="J4720" s="44">
        <v>98</v>
      </c>
      <c r="K4720" s="44" t="s">
        <v>15134</v>
      </c>
      <c r="L4720" s="46">
        <v>9163000</v>
      </c>
      <c r="M4720" s="44" t="s">
        <v>20843</v>
      </c>
      <c r="N4720" s="44" t="s">
        <v>21032</v>
      </c>
      <c r="O4720" s="44" t="s">
        <v>20940</v>
      </c>
    </row>
    <row r="4721" spans="1:15" s="44" customFormat="1" ht="12" x14ac:dyDescent="0.2">
      <c r="A4721" s="44" t="s">
        <v>21043</v>
      </c>
      <c r="B4721" s="44" t="s">
        <v>15110</v>
      </c>
      <c r="D4721" s="44" t="s">
        <v>20840</v>
      </c>
      <c r="E4721" s="45">
        <v>2</v>
      </c>
      <c r="F4721" s="44" t="s">
        <v>11109</v>
      </c>
      <c r="H4721" s="44" t="s">
        <v>21031</v>
      </c>
      <c r="I4721" s="44">
        <v>4618250401</v>
      </c>
      <c r="J4721" s="44">
        <v>2</v>
      </c>
      <c r="K4721" s="44" t="s">
        <v>15134</v>
      </c>
      <c r="L4721" s="46">
        <v>3599200</v>
      </c>
      <c r="M4721" s="44" t="s">
        <v>20843</v>
      </c>
      <c r="N4721" s="44" t="s">
        <v>21032</v>
      </c>
      <c r="O4721" s="44" t="s">
        <v>20940</v>
      </c>
    </row>
    <row r="4722" spans="1:15" s="44" customFormat="1" ht="12" x14ac:dyDescent="0.2">
      <c r="A4722" s="44" t="s">
        <v>21044</v>
      </c>
      <c r="B4722" s="44" t="s">
        <v>15110</v>
      </c>
      <c r="D4722" s="44" t="s">
        <v>20840</v>
      </c>
      <c r="E4722" s="45">
        <v>2</v>
      </c>
      <c r="F4722" s="44" t="s">
        <v>11109</v>
      </c>
      <c r="H4722" s="44" t="s">
        <v>21031</v>
      </c>
      <c r="I4722" s="44">
        <v>4618250401</v>
      </c>
      <c r="J4722" s="44">
        <v>2</v>
      </c>
      <c r="K4722" s="44" t="s">
        <v>15134</v>
      </c>
      <c r="L4722" s="46">
        <v>4400000</v>
      </c>
      <c r="M4722" s="44" t="s">
        <v>20843</v>
      </c>
      <c r="N4722" s="44" t="s">
        <v>21032</v>
      </c>
      <c r="O4722" s="44" t="s">
        <v>20940</v>
      </c>
    </row>
    <row r="4723" spans="1:15" s="44" customFormat="1" ht="12" x14ac:dyDescent="0.2">
      <c r="A4723" s="44" t="s">
        <v>21045</v>
      </c>
      <c r="B4723" s="44" t="s">
        <v>15110</v>
      </c>
      <c r="D4723" s="44" t="s">
        <v>20840</v>
      </c>
      <c r="E4723" s="45">
        <v>2</v>
      </c>
      <c r="F4723" s="44" t="s">
        <v>11109</v>
      </c>
      <c r="H4723" s="44" t="s">
        <v>21031</v>
      </c>
      <c r="I4723" s="44">
        <v>4618250401</v>
      </c>
      <c r="J4723" s="44">
        <v>987</v>
      </c>
      <c r="K4723" s="44" t="s">
        <v>15134</v>
      </c>
      <c r="L4723" s="46">
        <v>41256600</v>
      </c>
      <c r="M4723" s="44" t="s">
        <v>20843</v>
      </c>
      <c r="N4723" s="44" t="s">
        <v>21032</v>
      </c>
      <c r="O4723" s="44" t="s">
        <v>20940</v>
      </c>
    </row>
    <row r="4724" spans="1:15" s="44" customFormat="1" ht="12" x14ac:dyDescent="0.2">
      <c r="A4724" s="44" t="s">
        <v>21046</v>
      </c>
      <c r="B4724" s="44" t="s">
        <v>15110</v>
      </c>
      <c r="D4724" s="44" t="s">
        <v>20840</v>
      </c>
      <c r="E4724" s="45">
        <v>2</v>
      </c>
      <c r="F4724" s="44" t="s">
        <v>11109</v>
      </c>
      <c r="H4724" s="44" t="s">
        <v>21031</v>
      </c>
      <c r="I4724" s="44">
        <v>4618250401</v>
      </c>
      <c r="J4724" s="44">
        <v>764</v>
      </c>
      <c r="K4724" s="44" t="s">
        <v>15134</v>
      </c>
      <c r="L4724" s="46">
        <v>32775600</v>
      </c>
      <c r="M4724" s="44" t="s">
        <v>20843</v>
      </c>
      <c r="N4724" s="44" t="s">
        <v>21032</v>
      </c>
      <c r="O4724" s="44" t="s">
        <v>20940</v>
      </c>
    </row>
    <row r="4725" spans="1:15" s="44" customFormat="1" ht="12" x14ac:dyDescent="0.2">
      <c r="A4725" s="44" t="s">
        <v>21047</v>
      </c>
      <c r="B4725" s="44" t="s">
        <v>15110</v>
      </c>
      <c r="D4725" s="44" t="s">
        <v>20840</v>
      </c>
      <c r="E4725" s="45">
        <v>2</v>
      </c>
      <c r="F4725" s="44" t="s">
        <v>11109</v>
      </c>
      <c r="H4725" s="44" t="s">
        <v>21031</v>
      </c>
      <c r="I4725" s="44">
        <v>2611160701</v>
      </c>
      <c r="J4725" s="44">
        <v>52.2</v>
      </c>
      <c r="K4725" s="44" t="s">
        <v>15121</v>
      </c>
      <c r="L4725" s="46">
        <v>129424680</v>
      </c>
      <c r="M4725" s="44" t="s">
        <v>20843</v>
      </c>
      <c r="N4725" s="44" t="s">
        <v>21032</v>
      </c>
      <c r="O4725" s="44" t="s">
        <v>20940</v>
      </c>
    </row>
    <row r="4726" spans="1:15" s="44" customFormat="1" ht="12" x14ac:dyDescent="0.2">
      <c r="A4726" s="44" t="s">
        <v>21048</v>
      </c>
      <c r="B4726" s="44" t="s">
        <v>15110</v>
      </c>
      <c r="D4726" s="44" t="s">
        <v>20840</v>
      </c>
      <c r="E4726" s="45">
        <v>2</v>
      </c>
      <c r="F4726" s="44" t="s">
        <v>11109</v>
      </c>
      <c r="H4726" s="44" t="s">
        <v>21031</v>
      </c>
      <c r="I4726" s="44">
        <v>2611160701</v>
      </c>
      <c r="J4726" s="44">
        <v>1</v>
      </c>
      <c r="K4726" s="44" t="s">
        <v>15121</v>
      </c>
      <c r="L4726" s="46">
        <v>4400000</v>
      </c>
      <c r="M4726" s="44" t="s">
        <v>20843</v>
      </c>
      <c r="N4726" s="44" t="s">
        <v>21032</v>
      </c>
      <c r="O4726" s="44" t="s">
        <v>20940</v>
      </c>
    </row>
    <row r="4727" spans="1:15" s="44" customFormat="1" ht="12" x14ac:dyDescent="0.2">
      <c r="A4727" s="44" t="s">
        <v>21049</v>
      </c>
      <c r="B4727" s="44" t="s">
        <v>15110</v>
      </c>
      <c r="D4727" s="44" t="s">
        <v>20840</v>
      </c>
      <c r="E4727" s="45">
        <v>2</v>
      </c>
      <c r="F4727" s="44" t="s">
        <v>11109</v>
      </c>
      <c r="H4727" s="44" t="s">
        <v>21031</v>
      </c>
      <c r="I4727" s="44">
        <v>3912110301</v>
      </c>
      <c r="J4727" s="44">
        <v>1</v>
      </c>
      <c r="K4727" s="44" t="s">
        <v>15121</v>
      </c>
      <c r="L4727" s="46">
        <v>111890120</v>
      </c>
      <c r="M4727" s="44" t="s">
        <v>20843</v>
      </c>
      <c r="N4727" s="44" t="s">
        <v>21032</v>
      </c>
      <c r="O4727" s="44" t="s">
        <v>20940</v>
      </c>
    </row>
    <row r="4728" spans="1:15" s="44" customFormat="1" ht="12" x14ac:dyDescent="0.2">
      <c r="A4728" s="44" t="s">
        <v>21050</v>
      </c>
      <c r="B4728" s="44" t="s">
        <v>15110</v>
      </c>
      <c r="D4728" s="44" t="s">
        <v>20840</v>
      </c>
      <c r="E4728" s="45">
        <v>2</v>
      </c>
      <c r="F4728" s="44" t="s">
        <v>11109</v>
      </c>
      <c r="H4728" s="44" t="s">
        <v>21031</v>
      </c>
      <c r="I4728" s="44">
        <v>3912100101</v>
      </c>
      <c r="J4728" s="44">
        <v>1</v>
      </c>
      <c r="K4728" s="44" t="s">
        <v>15121</v>
      </c>
      <c r="L4728" s="46">
        <v>17942585</v>
      </c>
      <c r="M4728" s="44" t="s">
        <v>20843</v>
      </c>
      <c r="N4728" s="44" t="s">
        <v>21032</v>
      </c>
      <c r="O4728" s="44" t="s">
        <v>20940</v>
      </c>
    </row>
    <row r="4729" spans="1:15" s="44" customFormat="1" ht="12" x14ac:dyDescent="0.2">
      <c r="A4729" s="44" t="s">
        <v>21051</v>
      </c>
      <c r="B4729" s="44" t="s">
        <v>15110</v>
      </c>
      <c r="D4729" s="44" t="s">
        <v>20840</v>
      </c>
      <c r="E4729" s="45">
        <v>2</v>
      </c>
      <c r="F4729" s="44" t="s">
        <v>11109</v>
      </c>
      <c r="H4729" s="44" t="s">
        <v>21031</v>
      </c>
      <c r="I4729" s="44">
        <v>3912100101</v>
      </c>
      <c r="J4729" s="44">
        <v>1</v>
      </c>
      <c r="K4729" s="44" t="s">
        <v>15121</v>
      </c>
      <c r="L4729" s="46">
        <v>18390063</v>
      </c>
      <c r="M4729" s="44" t="s">
        <v>20843</v>
      </c>
      <c r="N4729" s="44" t="s">
        <v>21032</v>
      </c>
      <c r="O4729" s="44" t="s">
        <v>20940</v>
      </c>
    </row>
    <row r="4730" spans="1:15" s="44" customFormat="1" ht="12" x14ac:dyDescent="0.2">
      <c r="A4730" s="44" t="s">
        <v>21052</v>
      </c>
      <c r="B4730" s="44" t="s">
        <v>15110</v>
      </c>
      <c r="D4730" s="44" t="s">
        <v>20840</v>
      </c>
      <c r="E4730" s="45">
        <v>2</v>
      </c>
      <c r="F4730" s="44" t="s">
        <v>11109</v>
      </c>
      <c r="H4730" s="44" t="s">
        <v>21031</v>
      </c>
      <c r="I4730" s="44">
        <v>2611160101</v>
      </c>
      <c r="J4730" s="44">
        <v>1</v>
      </c>
      <c r="K4730" s="44" t="s">
        <v>15121</v>
      </c>
      <c r="L4730" s="46">
        <v>60714087</v>
      </c>
      <c r="M4730" s="44" t="s">
        <v>20843</v>
      </c>
      <c r="N4730" s="44" t="s">
        <v>21032</v>
      </c>
      <c r="O4730" s="44" t="s">
        <v>20940</v>
      </c>
    </row>
    <row r="4731" spans="1:15" s="44" customFormat="1" ht="12" x14ac:dyDescent="0.2">
      <c r="A4731" s="44" t="s">
        <v>21054</v>
      </c>
      <c r="B4731" s="44" t="s">
        <v>15110</v>
      </c>
      <c r="D4731" s="44" t="s">
        <v>20840</v>
      </c>
      <c r="E4731" s="45">
        <v>2</v>
      </c>
      <c r="F4731" s="44" t="s">
        <v>11109</v>
      </c>
      <c r="H4731" s="44" t="s">
        <v>21031</v>
      </c>
      <c r="I4731" s="44">
        <v>4618250401</v>
      </c>
      <c r="J4731" s="44">
        <v>1</v>
      </c>
      <c r="K4731" s="44" t="s">
        <v>21053</v>
      </c>
      <c r="L4731" s="46">
        <v>12500400</v>
      </c>
      <c r="M4731" s="44" t="s">
        <v>20843</v>
      </c>
      <c r="N4731" s="44" t="s">
        <v>21032</v>
      </c>
      <c r="O4731" s="44" t="s">
        <v>20940</v>
      </c>
    </row>
    <row r="4732" spans="1:15" s="44" customFormat="1" ht="12" x14ac:dyDescent="0.2">
      <c r="A4732" s="44" t="s">
        <v>21055</v>
      </c>
      <c r="B4732" s="44" t="s">
        <v>15110</v>
      </c>
      <c r="D4732" s="44" t="s">
        <v>20840</v>
      </c>
      <c r="E4732" s="45">
        <v>2</v>
      </c>
      <c r="F4732" s="44" t="s">
        <v>11109</v>
      </c>
      <c r="H4732" s="44" t="s">
        <v>21031</v>
      </c>
      <c r="I4732" s="44">
        <v>4618250401</v>
      </c>
      <c r="J4732" s="44">
        <v>1</v>
      </c>
      <c r="K4732" s="44" t="s">
        <v>15134</v>
      </c>
      <c r="L4732" s="46">
        <v>2200000</v>
      </c>
      <c r="M4732" s="44" t="s">
        <v>20843</v>
      </c>
      <c r="N4732" s="44" t="s">
        <v>21032</v>
      </c>
      <c r="O4732" s="44" t="s">
        <v>20940</v>
      </c>
    </row>
    <row r="4733" spans="1:15" s="44" customFormat="1" ht="12" x14ac:dyDescent="0.2">
      <c r="A4733" s="44" t="s">
        <v>21056</v>
      </c>
      <c r="B4733" s="44" t="s">
        <v>15110</v>
      </c>
      <c r="D4733" s="44" t="s">
        <v>20840</v>
      </c>
      <c r="E4733" s="45">
        <v>2</v>
      </c>
      <c r="F4733" s="44" t="s">
        <v>11109</v>
      </c>
      <c r="H4733" s="44" t="s">
        <v>21031</v>
      </c>
      <c r="I4733" s="44">
        <v>2611160701</v>
      </c>
      <c r="J4733" s="44">
        <v>13.65</v>
      </c>
      <c r="K4733" s="44" t="s">
        <v>15121</v>
      </c>
      <c r="L4733" s="46">
        <v>2479400</v>
      </c>
      <c r="M4733" s="44" t="s">
        <v>20843</v>
      </c>
      <c r="N4733" s="44" t="s">
        <v>21032</v>
      </c>
      <c r="O4733" s="44" t="s">
        <v>20940</v>
      </c>
    </row>
    <row r="4734" spans="1:15" s="44" customFormat="1" ht="12" x14ac:dyDescent="0.2">
      <c r="A4734" s="44" t="s">
        <v>21057</v>
      </c>
      <c r="B4734" s="44" t="s">
        <v>15110</v>
      </c>
      <c r="D4734" s="44" t="s">
        <v>20840</v>
      </c>
      <c r="E4734" s="45">
        <v>2</v>
      </c>
      <c r="F4734" s="44" t="s">
        <v>11109</v>
      </c>
      <c r="H4734" s="44" t="s">
        <v>21031</v>
      </c>
      <c r="I4734" s="44">
        <v>2611160701</v>
      </c>
      <c r="J4734" s="44">
        <v>1</v>
      </c>
      <c r="K4734" s="44" t="s">
        <v>15121</v>
      </c>
      <c r="L4734" s="46">
        <v>4400000</v>
      </c>
      <c r="M4734" s="44" t="s">
        <v>20843</v>
      </c>
      <c r="N4734" s="44" t="s">
        <v>21032</v>
      </c>
      <c r="O4734" s="44" t="s">
        <v>20940</v>
      </c>
    </row>
    <row r="4735" spans="1:15" s="44" customFormat="1" ht="12" x14ac:dyDescent="0.2">
      <c r="A4735" s="44" t="s">
        <v>21058</v>
      </c>
      <c r="B4735" s="44" t="s">
        <v>15110</v>
      </c>
      <c r="D4735" s="44" t="s">
        <v>20840</v>
      </c>
      <c r="E4735" s="45">
        <v>8</v>
      </c>
      <c r="F4735" s="44" t="s">
        <v>11109</v>
      </c>
      <c r="H4735" s="44" t="s">
        <v>21071</v>
      </c>
      <c r="I4735" s="44">
        <v>4617162201</v>
      </c>
      <c r="J4735" s="44">
        <v>3</v>
      </c>
      <c r="K4735" s="44" t="s">
        <v>15134</v>
      </c>
      <c r="L4735" s="46">
        <v>9690303</v>
      </c>
      <c r="M4735" s="44" t="s">
        <v>20843</v>
      </c>
      <c r="N4735" s="44" t="s">
        <v>21032</v>
      </c>
      <c r="O4735" s="44" t="s">
        <v>20940</v>
      </c>
    </row>
    <row r="4736" spans="1:15" s="44" customFormat="1" ht="12" x14ac:dyDescent="0.2">
      <c r="A4736" s="44" t="s">
        <v>21059</v>
      </c>
      <c r="B4736" s="44" t="s">
        <v>15110</v>
      </c>
      <c r="D4736" s="44" t="s">
        <v>20840</v>
      </c>
      <c r="E4736" s="45">
        <v>8</v>
      </c>
      <c r="F4736" s="44" t="s">
        <v>11109</v>
      </c>
      <c r="H4736" s="44" t="s">
        <v>21071</v>
      </c>
      <c r="I4736" s="44">
        <v>4617162201</v>
      </c>
      <c r="J4736" s="44">
        <v>15</v>
      </c>
      <c r="K4736" s="44" t="s">
        <v>15593</v>
      </c>
      <c r="L4736" s="46">
        <v>7359990</v>
      </c>
      <c r="M4736" s="44" t="s">
        <v>20843</v>
      </c>
      <c r="N4736" s="44" t="s">
        <v>21032</v>
      </c>
      <c r="O4736" s="44" t="s">
        <v>20940</v>
      </c>
    </row>
    <row r="4737" spans="1:15" s="44" customFormat="1" ht="12" x14ac:dyDescent="0.2">
      <c r="A4737" s="44" t="s">
        <v>21060</v>
      </c>
      <c r="B4737" s="44" t="s">
        <v>15110</v>
      </c>
      <c r="D4737" s="44" t="s">
        <v>20840</v>
      </c>
      <c r="E4737" s="45">
        <v>2</v>
      </c>
      <c r="F4737" s="44" t="s">
        <v>11109</v>
      </c>
      <c r="H4737" s="44" t="s">
        <v>21074</v>
      </c>
      <c r="I4737" s="44">
        <v>1111160401</v>
      </c>
      <c r="J4737" s="44">
        <v>2234</v>
      </c>
      <c r="K4737" s="44" t="s">
        <v>20842</v>
      </c>
      <c r="L4737" s="46">
        <v>105000000</v>
      </c>
      <c r="M4737" s="44" t="s">
        <v>20843</v>
      </c>
      <c r="N4737" s="44" t="s">
        <v>21075</v>
      </c>
      <c r="O4737" s="44" t="s">
        <v>21076</v>
      </c>
    </row>
    <row r="4738" spans="1:15" s="44" customFormat="1" ht="12" x14ac:dyDescent="0.2">
      <c r="A4738" s="44" t="s">
        <v>21061</v>
      </c>
      <c r="B4738" s="44" t="s">
        <v>15110</v>
      </c>
      <c r="D4738" s="44" t="s">
        <v>20840</v>
      </c>
      <c r="E4738" s="45">
        <v>6</v>
      </c>
      <c r="F4738" s="44" t="s">
        <v>11109</v>
      </c>
      <c r="H4738" s="44" t="s">
        <v>21074</v>
      </c>
      <c r="I4738" s="44">
        <v>4015156601</v>
      </c>
      <c r="J4738" s="44">
        <v>2</v>
      </c>
      <c r="K4738" s="44" t="s">
        <v>15146</v>
      </c>
      <c r="L4738" s="46">
        <v>78000000</v>
      </c>
      <c r="M4738" s="44" t="s">
        <v>20843</v>
      </c>
      <c r="N4738" s="44" t="s">
        <v>21078</v>
      </c>
      <c r="O4738" s="44" t="s">
        <v>21076</v>
      </c>
    </row>
    <row r="4739" spans="1:15" s="44" customFormat="1" ht="12" x14ac:dyDescent="0.2">
      <c r="A4739" s="44" t="s">
        <v>21062</v>
      </c>
      <c r="B4739" s="44" t="s">
        <v>15110</v>
      </c>
      <c r="D4739" s="44" t="s">
        <v>20840</v>
      </c>
      <c r="E4739" s="45">
        <v>6</v>
      </c>
      <c r="F4739" s="44" t="s">
        <v>10199</v>
      </c>
      <c r="H4739" s="44" t="s">
        <v>21074</v>
      </c>
      <c r="I4739" s="44">
        <v>4015150301</v>
      </c>
      <c r="J4739" s="44">
        <v>2</v>
      </c>
      <c r="K4739" s="44" t="s">
        <v>11327</v>
      </c>
      <c r="L4739" s="46">
        <v>47000000</v>
      </c>
      <c r="M4739" s="44" t="s">
        <v>20843</v>
      </c>
      <c r="N4739" s="44" t="s">
        <v>21078</v>
      </c>
      <c r="O4739" s="44" t="s">
        <v>21076</v>
      </c>
    </row>
    <row r="4740" spans="1:15" s="44" customFormat="1" ht="12" x14ac:dyDescent="0.2">
      <c r="A4740" s="44" t="s">
        <v>21063</v>
      </c>
      <c r="B4740" s="44" t="s">
        <v>15110</v>
      </c>
      <c r="D4740" s="44" t="s">
        <v>20840</v>
      </c>
      <c r="E4740" s="45">
        <v>6</v>
      </c>
      <c r="F4740" s="44" t="s">
        <v>10199</v>
      </c>
      <c r="H4740" s="44" t="s">
        <v>21074</v>
      </c>
      <c r="I4740" s="44">
        <v>4015151301</v>
      </c>
      <c r="J4740" s="44">
        <v>42</v>
      </c>
      <c r="K4740" s="44" t="s">
        <v>11327</v>
      </c>
      <c r="L4740" s="46">
        <v>30200000</v>
      </c>
      <c r="M4740" s="44" t="s">
        <v>20843</v>
      </c>
      <c r="N4740" s="44" t="s">
        <v>21078</v>
      </c>
      <c r="O4740" s="44" t="s">
        <v>21076</v>
      </c>
    </row>
    <row r="4741" spans="1:15" s="44" customFormat="1" ht="12" x14ac:dyDescent="0.2">
      <c r="A4741" s="44" t="s">
        <v>21064</v>
      </c>
      <c r="B4741" s="44" t="s">
        <v>15110</v>
      </c>
      <c r="D4741" s="44" t="s">
        <v>20840</v>
      </c>
      <c r="E4741" s="45">
        <v>10</v>
      </c>
      <c r="F4741" s="44" t="s">
        <v>11109</v>
      </c>
      <c r="H4741" s="44" t="s">
        <v>21074</v>
      </c>
      <c r="I4741" s="44">
        <v>4619160111</v>
      </c>
      <c r="J4741" s="44">
        <v>712</v>
      </c>
      <c r="K4741" s="44" t="s">
        <v>15563</v>
      </c>
      <c r="L4741" s="46">
        <v>135000000</v>
      </c>
      <c r="M4741" s="44" t="s">
        <v>20843</v>
      </c>
      <c r="N4741" s="44" t="s">
        <v>21078</v>
      </c>
      <c r="O4741" s="44" t="s">
        <v>21076</v>
      </c>
    </row>
    <row r="4742" spans="1:15" s="44" customFormat="1" ht="12" x14ac:dyDescent="0.2">
      <c r="A4742" s="44" t="s">
        <v>21065</v>
      </c>
      <c r="B4742" s="44" t="s">
        <v>15110</v>
      </c>
      <c r="D4742" s="44" t="s">
        <v>20840</v>
      </c>
      <c r="E4742" s="45">
        <v>10</v>
      </c>
      <c r="F4742" s="44" t="s">
        <v>10199</v>
      </c>
      <c r="H4742" s="44" t="s">
        <v>21074</v>
      </c>
      <c r="I4742" s="44">
        <v>4619160101</v>
      </c>
      <c r="J4742" s="44">
        <v>1029</v>
      </c>
      <c r="K4742" s="44" t="s">
        <v>11327</v>
      </c>
      <c r="L4742" s="46">
        <v>16200000</v>
      </c>
      <c r="M4742" s="44" t="s">
        <v>20843</v>
      </c>
      <c r="N4742" s="44" t="s">
        <v>21078</v>
      </c>
      <c r="O4742" s="44" t="s">
        <v>21076</v>
      </c>
    </row>
    <row r="4743" spans="1:15" s="44" customFormat="1" ht="12" x14ac:dyDescent="0.2">
      <c r="A4743" s="44" t="s">
        <v>21066</v>
      </c>
      <c r="B4743" s="44" t="s">
        <v>15110</v>
      </c>
      <c r="D4743" s="44" t="s">
        <v>20840</v>
      </c>
      <c r="E4743" s="45">
        <v>7</v>
      </c>
      <c r="F4743" s="44" t="s">
        <v>11109</v>
      </c>
      <c r="H4743" s="44" t="s">
        <v>21084</v>
      </c>
      <c r="I4743" s="44">
        <v>26111601</v>
      </c>
      <c r="J4743" s="44">
        <v>1</v>
      </c>
      <c r="K4743" s="44" t="s">
        <v>11327</v>
      </c>
      <c r="L4743" s="46">
        <v>129950065</v>
      </c>
      <c r="M4743" s="44" t="s">
        <v>20843</v>
      </c>
      <c r="N4743" s="44" t="s">
        <v>21085</v>
      </c>
      <c r="O4743" s="44" t="s">
        <v>21076</v>
      </c>
    </row>
    <row r="4744" spans="1:15" s="44" customFormat="1" ht="12" x14ac:dyDescent="0.2">
      <c r="A4744" s="44" t="s">
        <v>21067</v>
      </c>
      <c r="B4744" s="44" t="s">
        <v>15110</v>
      </c>
      <c r="D4744" s="44" t="s">
        <v>20840</v>
      </c>
      <c r="E4744" s="45">
        <v>7</v>
      </c>
      <c r="F4744" s="44" t="s">
        <v>11109</v>
      </c>
      <c r="H4744" s="44" t="s">
        <v>21084</v>
      </c>
      <c r="I4744" s="44">
        <v>39121001</v>
      </c>
      <c r="J4744" s="44">
        <v>3</v>
      </c>
      <c r="K4744" s="44" t="s">
        <v>11327</v>
      </c>
      <c r="L4744" s="46">
        <v>100096797</v>
      </c>
      <c r="M4744" s="44" t="s">
        <v>20843</v>
      </c>
      <c r="N4744" s="44" t="s">
        <v>21085</v>
      </c>
      <c r="O4744" s="44" t="s">
        <v>21076</v>
      </c>
    </row>
    <row r="4745" spans="1:15" s="44" customFormat="1" ht="12" x14ac:dyDescent="0.2">
      <c r="A4745" s="44" t="s">
        <v>21068</v>
      </c>
      <c r="B4745" s="44" t="s">
        <v>15110</v>
      </c>
      <c r="D4745" s="44" t="s">
        <v>20840</v>
      </c>
      <c r="E4745" s="45">
        <v>7</v>
      </c>
      <c r="F4745" s="44" t="s">
        <v>11109</v>
      </c>
      <c r="H4745" s="44" t="s">
        <v>21084</v>
      </c>
      <c r="I4745" s="44">
        <v>3912110301</v>
      </c>
      <c r="J4745" s="44">
        <v>1</v>
      </c>
      <c r="K4745" s="44" t="s">
        <v>15121</v>
      </c>
      <c r="L4745" s="46">
        <v>139366729</v>
      </c>
      <c r="M4745" s="44" t="s">
        <v>20843</v>
      </c>
      <c r="N4745" s="44" t="s">
        <v>21085</v>
      </c>
      <c r="O4745" s="44" t="s">
        <v>21076</v>
      </c>
    </row>
    <row r="4746" spans="1:15" s="44" customFormat="1" ht="12" x14ac:dyDescent="0.2">
      <c r="A4746" s="44" t="s">
        <v>21069</v>
      </c>
      <c r="B4746" s="44" t="s">
        <v>15110</v>
      </c>
      <c r="D4746" s="44" t="s">
        <v>20840</v>
      </c>
      <c r="E4746" s="45">
        <v>2</v>
      </c>
      <c r="F4746" s="44" t="s">
        <v>11109</v>
      </c>
      <c r="H4746" s="44" t="s">
        <v>21084</v>
      </c>
      <c r="J4746" s="44">
        <v>1</v>
      </c>
      <c r="K4746" s="44" t="s">
        <v>15121</v>
      </c>
      <c r="L4746" s="46">
        <v>147390961</v>
      </c>
      <c r="M4746" s="44" t="s">
        <v>20843</v>
      </c>
      <c r="N4746" s="44" t="s">
        <v>21085</v>
      </c>
      <c r="O4746" s="44" t="s">
        <v>21076</v>
      </c>
    </row>
    <row r="4747" spans="1:15" s="44" customFormat="1" ht="12" x14ac:dyDescent="0.2">
      <c r="A4747" s="44" t="s">
        <v>21070</v>
      </c>
      <c r="B4747" s="44" t="s">
        <v>15110</v>
      </c>
      <c r="D4747" s="44" t="s">
        <v>20840</v>
      </c>
      <c r="E4747" s="45">
        <v>1</v>
      </c>
      <c r="F4747" s="44" t="s">
        <v>10199</v>
      </c>
      <c r="G4747" s="44" t="s">
        <v>10434</v>
      </c>
      <c r="H4747" s="44" t="s">
        <v>21090</v>
      </c>
      <c r="I4747" s="44">
        <v>3011159701</v>
      </c>
      <c r="J4747" s="44">
        <v>670</v>
      </c>
      <c r="K4747" s="44" t="s">
        <v>17613</v>
      </c>
      <c r="L4747" s="46">
        <v>92125000</v>
      </c>
      <c r="M4747" s="44" t="s">
        <v>21091</v>
      </c>
      <c r="N4747" s="44" t="s">
        <v>21092</v>
      </c>
      <c r="O4747" s="44" t="s">
        <v>21093</v>
      </c>
    </row>
    <row r="4748" spans="1:15" s="44" customFormat="1" ht="12" x14ac:dyDescent="0.2">
      <c r="A4748" s="44" t="s">
        <v>21072</v>
      </c>
      <c r="B4748" s="44" t="s">
        <v>15110</v>
      </c>
      <c r="D4748" s="44" t="s">
        <v>20840</v>
      </c>
      <c r="E4748" s="45">
        <v>1</v>
      </c>
      <c r="F4748" s="44" t="s">
        <v>10199</v>
      </c>
      <c r="G4748" s="44" t="s">
        <v>10434</v>
      </c>
      <c r="H4748" s="44" t="s">
        <v>21090</v>
      </c>
      <c r="I4748" s="44">
        <v>4710151201</v>
      </c>
      <c r="J4748" s="44">
        <v>1</v>
      </c>
      <c r="K4748" s="44" t="s">
        <v>11327</v>
      </c>
      <c r="L4748" s="46">
        <v>19800000</v>
      </c>
      <c r="M4748" s="44" t="s">
        <v>21091</v>
      </c>
      <c r="N4748" s="44" t="s">
        <v>21092</v>
      </c>
      <c r="O4748" s="44" t="s">
        <v>21093</v>
      </c>
    </row>
    <row r="4749" spans="1:15" s="44" customFormat="1" ht="12" x14ac:dyDescent="0.2">
      <c r="A4749" s="44" t="s">
        <v>21073</v>
      </c>
      <c r="B4749" s="44" t="s">
        <v>15110</v>
      </c>
      <c r="D4749" s="44" t="s">
        <v>20840</v>
      </c>
      <c r="E4749" s="45">
        <v>1</v>
      </c>
      <c r="F4749" s="44" t="s">
        <v>10199</v>
      </c>
      <c r="G4749" s="44" t="s">
        <v>10434</v>
      </c>
      <c r="H4749" s="44" t="s">
        <v>21090</v>
      </c>
      <c r="I4749" s="44">
        <v>3015200102</v>
      </c>
      <c r="J4749" s="44">
        <v>2</v>
      </c>
      <c r="K4749" s="44" t="s">
        <v>15596</v>
      </c>
      <c r="L4749" s="46">
        <v>2559600</v>
      </c>
      <c r="M4749" s="44" t="s">
        <v>21091</v>
      </c>
      <c r="N4749" s="44" t="s">
        <v>21092</v>
      </c>
      <c r="O4749" s="44" t="s">
        <v>21093</v>
      </c>
    </row>
    <row r="4750" spans="1:15" s="44" customFormat="1" ht="12" x14ac:dyDescent="0.2">
      <c r="A4750" s="44" t="s">
        <v>21077</v>
      </c>
      <c r="B4750" s="44" t="s">
        <v>15110</v>
      </c>
      <c r="D4750" s="44" t="s">
        <v>20840</v>
      </c>
      <c r="E4750" s="45">
        <v>1</v>
      </c>
      <c r="F4750" s="44" t="s">
        <v>10199</v>
      </c>
      <c r="G4750" s="44" t="s">
        <v>10434</v>
      </c>
      <c r="H4750" s="44" t="s">
        <v>21090</v>
      </c>
      <c r="I4750" s="44">
        <v>3013150201</v>
      </c>
      <c r="J4750" s="44">
        <v>28</v>
      </c>
      <c r="K4750" s="44" t="s">
        <v>15134</v>
      </c>
      <c r="L4750" s="46">
        <v>20860000</v>
      </c>
      <c r="M4750" s="44" t="s">
        <v>21091</v>
      </c>
      <c r="N4750" s="44" t="s">
        <v>21092</v>
      </c>
      <c r="O4750" s="44" t="s">
        <v>21093</v>
      </c>
    </row>
    <row r="4751" spans="1:15" s="44" customFormat="1" ht="12" x14ac:dyDescent="0.2">
      <c r="A4751" s="44" t="s">
        <v>21079</v>
      </c>
      <c r="B4751" s="44" t="s">
        <v>15110</v>
      </c>
      <c r="D4751" s="44" t="s">
        <v>20840</v>
      </c>
      <c r="E4751" s="45">
        <v>1</v>
      </c>
      <c r="F4751" s="44" t="s">
        <v>10199</v>
      </c>
      <c r="G4751" s="44" t="s">
        <v>10434</v>
      </c>
      <c r="H4751" s="44" t="s">
        <v>21098</v>
      </c>
      <c r="I4751" s="44">
        <v>3011150501</v>
      </c>
      <c r="J4751" s="44">
        <v>307</v>
      </c>
      <c r="K4751" s="44" t="s">
        <v>17599</v>
      </c>
      <c r="L4751" s="46">
        <v>17339667</v>
      </c>
      <c r="M4751" s="44" t="s">
        <v>21091</v>
      </c>
      <c r="N4751" s="44" t="s">
        <v>21099</v>
      </c>
      <c r="O4751" s="44" t="s">
        <v>21100</v>
      </c>
    </row>
    <row r="4752" spans="1:15" s="44" customFormat="1" ht="12" x14ac:dyDescent="0.2">
      <c r="A4752" s="44" t="s">
        <v>21080</v>
      </c>
      <c r="B4752" s="44" t="s">
        <v>15110</v>
      </c>
      <c r="D4752" s="44" t="s">
        <v>20840</v>
      </c>
      <c r="E4752" s="45">
        <v>1</v>
      </c>
      <c r="F4752" s="44" t="s">
        <v>10199</v>
      </c>
      <c r="G4752" s="44" t="s">
        <v>10434</v>
      </c>
      <c r="H4752" s="44" t="s">
        <v>21098</v>
      </c>
      <c r="I4752" s="44">
        <v>3011150501</v>
      </c>
      <c r="J4752" s="44">
        <v>24</v>
      </c>
      <c r="K4752" s="44" t="s">
        <v>17599</v>
      </c>
      <c r="L4752" s="46">
        <v>1423848</v>
      </c>
      <c r="M4752" s="44" t="s">
        <v>21091</v>
      </c>
      <c r="N4752" s="44" t="s">
        <v>21099</v>
      </c>
      <c r="O4752" s="44" t="s">
        <v>21100</v>
      </c>
    </row>
    <row r="4753" spans="1:15" s="44" customFormat="1" ht="12" x14ac:dyDescent="0.2">
      <c r="A4753" s="44" t="s">
        <v>21081</v>
      </c>
      <c r="B4753" s="44" t="s">
        <v>15110</v>
      </c>
      <c r="D4753" s="44" t="s">
        <v>20840</v>
      </c>
      <c r="E4753" s="45">
        <v>1</v>
      </c>
      <c r="F4753" s="44" t="s">
        <v>10199</v>
      </c>
      <c r="G4753" s="44" t="s">
        <v>10434</v>
      </c>
      <c r="H4753" s="44" t="s">
        <v>21098</v>
      </c>
      <c r="I4753" s="44">
        <v>3011150501</v>
      </c>
      <c r="J4753" s="44">
        <v>44</v>
      </c>
      <c r="K4753" s="44" t="s">
        <v>17599</v>
      </c>
      <c r="L4753" s="46">
        <v>2758008</v>
      </c>
      <c r="M4753" s="44" t="s">
        <v>21091</v>
      </c>
      <c r="N4753" s="44" t="s">
        <v>21099</v>
      </c>
      <c r="O4753" s="44" t="s">
        <v>21100</v>
      </c>
    </row>
    <row r="4754" spans="1:15" s="44" customFormat="1" ht="12" x14ac:dyDescent="0.2">
      <c r="A4754" s="44" t="s">
        <v>21082</v>
      </c>
      <c r="B4754" s="44" t="s">
        <v>15110</v>
      </c>
      <c r="D4754" s="44" t="s">
        <v>20840</v>
      </c>
      <c r="E4754" s="45">
        <v>1</v>
      </c>
      <c r="F4754" s="44" t="s">
        <v>10199</v>
      </c>
      <c r="G4754" s="44" t="s">
        <v>10434</v>
      </c>
      <c r="H4754" s="44" t="s">
        <v>21098</v>
      </c>
      <c r="I4754" s="44">
        <v>3011150501</v>
      </c>
      <c r="J4754" s="44">
        <v>137</v>
      </c>
      <c r="K4754" s="44" t="s">
        <v>17599</v>
      </c>
      <c r="L4754" s="46">
        <v>8554965</v>
      </c>
      <c r="M4754" s="44" t="s">
        <v>21091</v>
      </c>
      <c r="N4754" s="44" t="s">
        <v>21099</v>
      </c>
      <c r="O4754" s="44" t="s">
        <v>21100</v>
      </c>
    </row>
    <row r="4755" spans="1:15" s="44" customFormat="1" ht="12" x14ac:dyDescent="0.2">
      <c r="A4755" s="44" t="s">
        <v>21083</v>
      </c>
      <c r="B4755" s="44" t="s">
        <v>15110</v>
      </c>
      <c r="D4755" s="44" t="s">
        <v>20840</v>
      </c>
      <c r="E4755" s="45">
        <v>1</v>
      </c>
      <c r="F4755" s="44" t="s">
        <v>10199</v>
      </c>
      <c r="G4755" s="44" t="s">
        <v>10434</v>
      </c>
      <c r="H4755" s="44" t="s">
        <v>21098</v>
      </c>
      <c r="I4755" s="44">
        <v>3011150501</v>
      </c>
      <c r="J4755" s="44">
        <v>1026</v>
      </c>
      <c r="K4755" s="44" t="s">
        <v>17599</v>
      </c>
      <c r="L4755" s="46">
        <v>65933838</v>
      </c>
      <c r="M4755" s="44" t="s">
        <v>21091</v>
      </c>
      <c r="N4755" s="44" t="s">
        <v>21099</v>
      </c>
      <c r="O4755" s="44" t="s">
        <v>21100</v>
      </c>
    </row>
    <row r="4756" spans="1:15" s="44" customFormat="1" ht="12" x14ac:dyDescent="0.2">
      <c r="A4756" s="44" t="s">
        <v>21086</v>
      </c>
      <c r="B4756" s="44" t="s">
        <v>15110</v>
      </c>
      <c r="D4756" s="44" t="s">
        <v>20840</v>
      </c>
      <c r="E4756" s="45">
        <v>3</v>
      </c>
      <c r="F4756" s="44" t="s">
        <v>10199</v>
      </c>
      <c r="G4756" s="44" t="s">
        <v>10434</v>
      </c>
      <c r="H4756" s="44" t="s">
        <v>21098</v>
      </c>
      <c r="I4756" s="44">
        <v>4014210902</v>
      </c>
      <c r="J4756" s="44">
        <v>33</v>
      </c>
      <c r="K4756" s="44" t="s">
        <v>15181</v>
      </c>
      <c r="L4756" s="46">
        <v>1269840</v>
      </c>
      <c r="M4756" s="44" t="s">
        <v>21091</v>
      </c>
      <c r="N4756" s="44" t="s">
        <v>21099</v>
      </c>
      <c r="O4756" s="44" t="s">
        <v>21100</v>
      </c>
    </row>
    <row r="4757" spans="1:15" s="44" customFormat="1" ht="12" x14ac:dyDescent="0.2">
      <c r="A4757" s="44" t="s">
        <v>21087</v>
      </c>
      <c r="B4757" s="44" t="s">
        <v>15110</v>
      </c>
      <c r="D4757" s="44" t="s">
        <v>20840</v>
      </c>
      <c r="E4757" s="45">
        <v>3</v>
      </c>
      <c r="F4757" s="44" t="s">
        <v>10199</v>
      </c>
      <c r="G4757" s="44" t="s">
        <v>10434</v>
      </c>
      <c r="H4757" s="44" t="s">
        <v>21098</v>
      </c>
      <c r="I4757" s="44">
        <v>4014210902</v>
      </c>
      <c r="J4757" s="44">
        <v>25</v>
      </c>
      <c r="K4757" s="44" t="s">
        <v>15181</v>
      </c>
      <c r="L4757" s="46">
        <v>1697000</v>
      </c>
      <c r="M4757" s="44" t="s">
        <v>21091</v>
      </c>
      <c r="N4757" s="44" t="s">
        <v>21099</v>
      </c>
      <c r="O4757" s="44" t="s">
        <v>21100</v>
      </c>
    </row>
    <row r="4758" spans="1:15" s="44" customFormat="1" ht="12" x14ac:dyDescent="0.2">
      <c r="A4758" s="44" t="s">
        <v>21088</v>
      </c>
      <c r="B4758" s="44" t="s">
        <v>15110</v>
      </c>
      <c r="D4758" s="44" t="s">
        <v>20840</v>
      </c>
      <c r="E4758" s="45">
        <v>3</v>
      </c>
      <c r="F4758" s="44" t="s">
        <v>10199</v>
      </c>
      <c r="G4758" s="44" t="s">
        <v>10434</v>
      </c>
      <c r="H4758" s="44" t="s">
        <v>21098</v>
      </c>
      <c r="I4758" s="44">
        <v>4014210902</v>
      </c>
      <c r="J4758" s="44">
        <v>70</v>
      </c>
      <c r="K4758" s="44" t="s">
        <v>15181</v>
      </c>
      <c r="L4758" s="46">
        <v>6053600</v>
      </c>
      <c r="M4758" s="44" t="s">
        <v>21091</v>
      </c>
      <c r="N4758" s="44" t="s">
        <v>21099</v>
      </c>
      <c r="O4758" s="44" t="s">
        <v>21100</v>
      </c>
    </row>
    <row r="4759" spans="1:15" s="44" customFormat="1" ht="12" x14ac:dyDescent="0.2">
      <c r="A4759" s="44" t="s">
        <v>21089</v>
      </c>
      <c r="B4759" s="44" t="s">
        <v>15110</v>
      </c>
      <c r="D4759" s="44" t="s">
        <v>20840</v>
      </c>
      <c r="E4759" s="45">
        <v>3</v>
      </c>
      <c r="F4759" s="44" t="s">
        <v>10199</v>
      </c>
      <c r="G4759" s="44" t="s">
        <v>10434</v>
      </c>
      <c r="H4759" s="44" t="s">
        <v>21098</v>
      </c>
      <c r="I4759" s="44">
        <v>4014210902</v>
      </c>
      <c r="J4759" s="44">
        <v>100</v>
      </c>
      <c r="K4759" s="44" t="s">
        <v>15181</v>
      </c>
      <c r="L4759" s="46">
        <v>10788000</v>
      </c>
      <c r="M4759" s="44" t="s">
        <v>21091</v>
      </c>
      <c r="N4759" s="44" t="s">
        <v>21099</v>
      </c>
      <c r="O4759" s="44" t="s">
        <v>21100</v>
      </c>
    </row>
    <row r="4760" spans="1:15" s="44" customFormat="1" ht="12" x14ac:dyDescent="0.2">
      <c r="A4760" s="44" t="s">
        <v>21094</v>
      </c>
      <c r="B4760" s="44" t="s">
        <v>15110</v>
      </c>
      <c r="D4760" s="44" t="s">
        <v>20840</v>
      </c>
      <c r="E4760" s="45">
        <v>3</v>
      </c>
      <c r="F4760" s="44" t="s">
        <v>10199</v>
      </c>
      <c r="G4760" s="44" t="s">
        <v>10434</v>
      </c>
      <c r="H4760" s="44" t="s">
        <v>21098</v>
      </c>
      <c r="I4760" s="44">
        <v>4014210902</v>
      </c>
      <c r="J4760" s="44">
        <v>100</v>
      </c>
      <c r="K4760" s="44" t="s">
        <v>15181</v>
      </c>
      <c r="L4760" s="46">
        <v>12620000</v>
      </c>
      <c r="M4760" s="44" t="s">
        <v>21091</v>
      </c>
      <c r="N4760" s="44" t="s">
        <v>21099</v>
      </c>
      <c r="O4760" s="44" t="s">
        <v>21100</v>
      </c>
    </row>
    <row r="4761" spans="1:15" s="44" customFormat="1" ht="12" x14ac:dyDescent="0.2">
      <c r="A4761" s="44" t="s">
        <v>21095</v>
      </c>
      <c r="B4761" s="44" t="s">
        <v>15110</v>
      </c>
      <c r="D4761" s="44" t="s">
        <v>20840</v>
      </c>
      <c r="E4761" s="45">
        <v>3</v>
      </c>
      <c r="F4761" s="44" t="s">
        <v>10199</v>
      </c>
      <c r="G4761" s="44" t="s">
        <v>10434</v>
      </c>
      <c r="H4761" s="44" t="s">
        <v>21098</v>
      </c>
      <c r="I4761" s="44">
        <v>4014210902</v>
      </c>
      <c r="J4761" s="44">
        <v>300</v>
      </c>
      <c r="K4761" s="44" t="s">
        <v>15181</v>
      </c>
      <c r="L4761" s="46">
        <v>45420000</v>
      </c>
      <c r="M4761" s="44" t="s">
        <v>21091</v>
      </c>
      <c r="N4761" s="44" t="s">
        <v>21099</v>
      </c>
      <c r="O4761" s="44" t="s">
        <v>21100</v>
      </c>
    </row>
    <row r="4762" spans="1:15" s="44" customFormat="1" ht="12" x14ac:dyDescent="0.2">
      <c r="A4762" s="44" t="s">
        <v>21096</v>
      </c>
      <c r="B4762" s="44" t="s">
        <v>15110</v>
      </c>
      <c r="D4762" s="44" t="s">
        <v>20840</v>
      </c>
      <c r="E4762" s="45">
        <v>3</v>
      </c>
      <c r="F4762" s="44" t="s">
        <v>10199</v>
      </c>
      <c r="G4762" s="44" t="s">
        <v>10434</v>
      </c>
      <c r="H4762" s="44" t="s">
        <v>21098</v>
      </c>
      <c r="I4762" s="44">
        <v>4014210902</v>
      </c>
      <c r="J4762" s="44">
        <v>100</v>
      </c>
      <c r="K4762" s="44" t="s">
        <v>15181</v>
      </c>
      <c r="L4762" s="46">
        <v>23864000</v>
      </c>
      <c r="M4762" s="44" t="s">
        <v>21091</v>
      </c>
      <c r="N4762" s="44" t="s">
        <v>21099</v>
      </c>
      <c r="O4762" s="44" t="s">
        <v>21100</v>
      </c>
    </row>
    <row r="4763" spans="1:15" s="44" customFormat="1" ht="12" x14ac:dyDescent="0.2">
      <c r="A4763" s="44" t="s">
        <v>21097</v>
      </c>
      <c r="B4763" s="44" t="s">
        <v>15110</v>
      </c>
      <c r="D4763" s="44" t="s">
        <v>20840</v>
      </c>
      <c r="E4763" s="45">
        <v>1</v>
      </c>
      <c r="F4763" s="44" t="s">
        <v>10199</v>
      </c>
      <c r="G4763" s="44" t="s">
        <v>10434</v>
      </c>
      <c r="H4763" s="44" t="s">
        <v>21098</v>
      </c>
      <c r="I4763" s="44">
        <v>3011159702</v>
      </c>
      <c r="J4763" s="44">
        <v>3150</v>
      </c>
      <c r="K4763" s="44" t="s">
        <v>17613</v>
      </c>
      <c r="L4763" s="46">
        <v>142320150</v>
      </c>
      <c r="M4763" s="44" t="s">
        <v>21091</v>
      </c>
      <c r="N4763" s="44" t="s">
        <v>21099</v>
      </c>
      <c r="O4763" s="44" t="s">
        <v>21100</v>
      </c>
    </row>
    <row r="4764" spans="1:15" s="44" customFormat="1" ht="12" x14ac:dyDescent="0.2">
      <c r="A4764" s="44" t="s">
        <v>21101</v>
      </c>
      <c r="B4764" s="44" t="s">
        <v>15110</v>
      </c>
      <c r="D4764" s="44" t="s">
        <v>20840</v>
      </c>
      <c r="E4764" s="45">
        <v>5</v>
      </c>
      <c r="F4764" s="44" t="s">
        <v>11109</v>
      </c>
      <c r="G4764" s="44" t="s">
        <v>10434</v>
      </c>
      <c r="H4764" s="44" t="s">
        <v>21098</v>
      </c>
      <c r="I4764" s="44">
        <v>3013151401</v>
      </c>
      <c r="J4764" s="44">
        <v>100</v>
      </c>
      <c r="K4764" s="44" t="s">
        <v>17608</v>
      </c>
      <c r="L4764" s="46">
        <v>156427300</v>
      </c>
      <c r="M4764" s="44" t="s">
        <v>21091</v>
      </c>
      <c r="N4764" s="44" t="s">
        <v>21099</v>
      </c>
      <c r="O4764" s="44" t="s">
        <v>21100</v>
      </c>
    </row>
    <row r="4765" spans="1:15" s="44" customFormat="1" ht="12" x14ac:dyDescent="0.2">
      <c r="A4765" s="44" t="s">
        <v>21102</v>
      </c>
      <c r="B4765" s="44" t="s">
        <v>15110</v>
      </c>
      <c r="D4765" s="44" t="s">
        <v>20840</v>
      </c>
      <c r="E4765" s="45">
        <v>5</v>
      </c>
      <c r="F4765" s="44" t="s">
        <v>11109</v>
      </c>
      <c r="G4765" s="44" t="s">
        <v>10434</v>
      </c>
      <c r="H4765" s="44" t="s">
        <v>21098</v>
      </c>
      <c r="I4765" s="44">
        <v>3013151401</v>
      </c>
      <c r="J4765" s="44">
        <v>30</v>
      </c>
      <c r="K4765" s="44" t="s">
        <v>17608</v>
      </c>
      <c r="L4765" s="46">
        <v>16865460</v>
      </c>
      <c r="M4765" s="44" t="s">
        <v>21091</v>
      </c>
      <c r="N4765" s="44" t="s">
        <v>21099</v>
      </c>
      <c r="O4765" s="44" t="s">
        <v>21100</v>
      </c>
    </row>
    <row r="4766" spans="1:15" s="44" customFormat="1" ht="12" x14ac:dyDescent="0.2">
      <c r="A4766" s="44" t="s">
        <v>21103</v>
      </c>
      <c r="B4766" s="44" t="s">
        <v>15110</v>
      </c>
      <c r="D4766" s="44" t="s">
        <v>20840</v>
      </c>
      <c r="E4766" s="45">
        <v>5</v>
      </c>
      <c r="F4766" s="44" t="s">
        <v>11109</v>
      </c>
      <c r="G4766" s="44" t="s">
        <v>10434</v>
      </c>
      <c r="H4766" s="44" t="s">
        <v>21098</v>
      </c>
      <c r="I4766" s="44">
        <v>3013151401</v>
      </c>
      <c r="J4766" s="44">
        <v>300</v>
      </c>
      <c r="K4766" s="44" t="s">
        <v>17608</v>
      </c>
      <c r="L4766" s="46">
        <v>241200000</v>
      </c>
      <c r="M4766" s="44" t="s">
        <v>21091</v>
      </c>
      <c r="N4766" s="44" t="s">
        <v>21099</v>
      </c>
      <c r="O4766" s="44" t="s">
        <v>21100</v>
      </c>
    </row>
    <row r="4767" spans="1:15" s="44" customFormat="1" ht="12" x14ac:dyDescent="0.2">
      <c r="A4767" s="44" t="s">
        <v>21104</v>
      </c>
      <c r="B4767" s="44" t="s">
        <v>15110</v>
      </c>
      <c r="D4767" s="44" t="s">
        <v>20840</v>
      </c>
      <c r="E4767" s="45">
        <v>5</v>
      </c>
      <c r="F4767" s="44" t="s">
        <v>11109</v>
      </c>
      <c r="G4767" s="44" t="s">
        <v>10434</v>
      </c>
      <c r="H4767" s="44" t="s">
        <v>21098</v>
      </c>
      <c r="I4767" s="44">
        <v>3013151401</v>
      </c>
      <c r="J4767" s="44">
        <v>300</v>
      </c>
      <c r="K4767" s="44" t="s">
        <v>17608</v>
      </c>
      <c r="L4767" s="46">
        <v>131590800</v>
      </c>
      <c r="M4767" s="44" t="s">
        <v>21091</v>
      </c>
      <c r="N4767" s="44" t="s">
        <v>21099</v>
      </c>
      <c r="O4767" s="44" t="s">
        <v>21100</v>
      </c>
    </row>
    <row r="4768" spans="1:15" s="44" customFormat="1" ht="12" x14ac:dyDescent="0.2">
      <c r="A4768" s="44" t="s">
        <v>21105</v>
      </c>
      <c r="B4768" s="44" t="s">
        <v>15110</v>
      </c>
      <c r="D4768" s="44" t="s">
        <v>20840</v>
      </c>
      <c r="E4768" s="45">
        <v>5</v>
      </c>
      <c r="F4768" s="44" t="s">
        <v>11109</v>
      </c>
      <c r="G4768" s="44" t="s">
        <v>10434</v>
      </c>
      <c r="H4768" s="44" t="s">
        <v>21098</v>
      </c>
      <c r="I4768" s="44">
        <v>3013151401</v>
      </c>
      <c r="J4768" s="44">
        <v>300</v>
      </c>
      <c r="K4768" s="44" t="s">
        <v>17608</v>
      </c>
      <c r="L4768" s="46">
        <v>188454600</v>
      </c>
      <c r="M4768" s="44" t="s">
        <v>21091</v>
      </c>
      <c r="N4768" s="44" t="s">
        <v>21099</v>
      </c>
      <c r="O4768" s="44" t="s">
        <v>21100</v>
      </c>
    </row>
    <row r="4769" spans="1:15" s="44" customFormat="1" ht="12" x14ac:dyDescent="0.2">
      <c r="A4769" s="44" t="s">
        <v>21106</v>
      </c>
      <c r="B4769" s="44" t="s">
        <v>15110</v>
      </c>
      <c r="D4769" s="44" t="s">
        <v>20840</v>
      </c>
      <c r="E4769" s="45">
        <v>1</v>
      </c>
      <c r="F4769" s="44" t="s">
        <v>11109</v>
      </c>
      <c r="G4769" s="44" t="s">
        <v>10434</v>
      </c>
      <c r="H4769" s="44" t="s">
        <v>21119</v>
      </c>
      <c r="I4769" s="44">
        <v>3911160802</v>
      </c>
      <c r="L4769" s="46">
        <v>70872000</v>
      </c>
      <c r="M4769" s="44" t="s">
        <v>21091</v>
      </c>
      <c r="N4769" s="44" t="s">
        <v>21120</v>
      </c>
      <c r="O4769" s="44" t="s">
        <v>21121</v>
      </c>
    </row>
    <row r="4770" spans="1:15" s="44" customFormat="1" ht="12" x14ac:dyDescent="0.2">
      <c r="A4770" s="44" t="s">
        <v>21107</v>
      </c>
      <c r="B4770" s="44" t="s">
        <v>15110</v>
      </c>
      <c r="D4770" s="44" t="s">
        <v>20840</v>
      </c>
      <c r="E4770" s="45">
        <v>1</v>
      </c>
      <c r="F4770" s="44" t="s">
        <v>11109</v>
      </c>
      <c r="G4770" s="44" t="s">
        <v>10434</v>
      </c>
      <c r="H4770" s="44" t="s">
        <v>21119</v>
      </c>
      <c r="I4770" s="44">
        <v>3912110701</v>
      </c>
      <c r="L4770" s="46">
        <v>250050000</v>
      </c>
      <c r="M4770" s="44" t="s">
        <v>21091</v>
      </c>
      <c r="N4770" s="44" t="s">
        <v>21120</v>
      </c>
      <c r="O4770" s="44" t="s">
        <v>21121</v>
      </c>
    </row>
    <row r="4771" spans="1:15" s="44" customFormat="1" ht="12" x14ac:dyDescent="0.2">
      <c r="A4771" s="44" t="s">
        <v>21108</v>
      </c>
      <c r="B4771" s="44" t="s">
        <v>15110</v>
      </c>
      <c r="D4771" s="44" t="s">
        <v>20840</v>
      </c>
      <c r="E4771" s="45">
        <v>1</v>
      </c>
      <c r="F4771" s="44" t="s">
        <v>11109</v>
      </c>
      <c r="G4771" s="44" t="s">
        <v>10434</v>
      </c>
      <c r="H4771" s="44" t="s">
        <v>21119</v>
      </c>
      <c r="I4771" s="44">
        <v>4616150403</v>
      </c>
      <c r="L4771" s="46">
        <v>139050000</v>
      </c>
      <c r="M4771" s="44" t="s">
        <v>21091</v>
      </c>
      <c r="N4771" s="44" t="s">
        <v>21120</v>
      </c>
      <c r="O4771" s="44" t="s">
        <v>21121</v>
      </c>
    </row>
    <row r="4772" spans="1:15" s="44" customFormat="1" ht="12" x14ac:dyDescent="0.2">
      <c r="A4772" s="44" t="s">
        <v>21109</v>
      </c>
      <c r="B4772" s="44" t="s">
        <v>15110</v>
      </c>
      <c r="D4772" s="44" t="s">
        <v>20840</v>
      </c>
      <c r="E4772" s="45">
        <v>1</v>
      </c>
      <c r="F4772" s="44" t="s">
        <v>11109</v>
      </c>
      <c r="G4772" s="44" t="s">
        <v>10434</v>
      </c>
      <c r="H4772" s="44" t="s">
        <v>21119</v>
      </c>
      <c r="I4772" s="44">
        <v>4616150401</v>
      </c>
      <c r="L4772" s="46">
        <v>77805000</v>
      </c>
      <c r="M4772" s="44" t="s">
        <v>21091</v>
      </c>
      <c r="N4772" s="44" t="s">
        <v>21120</v>
      </c>
      <c r="O4772" s="44" t="s">
        <v>21121</v>
      </c>
    </row>
    <row r="4773" spans="1:15" s="44" customFormat="1" ht="12" x14ac:dyDescent="0.2">
      <c r="A4773" s="44" t="s">
        <v>21110</v>
      </c>
      <c r="B4773" s="44" t="s">
        <v>15110</v>
      </c>
      <c r="D4773" s="44" t="s">
        <v>20840</v>
      </c>
      <c r="E4773" s="45">
        <v>2</v>
      </c>
      <c r="F4773" s="44" t="s">
        <v>11109</v>
      </c>
      <c r="G4773" s="44" t="s">
        <v>10434</v>
      </c>
      <c r="H4773" s="44" t="s">
        <v>21126</v>
      </c>
      <c r="I4773" s="44">
        <v>3013150201</v>
      </c>
      <c r="J4773" s="44">
        <v>1093.6999999999998</v>
      </c>
      <c r="K4773" s="44" t="s">
        <v>17582</v>
      </c>
      <c r="L4773" s="46">
        <v>19905339.999999996</v>
      </c>
      <c r="M4773" s="44" t="s">
        <v>21091</v>
      </c>
      <c r="N4773" s="44" t="s">
        <v>21127</v>
      </c>
      <c r="O4773" s="44" t="s">
        <v>21121</v>
      </c>
    </row>
    <row r="4774" spans="1:15" s="44" customFormat="1" ht="12" x14ac:dyDescent="0.2">
      <c r="A4774" s="44" t="s">
        <v>21111</v>
      </c>
      <c r="B4774" s="44" t="s">
        <v>15110</v>
      </c>
      <c r="D4774" s="44" t="s">
        <v>20840</v>
      </c>
      <c r="E4774" s="45">
        <v>2</v>
      </c>
      <c r="F4774" s="44" t="s">
        <v>11109</v>
      </c>
      <c r="G4774" s="44" t="s">
        <v>10434</v>
      </c>
      <c r="H4774" s="44" t="s">
        <v>21126</v>
      </c>
      <c r="I4774" s="44">
        <v>3013150201</v>
      </c>
      <c r="J4774" s="44">
        <v>7669.6</v>
      </c>
      <c r="K4774" s="44" t="s">
        <v>17582</v>
      </c>
      <c r="L4774" s="46">
        <v>139586720</v>
      </c>
      <c r="M4774" s="44" t="s">
        <v>21091</v>
      </c>
      <c r="N4774" s="44" t="s">
        <v>21127</v>
      </c>
      <c r="O4774" s="44" t="s">
        <v>21121</v>
      </c>
    </row>
    <row r="4775" spans="1:15" s="44" customFormat="1" ht="12" x14ac:dyDescent="0.2">
      <c r="A4775" s="44" t="s">
        <v>21112</v>
      </c>
      <c r="B4775" s="44" t="s">
        <v>15110</v>
      </c>
      <c r="D4775" s="44" t="s">
        <v>20840</v>
      </c>
      <c r="E4775" s="45">
        <v>3</v>
      </c>
      <c r="F4775" s="44" t="s">
        <v>11109</v>
      </c>
      <c r="G4775" s="44" t="s">
        <v>10434</v>
      </c>
      <c r="H4775" s="44" t="s">
        <v>21126</v>
      </c>
      <c r="I4775" s="44">
        <v>3015200105</v>
      </c>
      <c r="J4775" s="44">
        <v>116</v>
      </c>
      <c r="K4775" s="44" t="s">
        <v>17608</v>
      </c>
      <c r="L4775" s="46">
        <v>15660000</v>
      </c>
      <c r="M4775" s="44" t="s">
        <v>21091</v>
      </c>
      <c r="N4775" s="44" t="s">
        <v>21127</v>
      </c>
      <c r="O4775" s="44" t="s">
        <v>21121</v>
      </c>
    </row>
    <row r="4776" spans="1:15" s="44" customFormat="1" ht="12" x14ac:dyDescent="0.2">
      <c r="A4776" s="44" t="s">
        <v>21113</v>
      </c>
      <c r="B4776" s="44" t="s">
        <v>15110</v>
      </c>
      <c r="D4776" s="44" t="s">
        <v>20840</v>
      </c>
      <c r="E4776" s="45">
        <v>3</v>
      </c>
      <c r="F4776" s="44" t="s">
        <v>11109</v>
      </c>
      <c r="G4776" s="44" t="s">
        <v>10434</v>
      </c>
      <c r="H4776" s="44" t="s">
        <v>21126</v>
      </c>
      <c r="I4776" s="44">
        <v>3015200105</v>
      </c>
      <c r="J4776" s="44">
        <v>299.8</v>
      </c>
      <c r="K4776" s="44" t="s">
        <v>17608</v>
      </c>
      <c r="L4776" s="46">
        <v>86642200</v>
      </c>
      <c r="M4776" s="44" t="s">
        <v>21091</v>
      </c>
      <c r="N4776" s="44" t="s">
        <v>21127</v>
      </c>
      <c r="O4776" s="44" t="s">
        <v>21121</v>
      </c>
    </row>
    <row r="4777" spans="1:15" s="44" customFormat="1" ht="12" x14ac:dyDescent="0.2">
      <c r="A4777" s="44" t="s">
        <v>21114</v>
      </c>
      <c r="B4777" s="44" t="s">
        <v>15110</v>
      </c>
      <c r="D4777" s="44" t="s">
        <v>20840</v>
      </c>
      <c r="E4777" s="45">
        <v>3</v>
      </c>
      <c r="F4777" s="44" t="s">
        <v>11109</v>
      </c>
      <c r="G4777" s="44" t="s">
        <v>10434</v>
      </c>
      <c r="H4777" s="44" t="s">
        <v>21126</v>
      </c>
      <c r="I4777" s="44">
        <v>3015200105</v>
      </c>
      <c r="J4777" s="44">
        <v>84.5</v>
      </c>
      <c r="K4777" s="44" t="s">
        <v>17608</v>
      </c>
      <c r="L4777" s="46">
        <v>13520000</v>
      </c>
      <c r="M4777" s="44" t="s">
        <v>21091</v>
      </c>
      <c r="N4777" s="44" t="s">
        <v>21127</v>
      </c>
      <c r="O4777" s="44" t="s">
        <v>21121</v>
      </c>
    </row>
    <row r="4778" spans="1:15" s="44" customFormat="1" ht="12" x14ac:dyDescent="0.2">
      <c r="A4778" s="44" t="s">
        <v>21115</v>
      </c>
      <c r="B4778" s="44" t="s">
        <v>15110</v>
      </c>
      <c r="D4778" s="44" t="s">
        <v>20840</v>
      </c>
      <c r="E4778" s="45">
        <v>3</v>
      </c>
      <c r="F4778" s="44" t="s">
        <v>11109</v>
      </c>
      <c r="G4778" s="44" t="s">
        <v>10434</v>
      </c>
      <c r="H4778" s="44" t="s">
        <v>21126</v>
      </c>
      <c r="I4778" s="44">
        <v>3015200102</v>
      </c>
      <c r="J4778" s="44">
        <v>12</v>
      </c>
      <c r="K4778" s="44" t="s">
        <v>15563</v>
      </c>
      <c r="L4778" s="46">
        <v>2760000</v>
      </c>
      <c r="M4778" s="44" t="s">
        <v>21091</v>
      </c>
      <c r="N4778" s="44" t="s">
        <v>21127</v>
      </c>
      <c r="O4778" s="44" t="s">
        <v>21121</v>
      </c>
    </row>
    <row r="4779" spans="1:15" s="44" customFormat="1" ht="12" x14ac:dyDescent="0.2">
      <c r="A4779" s="44" t="s">
        <v>21116</v>
      </c>
      <c r="B4779" s="44" t="s">
        <v>15110</v>
      </c>
      <c r="D4779" s="44" t="s">
        <v>20840</v>
      </c>
      <c r="E4779" s="45">
        <v>5</v>
      </c>
      <c r="F4779" s="44" t="s">
        <v>11109</v>
      </c>
      <c r="G4779" s="44" t="s">
        <v>10434</v>
      </c>
      <c r="H4779" s="44" t="s">
        <v>21126</v>
      </c>
      <c r="I4779" s="44">
        <v>4810171001</v>
      </c>
      <c r="J4779" s="44">
        <v>1</v>
      </c>
      <c r="K4779" s="44" t="s">
        <v>15563</v>
      </c>
      <c r="L4779" s="46">
        <v>3348000</v>
      </c>
      <c r="M4779" s="44" t="s">
        <v>21091</v>
      </c>
      <c r="N4779" s="44" t="s">
        <v>21127</v>
      </c>
      <c r="O4779" s="44" t="s">
        <v>21121</v>
      </c>
    </row>
    <row r="4780" spans="1:15" s="44" customFormat="1" ht="12" x14ac:dyDescent="0.2">
      <c r="A4780" s="44" t="s">
        <v>21117</v>
      </c>
      <c r="B4780" s="44" t="s">
        <v>15110</v>
      </c>
      <c r="D4780" s="44" t="s">
        <v>20840</v>
      </c>
      <c r="E4780" s="45">
        <v>2</v>
      </c>
      <c r="F4780" s="44" t="s">
        <v>11109</v>
      </c>
      <c r="G4780" s="44" t="s">
        <v>10434</v>
      </c>
      <c r="H4780" s="44" t="s">
        <v>21126</v>
      </c>
      <c r="I4780" s="44">
        <v>3013150301</v>
      </c>
      <c r="J4780" s="44">
        <v>382.1</v>
      </c>
      <c r="K4780" s="44" t="s">
        <v>15134</v>
      </c>
      <c r="L4780" s="46">
        <v>7680210</v>
      </c>
      <c r="M4780" s="44" t="s">
        <v>21091</v>
      </c>
      <c r="N4780" s="44" t="s">
        <v>21127</v>
      </c>
      <c r="O4780" s="44" t="s">
        <v>21121</v>
      </c>
    </row>
    <row r="4781" spans="1:15" s="44" customFormat="1" ht="12" x14ac:dyDescent="0.2">
      <c r="A4781" s="44" t="s">
        <v>21118</v>
      </c>
      <c r="B4781" s="44" t="s">
        <v>15110</v>
      </c>
      <c r="D4781" s="44" t="s">
        <v>20840</v>
      </c>
      <c r="E4781" s="45">
        <v>2</v>
      </c>
      <c r="F4781" s="44" t="s">
        <v>11109</v>
      </c>
      <c r="G4781" s="44" t="s">
        <v>10434</v>
      </c>
      <c r="H4781" s="44" t="s">
        <v>21126</v>
      </c>
      <c r="I4781" s="44">
        <v>4014178201</v>
      </c>
      <c r="J4781" s="44">
        <v>291.89999999999998</v>
      </c>
      <c r="K4781" s="44" t="s">
        <v>15181</v>
      </c>
      <c r="L4781" s="46">
        <v>11909520</v>
      </c>
      <c r="M4781" s="44" t="s">
        <v>21091</v>
      </c>
      <c r="N4781" s="44" t="s">
        <v>21127</v>
      </c>
      <c r="O4781" s="44" t="s">
        <v>21121</v>
      </c>
    </row>
    <row r="4782" spans="1:15" s="44" customFormat="1" ht="12" x14ac:dyDescent="0.2">
      <c r="A4782" s="44" t="s">
        <v>21122</v>
      </c>
      <c r="B4782" s="44" t="s">
        <v>15110</v>
      </c>
      <c r="D4782" s="44" t="s">
        <v>20840</v>
      </c>
      <c r="E4782" s="45">
        <v>4</v>
      </c>
      <c r="F4782" s="44" t="s">
        <v>11109</v>
      </c>
      <c r="G4782" s="44" t="s">
        <v>10434</v>
      </c>
      <c r="H4782" s="44" t="s">
        <v>21137</v>
      </c>
      <c r="I4782" s="44">
        <v>3017169501</v>
      </c>
      <c r="J4782" s="44">
        <v>1</v>
      </c>
      <c r="K4782" s="44" t="s">
        <v>15121</v>
      </c>
      <c r="L4782" s="46">
        <v>5000000000</v>
      </c>
      <c r="M4782" s="44" t="s">
        <v>21138</v>
      </c>
      <c r="N4782" s="44" t="s">
        <v>21139</v>
      </c>
      <c r="O4782" s="44" t="s">
        <v>21140</v>
      </c>
    </row>
    <row r="4783" spans="1:15" s="44" customFormat="1" ht="12" x14ac:dyDescent="0.2">
      <c r="A4783" s="44" t="s">
        <v>21123</v>
      </c>
      <c r="B4783" s="44" t="s">
        <v>15110</v>
      </c>
      <c r="D4783" s="44" t="s">
        <v>20840</v>
      </c>
      <c r="E4783" s="45">
        <v>2</v>
      </c>
      <c r="F4783" s="44" t="s">
        <v>11109</v>
      </c>
      <c r="G4783" s="44" t="s">
        <v>10442</v>
      </c>
      <c r="H4783" s="44" t="s">
        <v>21142</v>
      </c>
      <c r="I4783" s="44">
        <v>4619160101</v>
      </c>
      <c r="J4783" s="44">
        <v>10000</v>
      </c>
      <c r="K4783" s="44" t="s">
        <v>15134</v>
      </c>
      <c r="L4783" s="46">
        <v>150000000</v>
      </c>
      <c r="M4783" s="44" t="s">
        <v>21138</v>
      </c>
      <c r="N4783" s="44" t="s">
        <v>21143</v>
      </c>
      <c r="O4783" s="44" t="s">
        <v>21144</v>
      </c>
    </row>
    <row r="4784" spans="1:15" s="44" customFormat="1" ht="12" x14ac:dyDescent="0.2">
      <c r="A4784" s="44" t="s">
        <v>21124</v>
      </c>
      <c r="B4784" s="44" t="s">
        <v>15110</v>
      </c>
      <c r="D4784" s="44" t="s">
        <v>20840</v>
      </c>
      <c r="E4784" s="45">
        <v>4</v>
      </c>
      <c r="F4784" s="44" t="s">
        <v>11109</v>
      </c>
      <c r="G4784" s="44" t="s">
        <v>10442</v>
      </c>
      <c r="H4784" s="44" t="s">
        <v>21146</v>
      </c>
      <c r="I4784" s="44">
        <v>4617162202</v>
      </c>
      <c r="J4784" s="44">
        <v>1</v>
      </c>
      <c r="K4784" s="44" t="s">
        <v>15121</v>
      </c>
      <c r="L4784" s="46">
        <v>400000000</v>
      </c>
      <c r="M4784" s="44" t="s">
        <v>21138</v>
      </c>
      <c r="N4784" s="44" t="s">
        <v>21147</v>
      </c>
      <c r="O4784" s="44" t="s">
        <v>21148</v>
      </c>
    </row>
    <row r="4785" spans="1:15" s="44" customFormat="1" ht="12" x14ac:dyDescent="0.2">
      <c r="A4785" s="44" t="s">
        <v>21125</v>
      </c>
      <c r="B4785" s="44" t="s">
        <v>15110</v>
      </c>
      <c r="D4785" s="44" t="s">
        <v>20840</v>
      </c>
      <c r="E4785" s="45">
        <v>5</v>
      </c>
      <c r="F4785" s="44" t="s">
        <v>11109</v>
      </c>
      <c r="G4785" s="44" t="s">
        <v>10442</v>
      </c>
      <c r="H4785" s="44" t="s">
        <v>21150</v>
      </c>
      <c r="I4785" s="44">
        <v>3911210201</v>
      </c>
      <c r="J4785" s="44">
        <v>1</v>
      </c>
      <c r="K4785" s="44" t="s">
        <v>15121</v>
      </c>
      <c r="L4785" s="46">
        <v>182319466</v>
      </c>
      <c r="M4785" s="44" t="s">
        <v>21138</v>
      </c>
      <c r="N4785" s="44" t="s">
        <v>21147</v>
      </c>
      <c r="O4785" s="44" t="s">
        <v>21148</v>
      </c>
    </row>
    <row r="4786" spans="1:15" s="44" customFormat="1" ht="12" x14ac:dyDescent="0.2">
      <c r="A4786" s="44" t="s">
        <v>21128</v>
      </c>
      <c r="B4786" s="44" t="s">
        <v>15110</v>
      </c>
      <c r="D4786" s="44" t="s">
        <v>20840</v>
      </c>
      <c r="E4786" s="45">
        <v>5</v>
      </c>
      <c r="F4786" s="44" t="s">
        <v>11109</v>
      </c>
      <c r="G4786" s="44" t="s">
        <v>10442</v>
      </c>
      <c r="H4786" s="44" t="s">
        <v>21152</v>
      </c>
      <c r="I4786" s="44">
        <v>3911210201</v>
      </c>
      <c r="J4786" s="44">
        <v>1</v>
      </c>
      <c r="K4786" s="44" t="s">
        <v>15121</v>
      </c>
      <c r="L4786" s="46">
        <v>271751962</v>
      </c>
      <c r="M4786" s="44" t="s">
        <v>21138</v>
      </c>
      <c r="N4786" s="44" t="s">
        <v>21147</v>
      </c>
      <c r="O4786" s="44" t="s">
        <v>21148</v>
      </c>
    </row>
    <row r="4787" spans="1:15" s="44" customFormat="1" ht="12" x14ac:dyDescent="0.2">
      <c r="A4787" s="44" t="s">
        <v>21129</v>
      </c>
      <c r="B4787" s="44" t="s">
        <v>15110</v>
      </c>
      <c r="D4787" s="44" t="s">
        <v>20840</v>
      </c>
      <c r="E4787" s="45">
        <v>6</v>
      </c>
      <c r="F4787" s="44" t="s">
        <v>11109</v>
      </c>
      <c r="G4787" s="44" t="s">
        <v>10442</v>
      </c>
      <c r="H4787" s="44" t="s">
        <v>21154</v>
      </c>
      <c r="I4787" s="44">
        <v>3911210201</v>
      </c>
      <c r="J4787" s="44">
        <v>1</v>
      </c>
      <c r="K4787" s="44" t="s">
        <v>15121</v>
      </c>
      <c r="L4787" s="46">
        <v>147007064</v>
      </c>
      <c r="M4787" s="44" t="s">
        <v>21138</v>
      </c>
      <c r="N4787" s="44" t="s">
        <v>21147</v>
      </c>
      <c r="O4787" s="44" t="s">
        <v>21148</v>
      </c>
    </row>
    <row r="4788" spans="1:15" s="44" customFormat="1" ht="12" x14ac:dyDescent="0.2">
      <c r="A4788" s="44" t="s">
        <v>21130</v>
      </c>
      <c r="B4788" s="44" t="s">
        <v>15110</v>
      </c>
      <c r="D4788" s="44" t="s">
        <v>20840</v>
      </c>
      <c r="E4788" s="45">
        <v>6</v>
      </c>
      <c r="F4788" s="44" t="s">
        <v>11109</v>
      </c>
      <c r="G4788" s="44" t="s">
        <v>10442</v>
      </c>
      <c r="H4788" s="44" t="s">
        <v>21156</v>
      </c>
      <c r="I4788" s="44">
        <v>3911210201</v>
      </c>
      <c r="J4788" s="44">
        <v>1</v>
      </c>
      <c r="K4788" s="44" t="s">
        <v>15121</v>
      </c>
      <c r="L4788" s="46">
        <v>100563579</v>
      </c>
      <c r="M4788" s="44" t="s">
        <v>21138</v>
      </c>
      <c r="N4788" s="44" t="s">
        <v>21147</v>
      </c>
      <c r="O4788" s="44" t="s">
        <v>21148</v>
      </c>
    </row>
    <row r="4789" spans="1:15" s="44" customFormat="1" ht="12" x14ac:dyDescent="0.2">
      <c r="A4789" s="44" t="s">
        <v>21131</v>
      </c>
      <c r="B4789" s="44" t="s">
        <v>15110</v>
      </c>
      <c r="D4789" s="44" t="s">
        <v>20840</v>
      </c>
      <c r="E4789" s="45">
        <v>6</v>
      </c>
      <c r="F4789" s="44" t="s">
        <v>11109</v>
      </c>
      <c r="G4789" s="44" t="s">
        <v>10442</v>
      </c>
      <c r="H4789" s="44" t="s">
        <v>21158</v>
      </c>
      <c r="I4789" s="44">
        <v>3911210201</v>
      </c>
      <c r="J4789" s="44">
        <v>1</v>
      </c>
      <c r="K4789" s="44" t="s">
        <v>15121</v>
      </c>
      <c r="L4789" s="46">
        <v>126664050</v>
      </c>
      <c r="M4789" s="44" t="s">
        <v>21138</v>
      </c>
      <c r="N4789" s="44" t="s">
        <v>21147</v>
      </c>
      <c r="O4789" s="44" t="s">
        <v>21148</v>
      </c>
    </row>
    <row r="4790" spans="1:15" s="44" customFormat="1" ht="12" x14ac:dyDescent="0.2">
      <c r="A4790" s="44" t="s">
        <v>21132</v>
      </c>
      <c r="B4790" s="44" t="s">
        <v>15110</v>
      </c>
      <c r="D4790" s="44" t="s">
        <v>20840</v>
      </c>
      <c r="E4790" s="45">
        <v>7</v>
      </c>
      <c r="F4790" s="44" t="s">
        <v>11109</v>
      </c>
      <c r="G4790" s="44" t="s">
        <v>10442</v>
      </c>
      <c r="H4790" s="44" t="s">
        <v>21160</v>
      </c>
      <c r="I4790" s="44">
        <v>3911210201</v>
      </c>
      <c r="J4790" s="44">
        <v>1</v>
      </c>
      <c r="K4790" s="44" t="s">
        <v>15121</v>
      </c>
      <c r="L4790" s="46">
        <v>312821821</v>
      </c>
      <c r="M4790" s="44" t="s">
        <v>21138</v>
      </c>
      <c r="N4790" s="44" t="s">
        <v>21147</v>
      </c>
      <c r="O4790" s="44" t="s">
        <v>21148</v>
      </c>
    </row>
    <row r="4791" spans="1:15" s="44" customFormat="1" ht="12" x14ac:dyDescent="0.2">
      <c r="A4791" s="44" t="s">
        <v>21133</v>
      </c>
      <c r="B4791" s="44" t="s">
        <v>15110</v>
      </c>
      <c r="D4791" s="44" t="s">
        <v>20840</v>
      </c>
      <c r="E4791" s="45">
        <v>7</v>
      </c>
      <c r="F4791" s="44" t="s">
        <v>11109</v>
      </c>
      <c r="G4791" s="44" t="s">
        <v>10442</v>
      </c>
      <c r="H4791" s="44" t="s">
        <v>21162</v>
      </c>
      <c r="I4791" s="44">
        <v>3911210201</v>
      </c>
      <c r="J4791" s="44">
        <v>1</v>
      </c>
      <c r="K4791" s="44" t="s">
        <v>15121</v>
      </c>
      <c r="L4791" s="46">
        <v>502050235</v>
      </c>
      <c r="M4791" s="44" t="s">
        <v>21138</v>
      </c>
      <c r="N4791" s="44" t="s">
        <v>21147</v>
      </c>
      <c r="O4791" s="44" t="s">
        <v>21148</v>
      </c>
    </row>
    <row r="4792" spans="1:15" s="44" customFormat="1" ht="12" x14ac:dyDescent="0.2">
      <c r="A4792" s="44" t="s">
        <v>21134</v>
      </c>
      <c r="B4792" s="44" t="s">
        <v>15110</v>
      </c>
      <c r="D4792" s="44" t="s">
        <v>20840</v>
      </c>
      <c r="E4792" s="45">
        <v>7</v>
      </c>
      <c r="F4792" s="44" t="s">
        <v>11109</v>
      </c>
      <c r="G4792" s="44" t="s">
        <v>10442</v>
      </c>
      <c r="H4792" s="44" t="s">
        <v>21164</v>
      </c>
      <c r="I4792" s="44">
        <v>3911210201</v>
      </c>
      <c r="J4792" s="44">
        <v>1</v>
      </c>
      <c r="K4792" s="44" t="s">
        <v>15121</v>
      </c>
      <c r="L4792" s="46">
        <v>434879905</v>
      </c>
      <c r="M4792" s="44" t="s">
        <v>21138</v>
      </c>
      <c r="N4792" s="44" t="s">
        <v>21147</v>
      </c>
      <c r="O4792" s="44" t="s">
        <v>21148</v>
      </c>
    </row>
    <row r="4793" spans="1:15" s="44" customFormat="1" ht="12" x14ac:dyDescent="0.2">
      <c r="A4793" s="44" t="s">
        <v>21135</v>
      </c>
      <c r="B4793" s="44" t="s">
        <v>15110</v>
      </c>
      <c r="D4793" s="44" t="s">
        <v>20840</v>
      </c>
      <c r="E4793" s="45">
        <v>7</v>
      </c>
      <c r="F4793" s="44" t="s">
        <v>11109</v>
      </c>
      <c r="G4793" s="44" t="s">
        <v>10442</v>
      </c>
      <c r="H4793" s="44" t="s">
        <v>21166</v>
      </c>
      <c r="I4793" s="44">
        <v>3911210201</v>
      </c>
      <c r="J4793" s="44">
        <v>1</v>
      </c>
      <c r="K4793" s="44" t="s">
        <v>15121</v>
      </c>
      <c r="L4793" s="46">
        <v>543120094</v>
      </c>
      <c r="M4793" s="44" t="s">
        <v>21138</v>
      </c>
      <c r="N4793" s="44" t="s">
        <v>21147</v>
      </c>
      <c r="O4793" s="44" t="s">
        <v>21148</v>
      </c>
    </row>
    <row r="4794" spans="1:15" s="44" customFormat="1" ht="12" x14ac:dyDescent="0.2">
      <c r="A4794" s="44" t="s">
        <v>21136</v>
      </c>
      <c r="B4794" s="44" t="s">
        <v>15110</v>
      </c>
      <c r="D4794" s="44" t="s">
        <v>20840</v>
      </c>
      <c r="E4794" s="45">
        <v>1</v>
      </c>
      <c r="F4794" s="44" t="s">
        <v>11109</v>
      </c>
      <c r="G4794" s="44" t="s">
        <v>10434</v>
      </c>
      <c r="H4794" s="44" t="s">
        <v>21168</v>
      </c>
      <c r="I4794" s="44">
        <v>3015200101</v>
      </c>
      <c r="J4794" s="44">
        <v>912</v>
      </c>
      <c r="K4794" s="44" t="s">
        <v>17608</v>
      </c>
      <c r="L4794" s="46">
        <v>90288000</v>
      </c>
      <c r="M4794" s="44" t="s">
        <v>21169</v>
      </c>
      <c r="N4794" s="44" t="s">
        <v>21170</v>
      </c>
      <c r="O4794" s="44" t="s">
        <v>21171</v>
      </c>
    </row>
    <row r="4795" spans="1:15" s="44" customFormat="1" ht="12" x14ac:dyDescent="0.2">
      <c r="A4795" s="44" t="s">
        <v>21141</v>
      </c>
      <c r="B4795" s="44" t="s">
        <v>15110</v>
      </c>
      <c r="D4795" s="44" t="s">
        <v>20840</v>
      </c>
      <c r="E4795" s="45">
        <v>1</v>
      </c>
      <c r="F4795" s="44" t="s">
        <v>11109</v>
      </c>
      <c r="G4795" s="44" t="s">
        <v>10434</v>
      </c>
      <c r="H4795" s="44" t="s">
        <v>21168</v>
      </c>
      <c r="I4795" s="44">
        <v>3013150301</v>
      </c>
      <c r="J4795" s="44">
        <v>2308</v>
      </c>
      <c r="K4795" s="44" t="s">
        <v>15134</v>
      </c>
      <c r="L4795" s="46">
        <v>59661800</v>
      </c>
      <c r="M4795" s="44" t="s">
        <v>21169</v>
      </c>
      <c r="N4795" s="44" t="s">
        <v>21170</v>
      </c>
      <c r="O4795" s="44" t="s">
        <v>21171</v>
      </c>
    </row>
    <row r="4796" spans="1:15" s="44" customFormat="1" ht="12" x14ac:dyDescent="0.2">
      <c r="A4796" s="44" t="s">
        <v>21145</v>
      </c>
      <c r="B4796" s="44" t="s">
        <v>15110</v>
      </c>
      <c r="D4796" s="44" t="s">
        <v>20840</v>
      </c>
      <c r="E4796" s="45">
        <v>1</v>
      </c>
      <c r="F4796" s="44" t="s">
        <v>11109</v>
      </c>
      <c r="G4796" s="44" t="s">
        <v>10434</v>
      </c>
      <c r="H4796" s="44" t="s">
        <v>21168</v>
      </c>
      <c r="I4796" s="44">
        <v>3013150301</v>
      </c>
      <c r="J4796" s="44">
        <v>302</v>
      </c>
      <c r="K4796" s="44" t="s">
        <v>15134</v>
      </c>
      <c r="L4796" s="46">
        <v>5910140</v>
      </c>
      <c r="M4796" s="44" t="s">
        <v>21169</v>
      </c>
      <c r="N4796" s="44" t="s">
        <v>21170</v>
      </c>
      <c r="O4796" s="44" t="s">
        <v>21171</v>
      </c>
    </row>
    <row r="4797" spans="1:15" s="44" customFormat="1" ht="12" x14ac:dyDescent="0.2">
      <c r="A4797" s="44" t="s">
        <v>21149</v>
      </c>
      <c r="B4797" s="44" t="s">
        <v>15110</v>
      </c>
      <c r="D4797" s="44" t="s">
        <v>20840</v>
      </c>
      <c r="E4797" s="45">
        <v>1</v>
      </c>
      <c r="F4797" s="44" t="s">
        <v>11109</v>
      </c>
      <c r="G4797" s="44" t="s">
        <v>10434</v>
      </c>
      <c r="H4797" s="44" t="s">
        <v>21168</v>
      </c>
      <c r="I4797" s="44">
        <v>3011159702</v>
      </c>
      <c r="J4797" s="44">
        <v>401</v>
      </c>
      <c r="K4797" s="44" t="s">
        <v>17613</v>
      </c>
      <c r="L4797" s="46">
        <v>27893560</v>
      </c>
      <c r="M4797" s="44" t="s">
        <v>21169</v>
      </c>
      <c r="N4797" s="44" t="s">
        <v>21170</v>
      </c>
      <c r="O4797" s="44" t="s">
        <v>21171</v>
      </c>
    </row>
    <row r="4798" spans="1:15" s="44" customFormat="1" ht="12" x14ac:dyDescent="0.2">
      <c r="A4798" s="44" t="s">
        <v>21151</v>
      </c>
      <c r="B4798" s="44" t="s">
        <v>15110</v>
      </c>
      <c r="D4798" s="44" t="s">
        <v>20840</v>
      </c>
      <c r="E4798" s="45">
        <v>1</v>
      </c>
      <c r="F4798" s="44" t="s">
        <v>11109</v>
      </c>
      <c r="G4798" s="44" t="s">
        <v>10434</v>
      </c>
      <c r="H4798" s="44" t="s">
        <v>21168</v>
      </c>
      <c r="I4798" s="44">
        <v>3011159702</v>
      </c>
      <c r="J4798" s="44">
        <v>1050</v>
      </c>
      <c r="K4798" s="44" t="s">
        <v>17613</v>
      </c>
      <c r="L4798" s="46">
        <v>60616500</v>
      </c>
      <c r="M4798" s="44" t="s">
        <v>21169</v>
      </c>
      <c r="N4798" s="44" t="s">
        <v>21170</v>
      </c>
      <c r="O4798" s="44" t="s">
        <v>21171</v>
      </c>
    </row>
    <row r="4799" spans="1:15" s="44" customFormat="1" ht="12" x14ac:dyDescent="0.2">
      <c r="A4799" s="44" t="s">
        <v>21153</v>
      </c>
      <c r="B4799" s="44" t="s">
        <v>15110</v>
      </c>
      <c r="D4799" s="44" t="s">
        <v>20840</v>
      </c>
      <c r="E4799" s="45">
        <v>1</v>
      </c>
      <c r="F4799" s="44" t="s">
        <v>11109</v>
      </c>
      <c r="G4799" s="44" t="s">
        <v>10434</v>
      </c>
      <c r="H4799" s="44" t="s">
        <v>21168</v>
      </c>
      <c r="I4799" s="44">
        <v>3011159701</v>
      </c>
      <c r="J4799" s="44">
        <v>217</v>
      </c>
      <c r="K4799" s="44" t="s">
        <v>17613</v>
      </c>
      <c r="L4799" s="46">
        <v>17583510</v>
      </c>
      <c r="M4799" s="44" t="s">
        <v>21169</v>
      </c>
      <c r="N4799" s="44" t="s">
        <v>21170</v>
      </c>
      <c r="O4799" s="44" t="s">
        <v>21171</v>
      </c>
    </row>
    <row r="4800" spans="1:15" s="44" customFormat="1" ht="12" x14ac:dyDescent="0.2">
      <c r="A4800" s="44" t="s">
        <v>21155</v>
      </c>
      <c r="B4800" s="44" t="s">
        <v>15110</v>
      </c>
      <c r="D4800" s="44" t="s">
        <v>20840</v>
      </c>
      <c r="E4800" s="45">
        <v>1</v>
      </c>
      <c r="F4800" s="44" t="s">
        <v>11109</v>
      </c>
      <c r="G4800" s="44" t="s">
        <v>10434</v>
      </c>
      <c r="H4800" s="44" t="s">
        <v>21168</v>
      </c>
      <c r="I4800" s="44">
        <v>3011150501</v>
      </c>
      <c r="J4800" s="44">
        <v>87</v>
      </c>
      <c r="K4800" s="44" t="s">
        <v>21178</v>
      </c>
      <c r="L4800" s="46">
        <v>6048240</v>
      </c>
      <c r="M4800" s="44" t="s">
        <v>21169</v>
      </c>
      <c r="N4800" s="44" t="s">
        <v>21170</v>
      </c>
      <c r="O4800" s="44" t="s">
        <v>21171</v>
      </c>
    </row>
    <row r="4801" spans="1:15" s="44" customFormat="1" ht="12" x14ac:dyDescent="0.2">
      <c r="A4801" s="44" t="s">
        <v>21157</v>
      </c>
      <c r="B4801" s="44" t="s">
        <v>15110</v>
      </c>
      <c r="D4801" s="44" t="s">
        <v>20840</v>
      </c>
      <c r="E4801" s="45">
        <v>1</v>
      </c>
      <c r="F4801" s="44" t="s">
        <v>11109</v>
      </c>
      <c r="G4801" s="44" t="s">
        <v>10434</v>
      </c>
      <c r="H4801" s="44" t="s">
        <v>21168</v>
      </c>
      <c r="I4801" s="44">
        <v>3011150501</v>
      </c>
      <c r="J4801" s="44">
        <v>724</v>
      </c>
      <c r="K4801" s="44" t="s">
        <v>21178</v>
      </c>
      <c r="L4801" s="46">
        <v>48804840</v>
      </c>
      <c r="M4801" s="44" t="s">
        <v>21169</v>
      </c>
      <c r="N4801" s="44" t="s">
        <v>21170</v>
      </c>
      <c r="O4801" s="44" t="s">
        <v>21171</v>
      </c>
    </row>
    <row r="4802" spans="1:15" s="44" customFormat="1" ht="12" x14ac:dyDescent="0.2">
      <c r="A4802" s="44" t="s">
        <v>21159</v>
      </c>
      <c r="B4802" s="44" t="s">
        <v>15110</v>
      </c>
      <c r="D4802" s="44" t="s">
        <v>20840</v>
      </c>
      <c r="E4802" s="45">
        <v>1</v>
      </c>
      <c r="F4802" s="44" t="s">
        <v>11109</v>
      </c>
      <c r="G4802" s="44" t="s">
        <v>10434</v>
      </c>
      <c r="H4802" s="44" t="s">
        <v>21168</v>
      </c>
      <c r="I4802" s="44">
        <v>3011150501</v>
      </c>
      <c r="J4802" s="44">
        <v>15</v>
      </c>
      <c r="K4802" s="44" t="s">
        <v>21178</v>
      </c>
      <c r="L4802" s="46">
        <v>1176450</v>
      </c>
      <c r="M4802" s="44" t="s">
        <v>21169</v>
      </c>
      <c r="N4802" s="44" t="s">
        <v>21170</v>
      </c>
      <c r="O4802" s="44" t="s">
        <v>21171</v>
      </c>
    </row>
    <row r="4803" spans="1:15" s="44" customFormat="1" ht="12" x14ac:dyDescent="0.2">
      <c r="A4803" s="44" t="s">
        <v>21161</v>
      </c>
      <c r="B4803" s="44" t="s">
        <v>15110</v>
      </c>
      <c r="D4803" s="44" t="s">
        <v>20840</v>
      </c>
      <c r="E4803" s="45">
        <v>1</v>
      </c>
      <c r="F4803" s="44" t="s">
        <v>11109</v>
      </c>
      <c r="G4803" s="44" t="s">
        <v>10434</v>
      </c>
      <c r="H4803" s="44" t="s">
        <v>21168</v>
      </c>
      <c r="I4803" s="44">
        <v>3013150201</v>
      </c>
      <c r="J4803" s="44">
        <v>1717</v>
      </c>
      <c r="K4803" s="44" t="s">
        <v>17582</v>
      </c>
      <c r="L4803" s="46">
        <v>39491000</v>
      </c>
      <c r="M4803" s="44" t="s">
        <v>21169</v>
      </c>
      <c r="N4803" s="44" t="s">
        <v>21170</v>
      </c>
      <c r="O4803" s="44" t="s">
        <v>21171</v>
      </c>
    </row>
    <row r="4804" spans="1:15" s="44" customFormat="1" ht="12" x14ac:dyDescent="0.2">
      <c r="A4804" s="44" t="s">
        <v>21163</v>
      </c>
      <c r="B4804" s="44" t="s">
        <v>15110</v>
      </c>
      <c r="D4804" s="44" t="s">
        <v>20840</v>
      </c>
      <c r="E4804" s="45">
        <v>7</v>
      </c>
      <c r="F4804" s="44" t="s">
        <v>11109</v>
      </c>
      <c r="G4804" s="44" t="s">
        <v>10434</v>
      </c>
      <c r="H4804" s="44" t="s">
        <v>21168</v>
      </c>
      <c r="I4804" s="44">
        <v>3015200101</v>
      </c>
      <c r="J4804" s="44">
        <v>288</v>
      </c>
      <c r="K4804" s="44" t="s">
        <v>17608</v>
      </c>
      <c r="L4804" s="46">
        <v>22572000</v>
      </c>
      <c r="M4804" s="44" t="s">
        <v>21169</v>
      </c>
      <c r="N4804" s="44" t="s">
        <v>21170</v>
      </c>
      <c r="O4804" s="44" t="s">
        <v>21171</v>
      </c>
    </row>
    <row r="4805" spans="1:15" s="44" customFormat="1" ht="12" x14ac:dyDescent="0.2">
      <c r="A4805" s="44" t="s">
        <v>21165</v>
      </c>
      <c r="B4805" s="44" t="s">
        <v>15110</v>
      </c>
      <c r="D4805" s="44" t="s">
        <v>20840</v>
      </c>
      <c r="E4805" s="45">
        <v>4</v>
      </c>
      <c r="F4805" s="44" t="s">
        <v>11109</v>
      </c>
      <c r="G4805" s="44" t="s">
        <v>10434</v>
      </c>
      <c r="H4805" s="44" t="s">
        <v>21168</v>
      </c>
      <c r="I4805" s="44">
        <v>5512171702</v>
      </c>
      <c r="J4805" s="44">
        <v>136</v>
      </c>
      <c r="K4805" s="44" t="s">
        <v>15134</v>
      </c>
      <c r="L4805" s="46">
        <v>39266600</v>
      </c>
      <c r="M4805" s="44" t="s">
        <v>21169</v>
      </c>
      <c r="N4805" s="44" t="s">
        <v>21170</v>
      </c>
      <c r="O4805" s="44" t="s">
        <v>21171</v>
      </c>
    </row>
    <row r="4806" spans="1:15" s="44" customFormat="1" ht="12" x14ac:dyDescent="0.2">
      <c r="A4806" s="44" t="s">
        <v>21167</v>
      </c>
      <c r="B4806" s="44" t="s">
        <v>15110</v>
      </c>
      <c r="D4806" s="44" t="s">
        <v>20840</v>
      </c>
      <c r="E4806" s="45">
        <v>5</v>
      </c>
      <c r="F4806" s="44" t="s">
        <v>11109</v>
      </c>
      <c r="G4806" s="44" t="s">
        <v>10434</v>
      </c>
      <c r="H4806" s="44" t="s">
        <v>21182</v>
      </c>
      <c r="I4806" s="44">
        <v>3011150501</v>
      </c>
      <c r="J4806" s="44">
        <v>1465</v>
      </c>
      <c r="K4806" s="44" t="s">
        <v>17599</v>
      </c>
      <c r="L4806" s="46">
        <v>121447035</v>
      </c>
      <c r="M4806" s="44" t="s">
        <v>21169</v>
      </c>
      <c r="N4806" s="44" t="s">
        <v>21183</v>
      </c>
      <c r="O4806" s="44" t="s">
        <v>21184</v>
      </c>
    </row>
    <row r="4807" spans="1:15" s="44" customFormat="1" ht="12" x14ac:dyDescent="0.2">
      <c r="A4807" s="44" t="s">
        <v>21172</v>
      </c>
      <c r="B4807" s="44" t="s">
        <v>15110</v>
      </c>
      <c r="D4807" s="44" t="s">
        <v>20840</v>
      </c>
      <c r="E4807" s="45">
        <v>5</v>
      </c>
      <c r="F4807" s="44" t="s">
        <v>11109</v>
      </c>
      <c r="G4807" s="44" t="s">
        <v>10434</v>
      </c>
      <c r="H4807" s="44" t="s">
        <v>21182</v>
      </c>
      <c r="I4807" s="44">
        <v>3011150501</v>
      </c>
      <c r="J4807" s="44">
        <v>12758</v>
      </c>
      <c r="K4807" s="44" t="s">
        <v>17599</v>
      </c>
      <c r="L4807" s="46">
        <v>868564640</v>
      </c>
      <c r="M4807" s="44" t="s">
        <v>21169</v>
      </c>
      <c r="N4807" s="44" t="s">
        <v>21183</v>
      </c>
      <c r="O4807" s="44" t="s">
        <v>21184</v>
      </c>
    </row>
    <row r="4808" spans="1:15" s="44" customFormat="1" ht="12" x14ac:dyDescent="0.2">
      <c r="A4808" s="44" t="s">
        <v>21173</v>
      </c>
      <c r="B4808" s="44" t="s">
        <v>15110</v>
      </c>
      <c r="D4808" s="44" t="s">
        <v>20840</v>
      </c>
      <c r="E4808" s="45">
        <v>5</v>
      </c>
      <c r="F4808" s="44" t="s">
        <v>11109</v>
      </c>
      <c r="G4808" s="44" t="s">
        <v>10434</v>
      </c>
      <c r="H4808" s="44" t="s">
        <v>21182</v>
      </c>
      <c r="I4808" s="44">
        <v>3010320101</v>
      </c>
      <c r="J4808" s="44">
        <v>123</v>
      </c>
      <c r="K4808" s="44" t="s">
        <v>15563</v>
      </c>
      <c r="L4808" s="46">
        <v>2986440</v>
      </c>
      <c r="M4808" s="44" t="s">
        <v>21169</v>
      </c>
      <c r="N4808" s="44" t="s">
        <v>21183</v>
      </c>
      <c r="O4808" s="44" t="s">
        <v>21184</v>
      </c>
    </row>
    <row r="4809" spans="1:15" s="44" customFormat="1" ht="12" x14ac:dyDescent="0.2">
      <c r="A4809" s="44" t="s">
        <v>21174</v>
      </c>
      <c r="B4809" s="44" t="s">
        <v>15110</v>
      </c>
      <c r="D4809" s="44" t="s">
        <v>20840</v>
      </c>
      <c r="E4809" s="45">
        <v>5</v>
      </c>
      <c r="F4809" s="44" t="s">
        <v>11109</v>
      </c>
      <c r="G4809" s="44" t="s">
        <v>10434</v>
      </c>
      <c r="H4809" s="44" t="s">
        <v>21182</v>
      </c>
      <c r="I4809" s="44">
        <v>3010320101</v>
      </c>
      <c r="J4809" s="44">
        <v>309</v>
      </c>
      <c r="K4809" s="44" t="s">
        <v>15563</v>
      </c>
      <c r="L4809" s="46">
        <v>14254788</v>
      </c>
      <c r="M4809" s="44" t="s">
        <v>21169</v>
      </c>
      <c r="N4809" s="44" t="s">
        <v>21183</v>
      </c>
      <c r="O4809" s="44" t="s">
        <v>21184</v>
      </c>
    </row>
    <row r="4810" spans="1:15" s="44" customFormat="1" ht="12" x14ac:dyDescent="0.2">
      <c r="A4810" s="44" t="s">
        <v>21175</v>
      </c>
      <c r="B4810" s="44" t="s">
        <v>15110</v>
      </c>
      <c r="D4810" s="44" t="s">
        <v>20840</v>
      </c>
      <c r="E4810" s="45">
        <v>5</v>
      </c>
      <c r="F4810" s="44" t="s">
        <v>11109</v>
      </c>
      <c r="G4810" s="44" t="s">
        <v>10434</v>
      </c>
      <c r="H4810" s="44" t="s">
        <v>21182</v>
      </c>
      <c r="I4810" s="44">
        <v>3010320101</v>
      </c>
      <c r="J4810" s="44">
        <v>1194</v>
      </c>
      <c r="K4810" s="44" t="s">
        <v>15563</v>
      </c>
      <c r="L4810" s="46">
        <v>57980640</v>
      </c>
      <c r="M4810" s="44" t="s">
        <v>21169</v>
      </c>
      <c r="N4810" s="44" t="s">
        <v>21183</v>
      </c>
      <c r="O4810" s="44" t="s">
        <v>21184</v>
      </c>
    </row>
    <row r="4811" spans="1:15" s="44" customFormat="1" ht="12" x14ac:dyDescent="0.2">
      <c r="A4811" s="44" t="s">
        <v>21176</v>
      </c>
      <c r="B4811" s="44" t="s">
        <v>15110</v>
      </c>
      <c r="D4811" s="44" t="s">
        <v>20840</v>
      </c>
      <c r="E4811" s="45">
        <v>3</v>
      </c>
      <c r="F4811" s="44" t="s">
        <v>11109</v>
      </c>
      <c r="G4811" s="44" t="s">
        <v>10434</v>
      </c>
      <c r="H4811" s="44" t="s">
        <v>21182</v>
      </c>
      <c r="I4811" s="44">
        <v>1111160401</v>
      </c>
      <c r="J4811" s="44">
        <v>2476</v>
      </c>
      <c r="K4811" s="44" t="s">
        <v>15596</v>
      </c>
      <c r="L4811" s="46">
        <v>20922200</v>
      </c>
      <c r="M4811" s="44" t="s">
        <v>21169</v>
      </c>
      <c r="N4811" s="44" t="s">
        <v>21183</v>
      </c>
      <c r="O4811" s="44" t="s">
        <v>21184</v>
      </c>
    </row>
    <row r="4812" spans="1:15" s="44" customFormat="1" ht="12" x14ac:dyDescent="0.2">
      <c r="A4812" s="44" t="s">
        <v>21177</v>
      </c>
      <c r="B4812" s="44" t="s">
        <v>15110</v>
      </c>
      <c r="D4812" s="44" t="s">
        <v>20840</v>
      </c>
      <c r="E4812" s="45">
        <v>3</v>
      </c>
      <c r="F4812" s="44" t="s">
        <v>11109</v>
      </c>
      <c r="G4812" s="44" t="s">
        <v>10434</v>
      </c>
      <c r="H4812" s="44" t="s">
        <v>21182</v>
      </c>
      <c r="I4812" s="44">
        <v>1111160401</v>
      </c>
      <c r="J4812" s="44">
        <v>2446</v>
      </c>
      <c r="K4812" s="44" t="s">
        <v>15596</v>
      </c>
      <c r="L4812" s="46">
        <v>60783100</v>
      </c>
      <c r="M4812" s="44" t="s">
        <v>21169</v>
      </c>
      <c r="N4812" s="44" t="s">
        <v>21183</v>
      </c>
      <c r="O4812" s="44" t="s">
        <v>21184</v>
      </c>
    </row>
    <row r="4813" spans="1:15" s="44" customFormat="1" ht="12" x14ac:dyDescent="0.2">
      <c r="A4813" s="44" t="s">
        <v>3489</v>
      </c>
      <c r="B4813" s="44" t="s">
        <v>15110</v>
      </c>
      <c r="D4813" s="44" t="s">
        <v>20840</v>
      </c>
      <c r="E4813" s="45">
        <v>3</v>
      </c>
      <c r="F4813" s="44" t="s">
        <v>11109</v>
      </c>
      <c r="G4813" s="44" t="s">
        <v>10434</v>
      </c>
      <c r="H4813" s="44" t="s">
        <v>21182</v>
      </c>
      <c r="I4813" s="44">
        <v>1111160401</v>
      </c>
      <c r="J4813" s="44">
        <v>102</v>
      </c>
      <c r="K4813" s="44" t="s">
        <v>15596</v>
      </c>
      <c r="L4813" s="46">
        <v>1380060</v>
      </c>
      <c r="M4813" s="44" t="s">
        <v>21169</v>
      </c>
      <c r="N4813" s="44" t="s">
        <v>21183</v>
      </c>
      <c r="O4813" s="44" t="s">
        <v>21184</v>
      </c>
    </row>
    <row r="4814" spans="1:15" s="44" customFormat="1" ht="12" x14ac:dyDescent="0.2">
      <c r="A4814" s="44" t="s">
        <v>21179</v>
      </c>
      <c r="B4814" s="44" t="s">
        <v>15110</v>
      </c>
      <c r="D4814" s="44" t="s">
        <v>20840</v>
      </c>
      <c r="E4814" s="45">
        <v>3</v>
      </c>
      <c r="F4814" s="44" t="s">
        <v>11109</v>
      </c>
      <c r="G4814" s="44" t="s">
        <v>10434</v>
      </c>
      <c r="H4814" s="44" t="s">
        <v>21182</v>
      </c>
      <c r="I4814" s="44">
        <v>4014210203</v>
      </c>
      <c r="J4814" s="44">
        <v>20</v>
      </c>
      <c r="K4814" s="44" t="s">
        <v>15181</v>
      </c>
      <c r="L4814" s="46">
        <v>11334400</v>
      </c>
      <c r="M4814" s="44" t="s">
        <v>21169</v>
      </c>
      <c r="N4814" s="44" t="s">
        <v>21183</v>
      </c>
      <c r="O4814" s="44" t="s">
        <v>21184</v>
      </c>
    </row>
    <row r="4815" spans="1:15" s="44" customFormat="1" ht="12" x14ac:dyDescent="0.2">
      <c r="A4815" s="44" t="s">
        <v>21180</v>
      </c>
      <c r="B4815" s="44" t="s">
        <v>15110</v>
      </c>
      <c r="D4815" s="44" t="s">
        <v>20840</v>
      </c>
      <c r="E4815" s="45">
        <v>3</v>
      </c>
      <c r="F4815" s="44" t="s">
        <v>11109</v>
      </c>
      <c r="G4815" s="44" t="s">
        <v>10434</v>
      </c>
      <c r="H4815" s="44" t="s">
        <v>21182</v>
      </c>
      <c r="I4815" s="44">
        <v>4017250301</v>
      </c>
      <c r="J4815" s="44">
        <v>2948</v>
      </c>
      <c r="K4815" s="44" t="s">
        <v>15478</v>
      </c>
      <c r="L4815" s="46">
        <v>8658276</v>
      </c>
      <c r="M4815" s="44" t="s">
        <v>21169</v>
      </c>
      <c r="N4815" s="44" t="s">
        <v>21183</v>
      </c>
      <c r="O4815" s="44" t="s">
        <v>21184</v>
      </c>
    </row>
    <row r="4816" spans="1:15" s="44" customFormat="1" ht="12" x14ac:dyDescent="0.2">
      <c r="A4816" s="44" t="s">
        <v>21181</v>
      </c>
      <c r="B4816" s="44" t="s">
        <v>15110</v>
      </c>
      <c r="D4816" s="44" t="s">
        <v>20840</v>
      </c>
      <c r="E4816" s="45">
        <v>3</v>
      </c>
      <c r="F4816" s="44" t="s">
        <v>11109</v>
      </c>
      <c r="G4816" s="44" t="s">
        <v>10434</v>
      </c>
      <c r="H4816" s="44" t="s">
        <v>21182</v>
      </c>
      <c r="I4816" s="44">
        <v>4017250301</v>
      </c>
      <c r="J4816" s="44">
        <v>104</v>
      </c>
      <c r="K4816" s="44" t="s">
        <v>15146</v>
      </c>
      <c r="L4816" s="46">
        <v>5798936</v>
      </c>
      <c r="M4816" s="44" t="s">
        <v>21169</v>
      </c>
      <c r="N4816" s="44" t="s">
        <v>21183</v>
      </c>
      <c r="O4816" s="44" t="s">
        <v>21184</v>
      </c>
    </row>
    <row r="4817" spans="2:2" x14ac:dyDescent="0.2">
      <c r="B4817" s="44"/>
    </row>
  </sheetData>
  <autoFilter ref="A3:O4816"/>
  <mergeCells count="1">
    <mergeCell ref="A1:O1"/>
  </mergeCells>
  <phoneticPr fontId="4" type="noConversion"/>
  <dataValidations count="4">
    <dataValidation type="list" allowBlank="1" showInputMessage="1" showErrorMessage="1" sqref="F3362 JB3362 SX3362 ACT3362 AMP3362 AWL3362 BGH3362 BQD3362 BZZ3362 CJV3362 CTR3362 DDN3362 DNJ3362 DXF3362 EHB3362 EQX3362 FAT3362 FKP3362 FUL3362 GEH3362 GOD3362 GXZ3362 HHV3362 HRR3362 IBN3362 ILJ3362 IVF3362 JFB3362 JOX3362 JYT3362 KIP3362 KSL3362 LCH3362 LMD3362 LVZ3362 MFV3362 MPR3362 MZN3362 NJJ3362 NTF3362 ODB3362 OMX3362 OWT3362 PGP3362 PQL3362 QAH3362 QKD3362 QTZ3362 RDV3362 RNR3362 RXN3362 SHJ3362 SRF3362 TBB3362 TKX3362 TUT3362 UEP3362 UOL3362 UYH3362 VID3362 VRZ3362 WBV3362 WLR3362 WVN3362 F68898 JB68898 SX68898 ACT68898 AMP68898 AWL68898 BGH68898 BQD68898 BZZ68898 CJV68898 CTR68898 DDN68898 DNJ68898 DXF68898 EHB68898 EQX68898 FAT68898 FKP68898 FUL68898 GEH68898 GOD68898 GXZ68898 HHV68898 HRR68898 IBN68898 ILJ68898 IVF68898 JFB68898 JOX68898 JYT68898 KIP68898 KSL68898 LCH68898 LMD68898 LVZ68898 MFV68898 MPR68898 MZN68898 NJJ68898 NTF68898 ODB68898 OMX68898 OWT68898 PGP68898 PQL68898 QAH68898 QKD68898 QTZ68898 RDV68898 RNR68898 RXN68898 SHJ68898 SRF68898 TBB68898 TKX68898 TUT68898 UEP68898 UOL68898 UYH68898 VID68898 VRZ68898 WBV68898 WLR68898 WVN68898 F134434 JB134434 SX134434 ACT134434 AMP134434 AWL134434 BGH134434 BQD134434 BZZ134434 CJV134434 CTR134434 DDN134434 DNJ134434 DXF134434 EHB134434 EQX134434 FAT134434 FKP134434 FUL134434 GEH134434 GOD134434 GXZ134434 HHV134434 HRR134434 IBN134434 ILJ134434 IVF134434 JFB134434 JOX134434 JYT134434 KIP134434 KSL134434 LCH134434 LMD134434 LVZ134434 MFV134434 MPR134434 MZN134434 NJJ134434 NTF134434 ODB134434 OMX134434 OWT134434 PGP134434 PQL134434 QAH134434 QKD134434 QTZ134434 RDV134434 RNR134434 RXN134434 SHJ134434 SRF134434 TBB134434 TKX134434 TUT134434 UEP134434 UOL134434 UYH134434 VID134434 VRZ134434 WBV134434 WLR134434 WVN134434 F199970 JB199970 SX199970 ACT199970 AMP199970 AWL199970 BGH199970 BQD199970 BZZ199970 CJV199970 CTR199970 DDN199970 DNJ199970 DXF199970 EHB199970 EQX199970 FAT199970 FKP199970 FUL199970 GEH199970 GOD199970 GXZ199970 HHV199970 HRR199970 IBN199970 ILJ199970 IVF199970 JFB199970 JOX199970 JYT199970 KIP199970 KSL199970 LCH199970 LMD199970 LVZ199970 MFV199970 MPR199970 MZN199970 NJJ199970 NTF199970 ODB199970 OMX199970 OWT199970 PGP199970 PQL199970 QAH199970 QKD199970 QTZ199970 RDV199970 RNR199970 RXN199970 SHJ199970 SRF199970 TBB199970 TKX199970 TUT199970 UEP199970 UOL199970 UYH199970 VID199970 VRZ199970 WBV199970 WLR199970 WVN199970 F265506 JB265506 SX265506 ACT265506 AMP265506 AWL265506 BGH265506 BQD265506 BZZ265506 CJV265506 CTR265506 DDN265506 DNJ265506 DXF265506 EHB265506 EQX265506 FAT265506 FKP265506 FUL265506 GEH265506 GOD265506 GXZ265506 HHV265506 HRR265506 IBN265506 ILJ265506 IVF265506 JFB265506 JOX265506 JYT265506 KIP265506 KSL265506 LCH265506 LMD265506 LVZ265506 MFV265506 MPR265506 MZN265506 NJJ265506 NTF265506 ODB265506 OMX265506 OWT265506 PGP265506 PQL265506 QAH265506 QKD265506 QTZ265506 RDV265506 RNR265506 RXN265506 SHJ265506 SRF265506 TBB265506 TKX265506 TUT265506 UEP265506 UOL265506 UYH265506 VID265506 VRZ265506 WBV265506 WLR265506 WVN265506 F331042 JB331042 SX331042 ACT331042 AMP331042 AWL331042 BGH331042 BQD331042 BZZ331042 CJV331042 CTR331042 DDN331042 DNJ331042 DXF331042 EHB331042 EQX331042 FAT331042 FKP331042 FUL331042 GEH331042 GOD331042 GXZ331042 HHV331042 HRR331042 IBN331042 ILJ331042 IVF331042 JFB331042 JOX331042 JYT331042 KIP331042 KSL331042 LCH331042 LMD331042 LVZ331042 MFV331042 MPR331042 MZN331042 NJJ331042 NTF331042 ODB331042 OMX331042 OWT331042 PGP331042 PQL331042 QAH331042 QKD331042 QTZ331042 RDV331042 RNR331042 RXN331042 SHJ331042 SRF331042 TBB331042 TKX331042 TUT331042 UEP331042 UOL331042 UYH331042 VID331042 VRZ331042 WBV331042 WLR331042 WVN331042 F396578 JB396578 SX396578 ACT396578 AMP396578 AWL396578 BGH396578 BQD396578 BZZ396578 CJV396578 CTR396578 DDN396578 DNJ396578 DXF396578 EHB396578 EQX396578 FAT396578 FKP396578 FUL396578 GEH396578 GOD396578 GXZ396578 HHV396578 HRR396578 IBN396578 ILJ396578 IVF396578 JFB396578 JOX396578 JYT396578 KIP396578 KSL396578 LCH396578 LMD396578 LVZ396578 MFV396578 MPR396578 MZN396578 NJJ396578 NTF396578 ODB396578 OMX396578 OWT396578 PGP396578 PQL396578 QAH396578 QKD396578 QTZ396578 RDV396578 RNR396578 RXN396578 SHJ396578 SRF396578 TBB396578 TKX396578 TUT396578 UEP396578 UOL396578 UYH396578 VID396578 VRZ396578 WBV396578 WLR396578 WVN396578 F462114 JB462114 SX462114 ACT462114 AMP462114 AWL462114 BGH462114 BQD462114 BZZ462114 CJV462114 CTR462114 DDN462114 DNJ462114 DXF462114 EHB462114 EQX462114 FAT462114 FKP462114 FUL462114 GEH462114 GOD462114 GXZ462114 HHV462114 HRR462114 IBN462114 ILJ462114 IVF462114 JFB462114 JOX462114 JYT462114 KIP462114 KSL462114 LCH462114 LMD462114 LVZ462114 MFV462114 MPR462114 MZN462114 NJJ462114 NTF462114 ODB462114 OMX462114 OWT462114 PGP462114 PQL462114 QAH462114 QKD462114 QTZ462114 RDV462114 RNR462114 RXN462114 SHJ462114 SRF462114 TBB462114 TKX462114 TUT462114 UEP462114 UOL462114 UYH462114 VID462114 VRZ462114 WBV462114 WLR462114 WVN462114 F527650 JB527650 SX527650 ACT527650 AMP527650 AWL527650 BGH527650 BQD527650 BZZ527650 CJV527650 CTR527650 DDN527650 DNJ527650 DXF527650 EHB527650 EQX527650 FAT527650 FKP527650 FUL527650 GEH527650 GOD527650 GXZ527650 HHV527650 HRR527650 IBN527650 ILJ527650 IVF527650 JFB527650 JOX527650 JYT527650 KIP527650 KSL527650 LCH527650 LMD527650 LVZ527650 MFV527650 MPR527650 MZN527650 NJJ527650 NTF527650 ODB527650 OMX527650 OWT527650 PGP527650 PQL527650 QAH527650 QKD527650 QTZ527650 RDV527650 RNR527650 RXN527650 SHJ527650 SRF527650 TBB527650 TKX527650 TUT527650 UEP527650 UOL527650 UYH527650 VID527650 VRZ527650 WBV527650 WLR527650 WVN527650 F593186 JB593186 SX593186 ACT593186 AMP593186 AWL593186 BGH593186 BQD593186 BZZ593186 CJV593186 CTR593186 DDN593186 DNJ593186 DXF593186 EHB593186 EQX593186 FAT593186 FKP593186 FUL593186 GEH593186 GOD593186 GXZ593186 HHV593186 HRR593186 IBN593186 ILJ593186 IVF593186 JFB593186 JOX593186 JYT593186 KIP593186 KSL593186 LCH593186 LMD593186 LVZ593186 MFV593186 MPR593186 MZN593186 NJJ593186 NTF593186 ODB593186 OMX593186 OWT593186 PGP593186 PQL593186 QAH593186 QKD593186 QTZ593186 RDV593186 RNR593186 RXN593186 SHJ593186 SRF593186 TBB593186 TKX593186 TUT593186 UEP593186 UOL593186 UYH593186 VID593186 VRZ593186 WBV593186 WLR593186 WVN593186 F658722 JB658722 SX658722 ACT658722 AMP658722 AWL658722 BGH658722 BQD658722 BZZ658722 CJV658722 CTR658722 DDN658722 DNJ658722 DXF658722 EHB658722 EQX658722 FAT658722 FKP658722 FUL658722 GEH658722 GOD658722 GXZ658722 HHV658722 HRR658722 IBN658722 ILJ658722 IVF658722 JFB658722 JOX658722 JYT658722 KIP658722 KSL658722 LCH658722 LMD658722 LVZ658722 MFV658722 MPR658722 MZN658722 NJJ658722 NTF658722 ODB658722 OMX658722 OWT658722 PGP658722 PQL658722 QAH658722 QKD658722 QTZ658722 RDV658722 RNR658722 RXN658722 SHJ658722 SRF658722 TBB658722 TKX658722 TUT658722 UEP658722 UOL658722 UYH658722 VID658722 VRZ658722 WBV658722 WLR658722 WVN658722 F724258 JB724258 SX724258 ACT724258 AMP724258 AWL724258 BGH724258 BQD724258 BZZ724258 CJV724258 CTR724258 DDN724258 DNJ724258 DXF724258 EHB724258 EQX724258 FAT724258 FKP724258 FUL724258 GEH724258 GOD724258 GXZ724258 HHV724258 HRR724258 IBN724258 ILJ724258 IVF724258 JFB724258 JOX724258 JYT724258 KIP724258 KSL724258 LCH724258 LMD724258 LVZ724258 MFV724258 MPR724258 MZN724258 NJJ724258 NTF724258 ODB724258 OMX724258 OWT724258 PGP724258 PQL724258 QAH724258 QKD724258 QTZ724258 RDV724258 RNR724258 RXN724258 SHJ724258 SRF724258 TBB724258 TKX724258 TUT724258 UEP724258 UOL724258 UYH724258 VID724258 VRZ724258 WBV724258 WLR724258 WVN724258 F789794 JB789794 SX789794 ACT789794 AMP789794 AWL789794 BGH789794 BQD789794 BZZ789794 CJV789794 CTR789794 DDN789794 DNJ789794 DXF789794 EHB789794 EQX789794 FAT789794 FKP789794 FUL789794 GEH789794 GOD789794 GXZ789794 HHV789794 HRR789794 IBN789794 ILJ789794 IVF789794 JFB789794 JOX789794 JYT789794 KIP789794 KSL789794 LCH789794 LMD789794 LVZ789794 MFV789794 MPR789794 MZN789794 NJJ789794 NTF789794 ODB789794 OMX789794 OWT789794 PGP789794 PQL789794 QAH789794 QKD789794 QTZ789794 RDV789794 RNR789794 RXN789794 SHJ789794 SRF789794 TBB789794 TKX789794 TUT789794 UEP789794 UOL789794 UYH789794 VID789794 VRZ789794 WBV789794 WLR789794 WVN789794 F855330 JB855330 SX855330 ACT855330 AMP855330 AWL855330 BGH855330 BQD855330 BZZ855330 CJV855330 CTR855330 DDN855330 DNJ855330 DXF855330 EHB855330 EQX855330 FAT855330 FKP855330 FUL855330 GEH855330 GOD855330 GXZ855330 HHV855330 HRR855330 IBN855330 ILJ855330 IVF855330 JFB855330 JOX855330 JYT855330 KIP855330 KSL855330 LCH855330 LMD855330 LVZ855330 MFV855330 MPR855330 MZN855330 NJJ855330 NTF855330 ODB855330 OMX855330 OWT855330 PGP855330 PQL855330 QAH855330 QKD855330 QTZ855330 RDV855330 RNR855330 RXN855330 SHJ855330 SRF855330 TBB855330 TKX855330 TUT855330 UEP855330 UOL855330 UYH855330 VID855330 VRZ855330 WBV855330 WLR855330 WVN855330 F920866 JB920866 SX920866 ACT920866 AMP920866 AWL920866 BGH920866 BQD920866 BZZ920866 CJV920866 CTR920866 DDN920866 DNJ920866 DXF920866 EHB920866 EQX920866 FAT920866 FKP920866 FUL920866 GEH920866 GOD920866 GXZ920866 HHV920866 HRR920866 IBN920866 ILJ920866 IVF920866 JFB920866 JOX920866 JYT920866 KIP920866 KSL920866 LCH920866 LMD920866 LVZ920866 MFV920866 MPR920866 MZN920866 NJJ920866 NTF920866 ODB920866 OMX920866 OWT920866 PGP920866 PQL920866 QAH920866 QKD920866 QTZ920866 RDV920866 RNR920866 RXN920866 SHJ920866 SRF920866 TBB920866 TKX920866 TUT920866 UEP920866 UOL920866 UYH920866 VID920866 VRZ920866 WBV920866 WLR920866 WVN920866 F986402 JB986402 SX986402 ACT986402 AMP986402 AWL986402 BGH986402 BQD986402 BZZ986402 CJV986402 CTR986402 DDN986402 DNJ986402 DXF986402 EHB986402 EQX986402 FAT986402 FKP986402 FUL986402 GEH986402 GOD986402 GXZ986402 HHV986402 HRR986402 IBN986402 ILJ986402 IVF986402 JFB986402 JOX986402 JYT986402 KIP986402 KSL986402 LCH986402 LMD986402 LVZ986402 MFV986402 MPR986402 MZN986402 NJJ986402 NTF986402 ODB986402 OMX986402 OWT986402 PGP986402 PQL986402 QAH986402 QKD986402 QTZ986402 RDV986402 RNR986402 RXN986402 SHJ986402 SRF986402 TBB986402 TKX986402 TUT986402 UEP986402 UOL986402 UYH986402 VID986402 VRZ986402 WBV986402 WLR986402 WVN986402">
      <formula1>"자체조달,중앙조달"</formula1>
    </dataValidation>
    <dataValidation type="list" allowBlank="1" showInputMessage="1" showErrorMessage="1" errorTitle="계약방법 오류!" error="계약방법을 세가지 중 선택해주세요!" sqref="G2881:G2901 JC2881:JC2901 SY2881:SY2901 ACU2881:ACU2901 AMQ2881:AMQ2901 AWM2881:AWM2901 BGI2881:BGI2901 BQE2881:BQE2901 CAA2881:CAA2901 CJW2881:CJW2901 CTS2881:CTS2901 DDO2881:DDO2901 DNK2881:DNK2901 DXG2881:DXG2901 EHC2881:EHC2901 EQY2881:EQY2901 FAU2881:FAU2901 FKQ2881:FKQ2901 FUM2881:FUM2901 GEI2881:GEI2901 GOE2881:GOE2901 GYA2881:GYA2901 HHW2881:HHW2901 HRS2881:HRS2901 IBO2881:IBO2901 ILK2881:ILK2901 IVG2881:IVG2901 JFC2881:JFC2901 JOY2881:JOY2901 JYU2881:JYU2901 KIQ2881:KIQ2901 KSM2881:KSM2901 LCI2881:LCI2901 LME2881:LME2901 LWA2881:LWA2901 MFW2881:MFW2901 MPS2881:MPS2901 MZO2881:MZO2901 NJK2881:NJK2901 NTG2881:NTG2901 ODC2881:ODC2901 OMY2881:OMY2901 OWU2881:OWU2901 PGQ2881:PGQ2901 PQM2881:PQM2901 QAI2881:QAI2901 QKE2881:QKE2901 QUA2881:QUA2901 RDW2881:RDW2901 RNS2881:RNS2901 RXO2881:RXO2901 SHK2881:SHK2901 SRG2881:SRG2901 TBC2881:TBC2901 TKY2881:TKY2901 TUU2881:TUU2901 UEQ2881:UEQ2901 UOM2881:UOM2901 UYI2881:UYI2901 VIE2881:VIE2901 VSA2881:VSA2901 WBW2881:WBW2901 WLS2881:WLS2901 WVO2881:WVO2901 G68417:G68437 JC68417:JC68437 SY68417:SY68437 ACU68417:ACU68437 AMQ68417:AMQ68437 AWM68417:AWM68437 BGI68417:BGI68437 BQE68417:BQE68437 CAA68417:CAA68437 CJW68417:CJW68437 CTS68417:CTS68437 DDO68417:DDO68437 DNK68417:DNK68437 DXG68417:DXG68437 EHC68417:EHC68437 EQY68417:EQY68437 FAU68417:FAU68437 FKQ68417:FKQ68437 FUM68417:FUM68437 GEI68417:GEI68437 GOE68417:GOE68437 GYA68417:GYA68437 HHW68417:HHW68437 HRS68417:HRS68437 IBO68417:IBO68437 ILK68417:ILK68437 IVG68417:IVG68437 JFC68417:JFC68437 JOY68417:JOY68437 JYU68417:JYU68437 KIQ68417:KIQ68437 KSM68417:KSM68437 LCI68417:LCI68437 LME68417:LME68437 LWA68417:LWA68437 MFW68417:MFW68437 MPS68417:MPS68437 MZO68417:MZO68437 NJK68417:NJK68437 NTG68417:NTG68437 ODC68417:ODC68437 OMY68417:OMY68437 OWU68417:OWU68437 PGQ68417:PGQ68437 PQM68417:PQM68437 QAI68417:QAI68437 QKE68417:QKE68437 QUA68417:QUA68437 RDW68417:RDW68437 RNS68417:RNS68437 RXO68417:RXO68437 SHK68417:SHK68437 SRG68417:SRG68437 TBC68417:TBC68437 TKY68417:TKY68437 TUU68417:TUU68437 UEQ68417:UEQ68437 UOM68417:UOM68437 UYI68417:UYI68437 VIE68417:VIE68437 VSA68417:VSA68437 WBW68417:WBW68437 WLS68417:WLS68437 WVO68417:WVO68437 G133953:G133973 JC133953:JC133973 SY133953:SY133973 ACU133953:ACU133973 AMQ133953:AMQ133973 AWM133953:AWM133973 BGI133953:BGI133973 BQE133953:BQE133973 CAA133953:CAA133973 CJW133953:CJW133973 CTS133953:CTS133973 DDO133953:DDO133973 DNK133953:DNK133973 DXG133953:DXG133973 EHC133953:EHC133973 EQY133953:EQY133973 FAU133953:FAU133973 FKQ133953:FKQ133973 FUM133953:FUM133973 GEI133953:GEI133973 GOE133953:GOE133973 GYA133953:GYA133973 HHW133953:HHW133973 HRS133953:HRS133973 IBO133953:IBO133973 ILK133953:ILK133973 IVG133953:IVG133973 JFC133953:JFC133973 JOY133953:JOY133973 JYU133953:JYU133973 KIQ133953:KIQ133973 KSM133953:KSM133973 LCI133953:LCI133973 LME133953:LME133973 LWA133953:LWA133973 MFW133953:MFW133973 MPS133953:MPS133973 MZO133953:MZO133973 NJK133953:NJK133973 NTG133953:NTG133973 ODC133953:ODC133973 OMY133953:OMY133973 OWU133953:OWU133973 PGQ133953:PGQ133973 PQM133953:PQM133973 QAI133953:QAI133973 QKE133953:QKE133973 QUA133953:QUA133973 RDW133953:RDW133973 RNS133953:RNS133973 RXO133953:RXO133973 SHK133953:SHK133973 SRG133953:SRG133973 TBC133953:TBC133973 TKY133953:TKY133973 TUU133953:TUU133973 UEQ133953:UEQ133973 UOM133953:UOM133973 UYI133953:UYI133973 VIE133953:VIE133973 VSA133953:VSA133973 WBW133953:WBW133973 WLS133953:WLS133973 WVO133953:WVO133973 G199489:G199509 JC199489:JC199509 SY199489:SY199509 ACU199489:ACU199509 AMQ199489:AMQ199509 AWM199489:AWM199509 BGI199489:BGI199509 BQE199489:BQE199509 CAA199489:CAA199509 CJW199489:CJW199509 CTS199489:CTS199509 DDO199489:DDO199509 DNK199489:DNK199509 DXG199489:DXG199509 EHC199489:EHC199509 EQY199489:EQY199509 FAU199489:FAU199509 FKQ199489:FKQ199509 FUM199489:FUM199509 GEI199489:GEI199509 GOE199489:GOE199509 GYA199489:GYA199509 HHW199489:HHW199509 HRS199489:HRS199509 IBO199489:IBO199509 ILK199489:ILK199509 IVG199489:IVG199509 JFC199489:JFC199509 JOY199489:JOY199509 JYU199489:JYU199509 KIQ199489:KIQ199509 KSM199489:KSM199509 LCI199489:LCI199509 LME199489:LME199509 LWA199489:LWA199509 MFW199489:MFW199509 MPS199489:MPS199509 MZO199489:MZO199509 NJK199489:NJK199509 NTG199489:NTG199509 ODC199489:ODC199509 OMY199489:OMY199509 OWU199489:OWU199509 PGQ199489:PGQ199509 PQM199489:PQM199509 QAI199489:QAI199509 QKE199489:QKE199509 QUA199489:QUA199509 RDW199489:RDW199509 RNS199489:RNS199509 RXO199489:RXO199509 SHK199489:SHK199509 SRG199489:SRG199509 TBC199489:TBC199509 TKY199489:TKY199509 TUU199489:TUU199509 UEQ199489:UEQ199509 UOM199489:UOM199509 UYI199489:UYI199509 VIE199489:VIE199509 VSA199489:VSA199509 WBW199489:WBW199509 WLS199489:WLS199509 WVO199489:WVO199509 G265025:G265045 JC265025:JC265045 SY265025:SY265045 ACU265025:ACU265045 AMQ265025:AMQ265045 AWM265025:AWM265045 BGI265025:BGI265045 BQE265025:BQE265045 CAA265025:CAA265045 CJW265025:CJW265045 CTS265025:CTS265045 DDO265025:DDO265045 DNK265025:DNK265045 DXG265025:DXG265045 EHC265025:EHC265045 EQY265025:EQY265045 FAU265025:FAU265045 FKQ265025:FKQ265045 FUM265025:FUM265045 GEI265025:GEI265045 GOE265025:GOE265045 GYA265025:GYA265045 HHW265025:HHW265045 HRS265025:HRS265045 IBO265025:IBO265045 ILK265025:ILK265045 IVG265025:IVG265045 JFC265025:JFC265045 JOY265025:JOY265045 JYU265025:JYU265045 KIQ265025:KIQ265045 KSM265025:KSM265045 LCI265025:LCI265045 LME265025:LME265045 LWA265025:LWA265045 MFW265025:MFW265045 MPS265025:MPS265045 MZO265025:MZO265045 NJK265025:NJK265045 NTG265025:NTG265045 ODC265025:ODC265045 OMY265025:OMY265045 OWU265025:OWU265045 PGQ265025:PGQ265045 PQM265025:PQM265045 QAI265025:QAI265045 QKE265025:QKE265045 QUA265025:QUA265045 RDW265025:RDW265045 RNS265025:RNS265045 RXO265025:RXO265045 SHK265025:SHK265045 SRG265025:SRG265045 TBC265025:TBC265045 TKY265025:TKY265045 TUU265025:TUU265045 UEQ265025:UEQ265045 UOM265025:UOM265045 UYI265025:UYI265045 VIE265025:VIE265045 VSA265025:VSA265045 WBW265025:WBW265045 WLS265025:WLS265045 WVO265025:WVO265045 G330561:G330581 JC330561:JC330581 SY330561:SY330581 ACU330561:ACU330581 AMQ330561:AMQ330581 AWM330561:AWM330581 BGI330561:BGI330581 BQE330561:BQE330581 CAA330561:CAA330581 CJW330561:CJW330581 CTS330561:CTS330581 DDO330561:DDO330581 DNK330561:DNK330581 DXG330561:DXG330581 EHC330561:EHC330581 EQY330561:EQY330581 FAU330561:FAU330581 FKQ330561:FKQ330581 FUM330561:FUM330581 GEI330561:GEI330581 GOE330561:GOE330581 GYA330561:GYA330581 HHW330561:HHW330581 HRS330561:HRS330581 IBO330561:IBO330581 ILK330561:ILK330581 IVG330561:IVG330581 JFC330561:JFC330581 JOY330561:JOY330581 JYU330561:JYU330581 KIQ330561:KIQ330581 KSM330561:KSM330581 LCI330561:LCI330581 LME330561:LME330581 LWA330561:LWA330581 MFW330561:MFW330581 MPS330561:MPS330581 MZO330561:MZO330581 NJK330561:NJK330581 NTG330561:NTG330581 ODC330561:ODC330581 OMY330561:OMY330581 OWU330561:OWU330581 PGQ330561:PGQ330581 PQM330561:PQM330581 QAI330561:QAI330581 QKE330561:QKE330581 QUA330561:QUA330581 RDW330561:RDW330581 RNS330561:RNS330581 RXO330561:RXO330581 SHK330561:SHK330581 SRG330561:SRG330581 TBC330561:TBC330581 TKY330561:TKY330581 TUU330561:TUU330581 UEQ330561:UEQ330581 UOM330561:UOM330581 UYI330561:UYI330581 VIE330561:VIE330581 VSA330561:VSA330581 WBW330561:WBW330581 WLS330561:WLS330581 WVO330561:WVO330581 G396097:G396117 JC396097:JC396117 SY396097:SY396117 ACU396097:ACU396117 AMQ396097:AMQ396117 AWM396097:AWM396117 BGI396097:BGI396117 BQE396097:BQE396117 CAA396097:CAA396117 CJW396097:CJW396117 CTS396097:CTS396117 DDO396097:DDO396117 DNK396097:DNK396117 DXG396097:DXG396117 EHC396097:EHC396117 EQY396097:EQY396117 FAU396097:FAU396117 FKQ396097:FKQ396117 FUM396097:FUM396117 GEI396097:GEI396117 GOE396097:GOE396117 GYA396097:GYA396117 HHW396097:HHW396117 HRS396097:HRS396117 IBO396097:IBO396117 ILK396097:ILK396117 IVG396097:IVG396117 JFC396097:JFC396117 JOY396097:JOY396117 JYU396097:JYU396117 KIQ396097:KIQ396117 KSM396097:KSM396117 LCI396097:LCI396117 LME396097:LME396117 LWA396097:LWA396117 MFW396097:MFW396117 MPS396097:MPS396117 MZO396097:MZO396117 NJK396097:NJK396117 NTG396097:NTG396117 ODC396097:ODC396117 OMY396097:OMY396117 OWU396097:OWU396117 PGQ396097:PGQ396117 PQM396097:PQM396117 QAI396097:QAI396117 QKE396097:QKE396117 QUA396097:QUA396117 RDW396097:RDW396117 RNS396097:RNS396117 RXO396097:RXO396117 SHK396097:SHK396117 SRG396097:SRG396117 TBC396097:TBC396117 TKY396097:TKY396117 TUU396097:TUU396117 UEQ396097:UEQ396117 UOM396097:UOM396117 UYI396097:UYI396117 VIE396097:VIE396117 VSA396097:VSA396117 WBW396097:WBW396117 WLS396097:WLS396117 WVO396097:WVO396117 G461633:G461653 JC461633:JC461653 SY461633:SY461653 ACU461633:ACU461653 AMQ461633:AMQ461653 AWM461633:AWM461653 BGI461633:BGI461653 BQE461633:BQE461653 CAA461633:CAA461653 CJW461633:CJW461653 CTS461633:CTS461653 DDO461633:DDO461653 DNK461633:DNK461653 DXG461633:DXG461653 EHC461633:EHC461653 EQY461633:EQY461653 FAU461633:FAU461653 FKQ461633:FKQ461653 FUM461633:FUM461653 GEI461633:GEI461653 GOE461633:GOE461653 GYA461633:GYA461653 HHW461633:HHW461653 HRS461633:HRS461653 IBO461633:IBO461653 ILK461633:ILK461653 IVG461633:IVG461653 JFC461633:JFC461653 JOY461633:JOY461653 JYU461633:JYU461653 KIQ461633:KIQ461653 KSM461633:KSM461653 LCI461633:LCI461653 LME461633:LME461653 LWA461633:LWA461653 MFW461633:MFW461653 MPS461633:MPS461653 MZO461633:MZO461653 NJK461633:NJK461653 NTG461633:NTG461653 ODC461633:ODC461653 OMY461633:OMY461653 OWU461633:OWU461653 PGQ461633:PGQ461653 PQM461633:PQM461653 QAI461633:QAI461653 QKE461633:QKE461653 QUA461633:QUA461653 RDW461633:RDW461653 RNS461633:RNS461653 RXO461633:RXO461653 SHK461633:SHK461653 SRG461633:SRG461653 TBC461633:TBC461653 TKY461633:TKY461653 TUU461633:TUU461653 UEQ461633:UEQ461653 UOM461633:UOM461653 UYI461633:UYI461653 VIE461633:VIE461653 VSA461633:VSA461653 WBW461633:WBW461653 WLS461633:WLS461653 WVO461633:WVO461653 G527169:G527189 JC527169:JC527189 SY527169:SY527189 ACU527169:ACU527189 AMQ527169:AMQ527189 AWM527169:AWM527189 BGI527169:BGI527189 BQE527169:BQE527189 CAA527169:CAA527189 CJW527169:CJW527189 CTS527169:CTS527189 DDO527169:DDO527189 DNK527169:DNK527189 DXG527169:DXG527189 EHC527169:EHC527189 EQY527169:EQY527189 FAU527169:FAU527189 FKQ527169:FKQ527189 FUM527169:FUM527189 GEI527169:GEI527189 GOE527169:GOE527189 GYA527169:GYA527189 HHW527169:HHW527189 HRS527169:HRS527189 IBO527169:IBO527189 ILK527169:ILK527189 IVG527169:IVG527189 JFC527169:JFC527189 JOY527169:JOY527189 JYU527169:JYU527189 KIQ527169:KIQ527189 KSM527169:KSM527189 LCI527169:LCI527189 LME527169:LME527189 LWA527169:LWA527189 MFW527169:MFW527189 MPS527169:MPS527189 MZO527169:MZO527189 NJK527169:NJK527189 NTG527169:NTG527189 ODC527169:ODC527189 OMY527169:OMY527189 OWU527169:OWU527189 PGQ527169:PGQ527189 PQM527169:PQM527189 QAI527169:QAI527189 QKE527169:QKE527189 QUA527169:QUA527189 RDW527169:RDW527189 RNS527169:RNS527189 RXO527169:RXO527189 SHK527169:SHK527189 SRG527169:SRG527189 TBC527169:TBC527189 TKY527169:TKY527189 TUU527169:TUU527189 UEQ527169:UEQ527189 UOM527169:UOM527189 UYI527169:UYI527189 VIE527169:VIE527189 VSA527169:VSA527189 WBW527169:WBW527189 WLS527169:WLS527189 WVO527169:WVO527189 G592705:G592725 JC592705:JC592725 SY592705:SY592725 ACU592705:ACU592725 AMQ592705:AMQ592725 AWM592705:AWM592725 BGI592705:BGI592725 BQE592705:BQE592725 CAA592705:CAA592725 CJW592705:CJW592725 CTS592705:CTS592725 DDO592705:DDO592725 DNK592705:DNK592725 DXG592705:DXG592725 EHC592705:EHC592725 EQY592705:EQY592725 FAU592705:FAU592725 FKQ592705:FKQ592725 FUM592705:FUM592725 GEI592705:GEI592725 GOE592705:GOE592725 GYA592705:GYA592725 HHW592705:HHW592725 HRS592705:HRS592725 IBO592705:IBO592725 ILK592705:ILK592725 IVG592705:IVG592725 JFC592705:JFC592725 JOY592705:JOY592725 JYU592705:JYU592725 KIQ592705:KIQ592725 KSM592705:KSM592725 LCI592705:LCI592725 LME592705:LME592725 LWA592705:LWA592725 MFW592705:MFW592725 MPS592705:MPS592725 MZO592705:MZO592725 NJK592705:NJK592725 NTG592705:NTG592725 ODC592705:ODC592725 OMY592705:OMY592725 OWU592705:OWU592725 PGQ592705:PGQ592725 PQM592705:PQM592725 QAI592705:QAI592725 QKE592705:QKE592725 QUA592705:QUA592725 RDW592705:RDW592725 RNS592705:RNS592725 RXO592705:RXO592725 SHK592705:SHK592725 SRG592705:SRG592725 TBC592705:TBC592725 TKY592705:TKY592725 TUU592705:TUU592725 UEQ592705:UEQ592725 UOM592705:UOM592725 UYI592705:UYI592725 VIE592705:VIE592725 VSA592705:VSA592725 WBW592705:WBW592725 WLS592705:WLS592725 WVO592705:WVO592725 G658241:G658261 JC658241:JC658261 SY658241:SY658261 ACU658241:ACU658261 AMQ658241:AMQ658261 AWM658241:AWM658261 BGI658241:BGI658261 BQE658241:BQE658261 CAA658241:CAA658261 CJW658241:CJW658261 CTS658241:CTS658261 DDO658241:DDO658261 DNK658241:DNK658261 DXG658241:DXG658261 EHC658241:EHC658261 EQY658241:EQY658261 FAU658241:FAU658261 FKQ658241:FKQ658261 FUM658241:FUM658261 GEI658241:GEI658261 GOE658241:GOE658261 GYA658241:GYA658261 HHW658241:HHW658261 HRS658241:HRS658261 IBO658241:IBO658261 ILK658241:ILK658261 IVG658241:IVG658261 JFC658241:JFC658261 JOY658241:JOY658261 JYU658241:JYU658261 KIQ658241:KIQ658261 KSM658241:KSM658261 LCI658241:LCI658261 LME658241:LME658261 LWA658241:LWA658261 MFW658241:MFW658261 MPS658241:MPS658261 MZO658241:MZO658261 NJK658241:NJK658261 NTG658241:NTG658261 ODC658241:ODC658261 OMY658241:OMY658261 OWU658241:OWU658261 PGQ658241:PGQ658261 PQM658241:PQM658261 QAI658241:QAI658261 QKE658241:QKE658261 QUA658241:QUA658261 RDW658241:RDW658261 RNS658241:RNS658261 RXO658241:RXO658261 SHK658241:SHK658261 SRG658241:SRG658261 TBC658241:TBC658261 TKY658241:TKY658261 TUU658241:TUU658261 UEQ658241:UEQ658261 UOM658241:UOM658261 UYI658241:UYI658261 VIE658241:VIE658261 VSA658241:VSA658261 WBW658241:WBW658261 WLS658241:WLS658261 WVO658241:WVO658261 G723777:G723797 JC723777:JC723797 SY723777:SY723797 ACU723777:ACU723797 AMQ723777:AMQ723797 AWM723777:AWM723797 BGI723777:BGI723797 BQE723777:BQE723797 CAA723777:CAA723797 CJW723777:CJW723797 CTS723777:CTS723797 DDO723777:DDO723797 DNK723777:DNK723797 DXG723777:DXG723797 EHC723777:EHC723797 EQY723777:EQY723797 FAU723777:FAU723797 FKQ723777:FKQ723797 FUM723777:FUM723797 GEI723777:GEI723797 GOE723777:GOE723797 GYA723777:GYA723797 HHW723777:HHW723797 HRS723777:HRS723797 IBO723777:IBO723797 ILK723777:ILK723797 IVG723777:IVG723797 JFC723777:JFC723797 JOY723777:JOY723797 JYU723777:JYU723797 KIQ723777:KIQ723797 KSM723777:KSM723797 LCI723777:LCI723797 LME723777:LME723797 LWA723777:LWA723797 MFW723777:MFW723797 MPS723777:MPS723797 MZO723777:MZO723797 NJK723777:NJK723797 NTG723777:NTG723797 ODC723777:ODC723797 OMY723777:OMY723797 OWU723777:OWU723797 PGQ723777:PGQ723797 PQM723777:PQM723797 QAI723777:QAI723797 QKE723777:QKE723797 QUA723777:QUA723797 RDW723777:RDW723797 RNS723777:RNS723797 RXO723777:RXO723797 SHK723777:SHK723797 SRG723777:SRG723797 TBC723777:TBC723797 TKY723777:TKY723797 TUU723777:TUU723797 UEQ723777:UEQ723797 UOM723777:UOM723797 UYI723777:UYI723797 VIE723777:VIE723797 VSA723777:VSA723797 WBW723777:WBW723797 WLS723777:WLS723797 WVO723777:WVO723797 G789313:G789333 JC789313:JC789333 SY789313:SY789333 ACU789313:ACU789333 AMQ789313:AMQ789333 AWM789313:AWM789333 BGI789313:BGI789333 BQE789313:BQE789333 CAA789313:CAA789333 CJW789313:CJW789333 CTS789313:CTS789333 DDO789313:DDO789333 DNK789313:DNK789333 DXG789313:DXG789333 EHC789313:EHC789333 EQY789313:EQY789333 FAU789313:FAU789333 FKQ789313:FKQ789333 FUM789313:FUM789333 GEI789313:GEI789333 GOE789313:GOE789333 GYA789313:GYA789333 HHW789313:HHW789333 HRS789313:HRS789333 IBO789313:IBO789333 ILK789313:ILK789333 IVG789313:IVG789333 JFC789313:JFC789333 JOY789313:JOY789333 JYU789313:JYU789333 KIQ789313:KIQ789333 KSM789313:KSM789333 LCI789313:LCI789333 LME789313:LME789333 LWA789313:LWA789333 MFW789313:MFW789333 MPS789313:MPS789333 MZO789313:MZO789333 NJK789313:NJK789333 NTG789313:NTG789333 ODC789313:ODC789333 OMY789313:OMY789333 OWU789313:OWU789333 PGQ789313:PGQ789333 PQM789313:PQM789333 QAI789313:QAI789333 QKE789313:QKE789333 QUA789313:QUA789333 RDW789313:RDW789333 RNS789313:RNS789333 RXO789313:RXO789333 SHK789313:SHK789333 SRG789313:SRG789333 TBC789313:TBC789333 TKY789313:TKY789333 TUU789313:TUU789333 UEQ789313:UEQ789333 UOM789313:UOM789333 UYI789313:UYI789333 VIE789313:VIE789333 VSA789313:VSA789333 WBW789313:WBW789333 WLS789313:WLS789333 WVO789313:WVO789333 G854849:G854869 JC854849:JC854869 SY854849:SY854869 ACU854849:ACU854869 AMQ854849:AMQ854869 AWM854849:AWM854869 BGI854849:BGI854869 BQE854849:BQE854869 CAA854849:CAA854869 CJW854849:CJW854869 CTS854849:CTS854869 DDO854849:DDO854869 DNK854849:DNK854869 DXG854849:DXG854869 EHC854849:EHC854869 EQY854849:EQY854869 FAU854849:FAU854869 FKQ854849:FKQ854869 FUM854849:FUM854869 GEI854849:GEI854869 GOE854849:GOE854869 GYA854849:GYA854869 HHW854849:HHW854869 HRS854849:HRS854869 IBO854849:IBO854869 ILK854849:ILK854869 IVG854849:IVG854869 JFC854849:JFC854869 JOY854849:JOY854869 JYU854849:JYU854869 KIQ854849:KIQ854869 KSM854849:KSM854869 LCI854849:LCI854869 LME854849:LME854869 LWA854849:LWA854869 MFW854849:MFW854869 MPS854849:MPS854869 MZO854849:MZO854869 NJK854849:NJK854869 NTG854849:NTG854869 ODC854849:ODC854869 OMY854849:OMY854869 OWU854849:OWU854869 PGQ854849:PGQ854869 PQM854849:PQM854869 QAI854849:QAI854869 QKE854849:QKE854869 QUA854849:QUA854869 RDW854849:RDW854869 RNS854849:RNS854869 RXO854849:RXO854869 SHK854849:SHK854869 SRG854849:SRG854869 TBC854849:TBC854869 TKY854849:TKY854869 TUU854849:TUU854869 UEQ854849:UEQ854869 UOM854849:UOM854869 UYI854849:UYI854869 VIE854849:VIE854869 VSA854849:VSA854869 WBW854849:WBW854869 WLS854849:WLS854869 WVO854849:WVO854869 G920385:G920405 JC920385:JC920405 SY920385:SY920405 ACU920385:ACU920405 AMQ920385:AMQ920405 AWM920385:AWM920405 BGI920385:BGI920405 BQE920385:BQE920405 CAA920385:CAA920405 CJW920385:CJW920405 CTS920385:CTS920405 DDO920385:DDO920405 DNK920385:DNK920405 DXG920385:DXG920405 EHC920385:EHC920405 EQY920385:EQY920405 FAU920385:FAU920405 FKQ920385:FKQ920405 FUM920385:FUM920405 GEI920385:GEI920405 GOE920385:GOE920405 GYA920385:GYA920405 HHW920385:HHW920405 HRS920385:HRS920405 IBO920385:IBO920405 ILK920385:ILK920405 IVG920385:IVG920405 JFC920385:JFC920405 JOY920385:JOY920405 JYU920385:JYU920405 KIQ920385:KIQ920405 KSM920385:KSM920405 LCI920385:LCI920405 LME920385:LME920405 LWA920385:LWA920405 MFW920385:MFW920405 MPS920385:MPS920405 MZO920385:MZO920405 NJK920385:NJK920405 NTG920385:NTG920405 ODC920385:ODC920405 OMY920385:OMY920405 OWU920385:OWU920405 PGQ920385:PGQ920405 PQM920385:PQM920405 QAI920385:QAI920405 QKE920385:QKE920405 QUA920385:QUA920405 RDW920385:RDW920405 RNS920385:RNS920405 RXO920385:RXO920405 SHK920385:SHK920405 SRG920385:SRG920405 TBC920385:TBC920405 TKY920385:TKY920405 TUU920385:TUU920405 UEQ920385:UEQ920405 UOM920385:UOM920405 UYI920385:UYI920405 VIE920385:VIE920405 VSA920385:VSA920405 WBW920385:WBW920405 WLS920385:WLS920405 WVO920385:WVO920405 G985921:G985941 JC985921:JC985941 SY985921:SY985941 ACU985921:ACU985941 AMQ985921:AMQ985941 AWM985921:AWM985941 BGI985921:BGI985941 BQE985921:BQE985941 CAA985921:CAA985941 CJW985921:CJW985941 CTS985921:CTS985941 DDO985921:DDO985941 DNK985921:DNK985941 DXG985921:DXG985941 EHC985921:EHC985941 EQY985921:EQY985941 FAU985921:FAU985941 FKQ985921:FKQ985941 FUM985921:FUM985941 GEI985921:GEI985941 GOE985921:GOE985941 GYA985921:GYA985941 HHW985921:HHW985941 HRS985921:HRS985941 IBO985921:IBO985941 ILK985921:ILK985941 IVG985921:IVG985941 JFC985921:JFC985941 JOY985921:JOY985941 JYU985921:JYU985941 KIQ985921:KIQ985941 KSM985921:KSM985941 LCI985921:LCI985941 LME985921:LME985941 LWA985921:LWA985941 MFW985921:MFW985941 MPS985921:MPS985941 MZO985921:MZO985941 NJK985921:NJK985941 NTG985921:NTG985941 ODC985921:ODC985941 OMY985921:OMY985941 OWU985921:OWU985941 PGQ985921:PGQ985941 PQM985921:PQM985941 QAI985921:QAI985941 QKE985921:QKE985941 QUA985921:QUA985941 RDW985921:RDW985941 RNS985921:RNS985941 RXO985921:RXO985941 SHK985921:SHK985941 SRG985921:SRG985941 TBC985921:TBC985941 TKY985921:TKY985941 TUU985921:TUU985941 UEQ985921:UEQ985941 UOM985921:UOM985941 UYI985921:UYI985941 VIE985921:VIE985941 VSA985921:VSA985941 WBW985921:WBW985941 WLS985921:WLS985941 WVO985921:WVO985941">
      <formula1>"일반경쟁, 제한경쟁, 수의계약"</formula1>
    </dataValidation>
    <dataValidation type="list" showInputMessage="1" showErrorMessage="1" sqref="N1421:N1423 JJ1421:JJ1423 TF1421:TF1423 ADB1421:ADB1423 AMX1421:AMX1423 AWT1421:AWT1423 BGP1421:BGP1423 BQL1421:BQL1423 CAH1421:CAH1423 CKD1421:CKD1423 CTZ1421:CTZ1423 DDV1421:DDV1423 DNR1421:DNR1423 DXN1421:DXN1423 EHJ1421:EHJ1423 ERF1421:ERF1423 FBB1421:FBB1423 FKX1421:FKX1423 FUT1421:FUT1423 GEP1421:GEP1423 GOL1421:GOL1423 GYH1421:GYH1423 HID1421:HID1423 HRZ1421:HRZ1423 IBV1421:IBV1423 ILR1421:ILR1423 IVN1421:IVN1423 JFJ1421:JFJ1423 JPF1421:JPF1423 JZB1421:JZB1423 KIX1421:KIX1423 KST1421:KST1423 LCP1421:LCP1423 LML1421:LML1423 LWH1421:LWH1423 MGD1421:MGD1423 MPZ1421:MPZ1423 MZV1421:MZV1423 NJR1421:NJR1423 NTN1421:NTN1423 ODJ1421:ODJ1423 ONF1421:ONF1423 OXB1421:OXB1423 PGX1421:PGX1423 PQT1421:PQT1423 QAP1421:QAP1423 QKL1421:QKL1423 QUH1421:QUH1423 RED1421:RED1423 RNZ1421:RNZ1423 RXV1421:RXV1423 SHR1421:SHR1423 SRN1421:SRN1423 TBJ1421:TBJ1423 TLF1421:TLF1423 TVB1421:TVB1423 UEX1421:UEX1423 UOT1421:UOT1423 UYP1421:UYP1423 VIL1421:VIL1423 VSH1421:VSH1423 WCD1421:WCD1423 WLZ1421:WLZ1423 WVV1421:WVV1423 N66957:N66959 JJ66957:JJ66959 TF66957:TF66959 ADB66957:ADB66959 AMX66957:AMX66959 AWT66957:AWT66959 BGP66957:BGP66959 BQL66957:BQL66959 CAH66957:CAH66959 CKD66957:CKD66959 CTZ66957:CTZ66959 DDV66957:DDV66959 DNR66957:DNR66959 DXN66957:DXN66959 EHJ66957:EHJ66959 ERF66957:ERF66959 FBB66957:FBB66959 FKX66957:FKX66959 FUT66957:FUT66959 GEP66957:GEP66959 GOL66957:GOL66959 GYH66957:GYH66959 HID66957:HID66959 HRZ66957:HRZ66959 IBV66957:IBV66959 ILR66957:ILR66959 IVN66957:IVN66959 JFJ66957:JFJ66959 JPF66957:JPF66959 JZB66957:JZB66959 KIX66957:KIX66959 KST66957:KST66959 LCP66957:LCP66959 LML66957:LML66959 LWH66957:LWH66959 MGD66957:MGD66959 MPZ66957:MPZ66959 MZV66957:MZV66959 NJR66957:NJR66959 NTN66957:NTN66959 ODJ66957:ODJ66959 ONF66957:ONF66959 OXB66957:OXB66959 PGX66957:PGX66959 PQT66957:PQT66959 QAP66957:QAP66959 QKL66957:QKL66959 QUH66957:QUH66959 RED66957:RED66959 RNZ66957:RNZ66959 RXV66957:RXV66959 SHR66957:SHR66959 SRN66957:SRN66959 TBJ66957:TBJ66959 TLF66957:TLF66959 TVB66957:TVB66959 UEX66957:UEX66959 UOT66957:UOT66959 UYP66957:UYP66959 VIL66957:VIL66959 VSH66957:VSH66959 WCD66957:WCD66959 WLZ66957:WLZ66959 WVV66957:WVV66959 N132493:N132495 JJ132493:JJ132495 TF132493:TF132495 ADB132493:ADB132495 AMX132493:AMX132495 AWT132493:AWT132495 BGP132493:BGP132495 BQL132493:BQL132495 CAH132493:CAH132495 CKD132493:CKD132495 CTZ132493:CTZ132495 DDV132493:DDV132495 DNR132493:DNR132495 DXN132493:DXN132495 EHJ132493:EHJ132495 ERF132493:ERF132495 FBB132493:FBB132495 FKX132493:FKX132495 FUT132493:FUT132495 GEP132493:GEP132495 GOL132493:GOL132495 GYH132493:GYH132495 HID132493:HID132495 HRZ132493:HRZ132495 IBV132493:IBV132495 ILR132493:ILR132495 IVN132493:IVN132495 JFJ132493:JFJ132495 JPF132493:JPF132495 JZB132493:JZB132495 KIX132493:KIX132495 KST132493:KST132495 LCP132493:LCP132495 LML132493:LML132495 LWH132493:LWH132495 MGD132493:MGD132495 MPZ132493:MPZ132495 MZV132493:MZV132495 NJR132493:NJR132495 NTN132493:NTN132495 ODJ132493:ODJ132495 ONF132493:ONF132495 OXB132493:OXB132495 PGX132493:PGX132495 PQT132493:PQT132495 QAP132493:QAP132495 QKL132493:QKL132495 QUH132493:QUH132495 RED132493:RED132495 RNZ132493:RNZ132495 RXV132493:RXV132495 SHR132493:SHR132495 SRN132493:SRN132495 TBJ132493:TBJ132495 TLF132493:TLF132495 TVB132493:TVB132495 UEX132493:UEX132495 UOT132493:UOT132495 UYP132493:UYP132495 VIL132493:VIL132495 VSH132493:VSH132495 WCD132493:WCD132495 WLZ132493:WLZ132495 WVV132493:WVV132495 N198029:N198031 JJ198029:JJ198031 TF198029:TF198031 ADB198029:ADB198031 AMX198029:AMX198031 AWT198029:AWT198031 BGP198029:BGP198031 BQL198029:BQL198031 CAH198029:CAH198031 CKD198029:CKD198031 CTZ198029:CTZ198031 DDV198029:DDV198031 DNR198029:DNR198031 DXN198029:DXN198031 EHJ198029:EHJ198031 ERF198029:ERF198031 FBB198029:FBB198031 FKX198029:FKX198031 FUT198029:FUT198031 GEP198029:GEP198031 GOL198029:GOL198031 GYH198029:GYH198031 HID198029:HID198031 HRZ198029:HRZ198031 IBV198029:IBV198031 ILR198029:ILR198031 IVN198029:IVN198031 JFJ198029:JFJ198031 JPF198029:JPF198031 JZB198029:JZB198031 KIX198029:KIX198031 KST198029:KST198031 LCP198029:LCP198031 LML198029:LML198031 LWH198029:LWH198031 MGD198029:MGD198031 MPZ198029:MPZ198031 MZV198029:MZV198031 NJR198029:NJR198031 NTN198029:NTN198031 ODJ198029:ODJ198031 ONF198029:ONF198031 OXB198029:OXB198031 PGX198029:PGX198031 PQT198029:PQT198031 QAP198029:QAP198031 QKL198029:QKL198031 QUH198029:QUH198031 RED198029:RED198031 RNZ198029:RNZ198031 RXV198029:RXV198031 SHR198029:SHR198031 SRN198029:SRN198031 TBJ198029:TBJ198031 TLF198029:TLF198031 TVB198029:TVB198031 UEX198029:UEX198031 UOT198029:UOT198031 UYP198029:UYP198031 VIL198029:VIL198031 VSH198029:VSH198031 WCD198029:WCD198031 WLZ198029:WLZ198031 WVV198029:WVV198031 N263565:N263567 JJ263565:JJ263567 TF263565:TF263567 ADB263565:ADB263567 AMX263565:AMX263567 AWT263565:AWT263567 BGP263565:BGP263567 BQL263565:BQL263567 CAH263565:CAH263567 CKD263565:CKD263567 CTZ263565:CTZ263567 DDV263565:DDV263567 DNR263565:DNR263567 DXN263565:DXN263567 EHJ263565:EHJ263567 ERF263565:ERF263567 FBB263565:FBB263567 FKX263565:FKX263567 FUT263565:FUT263567 GEP263565:GEP263567 GOL263565:GOL263567 GYH263565:GYH263567 HID263565:HID263567 HRZ263565:HRZ263567 IBV263565:IBV263567 ILR263565:ILR263567 IVN263565:IVN263567 JFJ263565:JFJ263567 JPF263565:JPF263567 JZB263565:JZB263567 KIX263565:KIX263567 KST263565:KST263567 LCP263565:LCP263567 LML263565:LML263567 LWH263565:LWH263567 MGD263565:MGD263567 MPZ263565:MPZ263567 MZV263565:MZV263567 NJR263565:NJR263567 NTN263565:NTN263567 ODJ263565:ODJ263567 ONF263565:ONF263567 OXB263565:OXB263567 PGX263565:PGX263567 PQT263565:PQT263567 QAP263565:QAP263567 QKL263565:QKL263567 QUH263565:QUH263567 RED263565:RED263567 RNZ263565:RNZ263567 RXV263565:RXV263567 SHR263565:SHR263567 SRN263565:SRN263567 TBJ263565:TBJ263567 TLF263565:TLF263567 TVB263565:TVB263567 UEX263565:UEX263567 UOT263565:UOT263567 UYP263565:UYP263567 VIL263565:VIL263567 VSH263565:VSH263567 WCD263565:WCD263567 WLZ263565:WLZ263567 WVV263565:WVV263567 N329101:N329103 JJ329101:JJ329103 TF329101:TF329103 ADB329101:ADB329103 AMX329101:AMX329103 AWT329101:AWT329103 BGP329101:BGP329103 BQL329101:BQL329103 CAH329101:CAH329103 CKD329101:CKD329103 CTZ329101:CTZ329103 DDV329101:DDV329103 DNR329101:DNR329103 DXN329101:DXN329103 EHJ329101:EHJ329103 ERF329101:ERF329103 FBB329101:FBB329103 FKX329101:FKX329103 FUT329101:FUT329103 GEP329101:GEP329103 GOL329101:GOL329103 GYH329101:GYH329103 HID329101:HID329103 HRZ329101:HRZ329103 IBV329101:IBV329103 ILR329101:ILR329103 IVN329101:IVN329103 JFJ329101:JFJ329103 JPF329101:JPF329103 JZB329101:JZB329103 KIX329101:KIX329103 KST329101:KST329103 LCP329101:LCP329103 LML329101:LML329103 LWH329101:LWH329103 MGD329101:MGD329103 MPZ329101:MPZ329103 MZV329101:MZV329103 NJR329101:NJR329103 NTN329101:NTN329103 ODJ329101:ODJ329103 ONF329101:ONF329103 OXB329101:OXB329103 PGX329101:PGX329103 PQT329101:PQT329103 QAP329101:QAP329103 QKL329101:QKL329103 QUH329101:QUH329103 RED329101:RED329103 RNZ329101:RNZ329103 RXV329101:RXV329103 SHR329101:SHR329103 SRN329101:SRN329103 TBJ329101:TBJ329103 TLF329101:TLF329103 TVB329101:TVB329103 UEX329101:UEX329103 UOT329101:UOT329103 UYP329101:UYP329103 VIL329101:VIL329103 VSH329101:VSH329103 WCD329101:WCD329103 WLZ329101:WLZ329103 WVV329101:WVV329103 N394637:N394639 JJ394637:JJ394639 TF394637:TF394639 ADB394637:ADB394639 AMX394637:AMX394639 AWT394637:AWT394639 BGP394637:BGP394639 BQL394637:BQL394639 CAH394637:CAH394639 CKD394637:CKD394639 CTZ394637:CTZ394639 DDV394637:DDV394639 DNR394637:DNR394639 DXN394637:DXN394639 EHJ394637:EHJ394639 ERF394637:ERF394639 FBB394637:FBB394639 FKX394637:FKX394639 FUT394637:FUT394639 GEP394637:GEP394639 GOL394637:GOL394639 GYH394637:GYH394639 HID394637:HID394639 HRZ394637:HRZ394639 IBV394637:IBV394639 ILR394637:ILR394639 IVN394637:IVN394639 JFJ394637:JFJ394639 JPF394637:JPF394639 JZB394637:JZB394639 KIX394637:KIX394639 KST394637:KST394639 LCP394637:LCP394639 LML394637:LML394639 LWH394637:LWH394639 MGD394637:MGD394639 MPZ394637:MPZ394639 MZV394637:MZV394639 NJR394637:NJR394639 NTN394637:NTN394639 ODJ394637:ODJ394639 ONF394637:ONF394639 OXB394637:OXB394639 PGX394637:PGX394639 PQT394637:PQT394639 QAP394637:QAP394639 QKL394637:QKL394639 QUH394637:QUH394639 RED394637:RED394639 RNZ394637:RNZ394639 RXV394637:RXV394639 SHR394637:SHR394639 SRN394637:SRN394639 TBJ394637:TBJ394639 TLF394637:TLF394639 TVB394637:TVB394639 UEX394637:UEX394639 UOT394637:UOT394639 UYP394637:UYP394639 VIL394637:VIL394639 VSH394637:VSH394639 WCD394637:WCD394639 WLZ394637:WLZ394639 WVV394637:WVV394639 N460173:N460175 JJ460173:JJ460175 TF460173:TF460175 ADB460173:ADB460175 AMX460173:AMX460175 AWT460173:AWT460175 BGP460173:BGP460175 BQL460173:BQL460175 CAH460173:CAH460175 CKD460173:CKD460175 CTZ460173:CTZ460175 DDV460173:DDV460175 DNR460173:DNR460175 DXN460173:DXN460175 EHJ460173:EHJ460175 ERF460173:ERF460175 FBB460173:FBB460175 FKX460173:FKX460175 FUT460173:FUT460175 GEP460173:GEP460175 GOL460173:GOL460175 GYH460173:GYH460175 HID460173:HID460175 HRZ460173:HRZ460175 IBV460173:IBV460175 ILR460173:ILR460175 IVN460173:IVN460175 JFJ460173:JFJ460175 JPF460173:JPF460175 JZB460173:JZB460175 KIX460173:KIX460175 KST460173:KST460175 LCP460173:LCP460175 LML460173:LML460175 LWH460173:LWH460175 MGD460173:MGD460175 MPZ460173:MPZ460175 MZV460173:MZV460175 NJR460173:NJR460175 NTN460173:NTN460175 ODJ460173:ODJ460175 ONF460173:ONF460175 OXB460173:OXB460175 PGX460173:PGX460175 PQT460173:PQT460175 QAP460173:QAP460175 QKL460173:QKL460175 QUH460173:QUH460175 RED460173:RED460175 RNZ460173:RNZ460175 RXV460173:RXV460175 SHR460173:SHR460175 SRN460173:SRN460175 TBJ460173:TBJ460175 TLF460173:TLF460175 TVB460173:TVB460175 UEX460173:UEX460175 UOT460173:UOT460175 UYP460173:UYP460175 VIL460173:VIL460175 VSH460173:VSH460175 WCD460173:WCD460175 WLZ460173:WLZ460175 WVV460173:WVV460175 N525709:N525711 JJ525709:JJ525711 TF525709:TF525711 ADB525709:ADB525711 AMX525709:AMX525711 AWT525709:AWT525711 BGP525709:BGP525711 BQL525709:BQL525711 CAH525709:CAH525711 CKD525709:CKD525711 CTZ525709:CTZ525711 DDV525709:DDV525711 DNR525709:DNR525711 DXN525709:DXN525711 EHJ525709:EHJ525711 ERF525709:ERF525711 FBB525709:FBB525711 FKX525709:FKX525711 FUT525709:FUT525711 GEP525709:GEP525711 GOL525709:GOL525711 GYH525709:GYH525711 HID525709:HID525711 HRZ525709:HRZ525711 IBV525709:IBV525711 ILR525709:ILR525711 IVN525709:IVN525711 JFJ525709:JFJ525711 JPF525709:JPF525711 JZB525709:JZB525711 KIX525709:KIX525711 KST525709:KST525711 LCP525709:LCP525711 LML525709:LML525711 LWH525709:LWH525711 MGD525709:MGD525711 MPZ525709:MPZ525711 MZV525709:MZV525711 NJR525709:NJR525711 NTN525709:NTN525711 ODJ525709:ODJ525711 ONF525709:ONF525711 OXB525709:OXB525711 PGX525709:PGX525711 PQT525709:PQT525711 QAP525709:QAP525711 QKL525709:QKL525711 QUH525709:QUH525711 RED525709:RED525711 RNZ525709:RNZ525711 RXV525709:RXV525711 SHR525709:SHR525711 SRN525709:SRN525711 TBJ525709:TBJ525711 TLF525709:TLF525711 TVB525709:TVB525711 UEX525709:UEX525711 UOT525709:UOT525711 UYP525709:UYP525711 VIL525709:VIL525711 VSH525709:VSH525711 WCD525709:WCD525711 WLZ525709:WLZ525711 WVV525709:WVV525711 N591245:N591247 JJ591245:JJ591247 TF591245:TF591247 ADB591245:ADB591247 AMX591245:AMX591247 AWT591245:AWT591247 BGP591245:BGP591247 BQL591245:BQL591247 CAH591245:CAH591247 CKD591245:CKD591247 CTZ591245:CTZ591247 DDV591245:DDV591247 DNR591245:DNR591247 DXN591245:DXN591247 EHJ591245:EHJ591247 ERF591245:ERF591247 FBB591245:FBB591247 FKX591245:FKX591247 FUT591245:FUT591247 GEP591245:GEP591247 GOL591245:GOL591247 GYH591245:GYH591247 HID591245:HID591247 HRZ591245:HRZ591247 IBV591245:IBV591247 ILR591245:ILR591247 IVN591245:IVN591247 JFJ591245:JFJ591247 JPF591245:JPF591247 JZB591245:JZB591247 KIX591245:KIX591247 KST591245:KST591247 LCP591245:LCP591247 LML591245:LML591247 LWH591245:LWH591247 MGD591245:MGD591247 MPZ591245:MPZ591247 MZV591245:MZV591247 NJR591245:NJR591247 NTN591245:NTN591247 ODJ591245:ODJ591247 ONF591245:ONF591247 OXB591245:OXB591247 PGX591245:PGX591247 PQT591245:PQT591247 QAP591245:QAP591247 QKL591245:QKL591247 QUH591245:QUH591247 RED591245:RED591247 RNZ591245:RNZ591247 RXV591245:RXV591247 SHR591245:SHR591247 SRN591245:SRN591247 TBJ591245:TBJ591247 TLF591245:TLF591247 TVB591245:TVB591247 UEX591245:UEX591247 UOT591245:UOT591247 UYP591245:UYP591247 VIL591245:VIL591247 VSH591245:VSH591247 WCD591245:WCD591247 WLZ591245:WLZ591247 WVV591245:WVV591247 N656781:N656783 JJ656781:JJ656783 TF656781:TF656783 ADB656781:ADB656783 AMX656781:AMX656783 AWT656781:AWT656783 BGP656781:BGP656783 BQL656781:BQL656783 CAH656781:CAH656783 CKD656781:CKD656783 CTZ656781:CTZ656783 DDV656781:DDV656783 DNR656781:DNR656783 DXN656781:DXN656783 EHJ656781:EHJ656783 ERF656781:ERF656783 FBB656781:FBB656783 FKX656781:FKX656783 FUT656781:FUT656783 GEP656781:GEP656783 GOL656781:GOL656783 GYH656781:GYH656783 HID656781:HID656783 HRZ656781:HRZ656783 IBV656781:IBV656783 ILR656781:ILR656783 IVN656781:IVN656783 JFJ656781:JFJ656783 JPF656781:JPF656783 JZB656781:JZB656783 KIX656781:KIX656783 KST656781:KST656783 LCP656781:LCP656783 LML656781:LML656783 LWH656781:LWH656783 MGD656781:MGD656783 MPZ656781:MPZ656783 MZV656781:MZV656783 NJR656781:NJR656783 NTN656781:NTN656783 ODJ656781:ODJ656783 ONF656781:ONF656783 OXB656781:OXB656783 PGX656781:PGX656783 PQT656781:PQT656783 QAP656781:QAP656783 QKL656781:QKL656783 QUH656781:QUH656783 RED656781:RED656783 RNZ656781:RNZ656783 RXV656781:RXV656783 SHR656781:SHR656783 SRN656781:SRN656783 TBJ656781:TBJ656783 TLF656781:TLF656783 TVB656781:TVB656783 UEX656781:UEX656783 UOT656781:UOT656783 UYP656781:UYP656783 VIL656781:VIL656783 VSH656781:VSH656783 WCD656781:WCD656783 WLZ656781:WLZ656783 WVV656781:WVV656783 N722317:N722319 JJ722317:JJ722319 TF722317:TF722319 ADB722317:ADB722319 AMX722317:AMX722319 AWT722317:AWT722319 BGP722317:BGP722319 BQL722317:BQL722319 CAH722317:CAH722319 CKD722317:CKD722319 CTZ722317:CTZ722319 DDV722317:DDV722319 DNR722317:DNR722319 DXN722317:DXN722319 EHJ722317:EHJ722319 ERF722317:ERF722319 FBB722317:FBB722319 FKX722317:FKX722319 FUT722317:FUT722319 GEP722317:GEP722319 GOL722317:GOL722319 GYH722317:GYH722319 HID722317:HID722319 HRZ722317:HRZ722319 IBV722317:IBV722319 ILR722317:ILR722319 IVN722317:IVN722319 JFJ722317:JFJ722319 JPF722317:JPF722319 JZB722317:JZB722319 KIX722317:KIX722319 KST722317:KST722319 LCP722317:LCP722319 LML722317:LML722319 LWH722317:LWH722319 MGD722317:MGD722319 MPZ722317:MPZ722319 MZV722317:MZV722319 NJR722317:NJR722319 NTN722317:NTN722319 ODJ722317:ODJ722319 ONF722317:ONF722319 OXB722317:OXB722319 PGX722317:PGX722319 PQT722317:PQT722319 QAP722317:QAP722319 QKL722317:QKL722319 QUH722317:QUH722319 RED722317:RED722319 RNZ722317:RNZ722319 RXV722317:RXV722319 SHR722317:SHR722319 SRN722317:SRN722319 TBJ722317:TBJ722319 TLF722317:TLF722319 TVB722317:TVB722319 UEX722317:UEX722319 UOT722317:UOT722319 UYP722317:UYP722319 VIL722317:VIL722319 VSH722317:VSH722319 WCD722317:WCD722319 WLZ722317:WLZ722319 WVV722317:WVV722319 N787853:N787855 JJ787853:JJ787855 TF787853:TF787855 ADB787853:ADB787855 AMX787853:AMX787855 AWT787853:AWT787855 BGP787853:BGP787855 BQL787853:BQL787855 CAH787853:CAH787855 CKD787853:CKD787855 CTZ787853:CTZ787855 DDV787853:DDV787855 DNR787853:DNR787855 DXN787853:DXN787855 EHJ787853:EHJ787855 ERF787853:ERF787855 FBB787853:FBB787855 FKX787853:FKX787855 FUT787853:FUT787855 GEP787853:GEP787855 GOL787853:GOL787855 GYH787853:GYH787855 HID787853:HID787855 HRZ787853:HRZ787855 IBV787853:IBV787855 ILR787853:ILR787855 IVN787853:IVN787855 JFJ787853:JFJ787855 JPF787853:JPF787855 JZB787853:JZB787855 KIX787853:KIX787855 KST787853:KST787855 LCP787853:LCP787855 LML787853:LML787855 LWH787853:LWH787855 MGD787853:MGD787855 MPZ787853:MPZ787855 MZV787853:MZV787855 NJR787853:NJR787855 NTN787853:NTN787855 ODJ787853:ODJ787855 ONF787853:ONF787855 OXB787853:OXB787855 PGX787853:PGX787855 PQT787853:PQT787855 QAP787853:QAP787855 QKL787853:QKL787855 QUH787853:QUH787855 RED787853:RED787855 RNZ787853:RNZ787855 RXV787853:RXV787855 SHR787853:SHR787855 SRN787853:SRN787855 TBJ787853:TBJ787855 TLF787853:TLF787855 TVB787853:TVB787855 UEX787853:UEX787855 UOT787853:UOT787855 UYP787853:UYP787855 VIL787853:VIL787855 VSH787853:VSH787855 WCD787853:WCD787855 WLZ787853:WLZ787855 WVV787853:WVV787855 N853389:N853391 JJ853389:JJ853391 TF853389:TF853391 ADB853389:ADB853391 AMX853389:AMX853391 AWT853389:AWT853391 BGP853389:BGP853391 BQL853389:BQL853391 CAH853389:CAH853391 CKD853389:CKD853391 CTZ853389:CTZ853391 DDV853389:DDV853391 DNR853389:DNR853391 DXN853389:DXN853391 EHJ853389:EHJ853391 ERF853389:ERF853391 FBB853389:FBB853391 FKX853389:FKX853391 FUT853389:FUT853391 GEP853389:GEP853391 GOL853389:GOL853391 GYH853389:GYH853391 HID853389:HID853391 HRZ853389:HRZ853391 IBV853389:IBV853391 ILR853389:ILR853391 IVN853389:IVN853391 JFJ853389:JFJ853391 JPF853389:JPF853391 JZB853389:JZB853391 KIX853389:KIX853391 KST853389:KST853391 LCP853389:LCP853391 LML853389:LML853391 LWH853389:LWH853391 MGD853389:MGD853391 MPZ853389:MPZ853391 MZV853389:MZV853391 NJR853389:NJR853391 NTN853389:NTN853391 ODJ853389:ODJ853391 ONF853389:ONF853391 OXB853389:OXB853391 PGX853389:PGX853391 PQT853389:PQT853391 QAP853389:QAP853391 QKL853389:QKL853391 QUH853389:QUH853391 RED853389:RED853391 RNZ853389:RNZ853391 RXV853389:RXV853391 SHR853389:SHR853391 SRN853389:SRN853391 TBJ853389:TBJ853391 TLF853389:TLF853391 TVB853389:TVB853391 UEX853389:UEX853391 UOT853389:UOT853391 UYP853389:UYP853391 VIL853389:VIL853391 VSH853389:VSH853391 WCD853389:WCD853391 WLZ853389:WLZ853391 WVV853389:WVV853391 N918925:N918927 JJ918925:JJ918927 TF918925:TF918927 ADB918925:ADB918927 AMX918925:AMX918927 AWT918925:AWT918927 BGP918925:BGP918927 BQL918925:BQL918927 CAH918925:CAH918927 CKD918925:CKD918927 CTZ918925:CTZ918927 DDV918925:DDV918927 DNR918925:DNR918927 DXN918925:DXN918927 EHJ918925:EHJ918927 ERF918925:ERF918927 FBB918925:FBB918927 FKX918925:FKX918927 FUT918925:FUT918927 GEP918925:GEP918927 GOL918925:GOL918927 GYH918925:GYH918927 HID918925:HID918927 HRZ918925:HRZ918927 IBV918925:IBV918927 ILR918925:ILR918927 IVN918925:IVN918927 JFJ918925:JFJ918927 JPF918925:JPF918927 JZB918925:JZB918927 KIX918925:KIX918927 KST918925:KST918927 LCP918925:LCP918927 LML918925:LML918927 LWH918925:LWH918927 MGD918925:MGD918927 MPZ918925:MPZ918927 MZV918925:MZV918927 NJR918925:NJR918927 NTN918925:NTN918927 ODJ918925:ODJ918927 ONF918925:ONF918927 OXB918925:OXB918927 PGX918925:PGX918927 PQT918925:PQT918927 QAP918925:QAP918927 QKL918925:QKL918927 QUH918925:QUH918927 RED918925:RED918927 RNZ918925:RNZ918927 RXV918925:RXV918927 SHR918925:SHR918927 SRN918925:SRN918927 TBJ918925:TBJ918927 TLF918925:TLF918927 TVB918925:TVB918927 UEX918925:UEX918927 UOT918925:UOT918927 UYP918925:UYP918927 VIL918925:VIL918927 VSH918925:VSH918927 WCD918925:WCD918927 WLZ918925:WLZ918927 WVV918925:WVV918927 N984461:N984463 JJ984461:JJ984463 TF984461:TF984463 ADB984461:ADB984463 AMX984461:AMX984463 AWT984461:AWT984463 BGP984461:BGP984463 BQL984461:BQL984463 CAH984461:CAH984463 CKD984461:CKD984463 CTZ984461:CTZ984463 DDV984461:DDV984463 DNR984461:DNR984463 DXN984461:DXN984463 EHJ984461:EHJ984463 ERF984461:ERF984463 FBB984461:FBB984463 FKX984461:FKX984463 FUT984461:FUT984463 GEP984461:GEP984463 GOL984461:GOL984463 GYH984461:GYH984463 HID984461:HID984463 HRZ984461:HRZ984463 IBV984461:IBV984463 ILR984461:ILR984463 IVN984461:IVN984463 JFJ984461:JFJ984463 JPF984461:JPF984463 JZB984461:JZB984463 KIX984461:KIX984463 KST984461:KST984463 LCP984461:LCP984463 LML984461:LML984463 LWH984461:LWH984463 MGD984461:MGD984463 MPZ984461:MPZ984463 MZV984461:MZV984463 NJR984461:NJR984463 NTN984461:NTN984463 ODJ984461:ODJ984463 ONF984461:ONF984463 OXB984461:OXB984463 PGX984461:PGX984463 PQT984461:PQT984463 QAP984461:QAP984463 QKL984461:QKL984463 QUH984461:QUH984463 RED984461:RED984463 RNZ984461:RNZ984463 RXV984461:RXV984463 SHR984461:SHR984463 SRN984461:SRN984463 TBJ984461:TBJ984463 TLF984461:TLF984463 TVB984461:TVB984463 UEX984461:UEX984463 UOT984461:UOT984463 UYP984461:UYP984463 VIL984461:VIL984463 VSH984461:VSH984463 WCD984461:WCD984463 WLZ984461:WLZ984463 WVV984461:WVV984463">
      <formula1>"배전, 송전, 변전, 전력ICT, 영업요수금, 시설관리, 연구개발, 스마트그리드, 사옥/부동산"</formula1>
    </dataValidation>
    <dataValidation type="list" showInputMessage="1" showErrorMessage="1" sqref="G1386:G1535 JC1386:JC1535 SY1386:SY1535 ACU1386:ACU1535 AMQ1386:AMQ1535 AWM1386:AWM1535 BGI1386:BGI1535 BQE1386:BQE1535 CAA1386:CAA1535 CJW1386:CJW1535 CTS1386:CTS1535 DDO1386:DDO1535 DNK1386:DNK1535 DXG1386:DXG1535 EHC1386:EHC1535 EQY1386:EQY1535 FAU1386:FAU1535 FKQ1386:FKQ1535 FUM1386:FUM1535 GEI1386:GEI1535 GOE1386:GOE1535 GYA1386:GYA1535 HHW1386:HHW1535 HRS1386:HRS1535 IBO1386:IBO1535 ILK1386:ILK1535 IVG1386:IVG1535 JFC1386:JFC1535 JOY1386:JOY1535 JYU1386:JYU1535 KIQ1386:KIQ1535 KSM1386:KSM1535 LCI1386:LCI1535 LME1386:LME1535 LWA1386:LWA1535 MFW1386:MFW1535 MPS1386:MPS1535 MZO1386:MZO1535 NJK1386:NJK1535 NTG1386:NTG1535 ODC1386:ODC1535 OMY1386:OMY1535 OWU1386:OWU1535 PGQ1386:PGQ1535 PQM1386:PQM1535 QAI1386:QAI1535 QKE1386:QKE1535 QUA1386:QUA1535 RDW1386:RDW1535 RNS1386:RNS1535 RXO1386:RXO1535 SHK1386:SHK1535 SRG1386:SRG1535 TBC1386:TBC1535 TKY1386:TKY1535 TUU1386:TUU1535 UEQ1386:UEQ1535 UOM1386:UOM1535 UYI1386:UYI1535 VIE1386:VIE1535 VSA1386:VSA1535 WBW1386:WBW1535 WLS1386:WLS1535 WVO1386:WVO1535 G66922:G67071 JC66922:JC67071 SY66922:SY67071 ACU66922:ACU67071 AMQ66922:AMQ67071 AWM66922:AWM67071 BGI66922:BGI67071 BQE66922:BQE67071 CAA66922:CAA67071 CJW66922:CJW67071 CTS66922:CTS67071 DDO66922:DDO67071 DNK66922:DNK67071 DXG66922:DXG67071 EHC66922:EHC67071 EQY66922:EQY67071 FAU66922:FAU67071 FKQ66922:FKQ67071 FUM66922:FUM67071 GEI66922:GEI67071 GOE66922:GOE67071 GYA66922:GYA67071 HHW66922:HHW67071 HRS66922:HRS67071 IBO66922:IBO67071 ILK66922:ILK67071 IVG66922:IVG67071 JFC66922:JFC67071 JOY66922:JOY67071 JYU66922:JYU67071 KIQ66922:KIQ67071 KSM66922:KSM67071 LCI66922:LCI67071 LME66922:LME67071 LWA66922:LWA67071 MFW66922:MFW67071 MPS66922:MPS67071 MZO66922:MZO67071 NJK66922:NJK67071 NTG66922:NTG67071 ODC66922:ODC67071 OMY66922:OMY67071 OWU66922:OWU67071 PGQ66922:PGQ67071 PQM66922:PQM67071 QAI66922:QAI67071 QKE66922:QKE67071 QUA66922:QUA67071 RDW66922:RDW67071 RNS66922:RNS67071 RXO66922:RXO67071 SHK66922:SHK67071 SRG66922:SRG67071 TBC66922:TBC67071 TKY66922:TKY67071 TUU66922:TUU67071 UEQ66922:UEQ67071 UOM66922:UOM67071 UYI66922:UYI67071 VIE66922:VIE67071 VSA66922:VSA67071 WBW66922:WBW67071 WLS66922:WLS67071 WVO66922:WVO67071 G132458:G132607 JC132458:JC132607 SY132458:SY132607 ACU132458:ACU132607 AMQ132458:AMQ132607 AWM132458:AWM132607 BGI132458:BGI132607 BQE132458:BQE132607 CAA132458:CAA132607 CJW132458:CJW132607 CTS132458:CTS132607 DDO132458:DDO132607 DNK132458:DNK132607 DXG132458:DXG132607 EHC132458:EHC132607 EQY132458:EQY132607 FAU132458:FAU132607 FKQ132458:FKQ132607 FUM132458:FUM132607 GEI132458:GEI132607 GOE132458:GOE132607 GYA132458:GYA132607 HHW132458:HHW132607 HRS132458:HRS132607 IBO132458:IBO132607 ILK132458:ILK132607 IVG132458:IVG132607 JFC132458:JFC132607 JOY132458:JOY132607 JYU132458:JYU132607 KIQ132458:KIQ132607 KSM132458:KSM132607 LCI132458:LCI132607 LME132458:LME132607 LWA132458:LWA132607 MFW132458:MFW132607 MPS132458:MPS132607 MZO132458:MZO132607 NJK132458:NJK132607 NTG132458:NTG132607 ODC132458:ODC132607 OMY132458:OMY132607 OWU132458:OWU132607 PGQ132458:PGQ132607 PQM132458:PQM132607 QAI132458:QAI132607 QKE132458:QKE132607 QUA132458:QUA132607 RDW132458:RDW132607 RNS132458:RNS132607 RXO132458:RXO132607 SHK132458:SHK132607 SRG132458:SRG132607 TBC132458:TBC132607 TKY132458:TKY132607 TUU132458:TUU132607 UEQ132458:UEQ132607 UOM132458:UOM132607 UYI132458:UYI132607 VIE132458:VIE132607 VSA132458:VSA132607 WBW132458:WBW132607 WLS132458:WLS132607 WVO132458:WVO132607 G197994:G198143 JC197994:JC198143 SY197994:SY198143 ACU197994:ACU198143 AMQ197994:AMQ198143 AWM197994:AWM198143 BGI197994:BGI198143 BQE197994:BQE198143 CAA197994:CAA198143 CJW197994:CJW198143 CTS197994:CTS198143 DDO197994:DDO198143 DNK197994:DNK198143 DXG197994:DXG198143 EHC197994:EHC198143 EQY197994:EQY198143 FAU197994:FAU198143 FKQ197994:FKQ198143 FUM197994:FUM198143 GEI197994:GEI198143 GOE197994:GOE198143 GYA197994:GYA198143 HHW197994:HHW198143 HRS197994:HRS198143 IBO197994:IBO198143 ILK197994:ILK198143 IVG197994:IVG198143 JFC197994:JFC198143 JOY197994:JOY198143 JYU197994:JYU198143 KIQ197994:KIQ198143 KSM197994:KSM198143 LCI197994:LCI198143 LME197994:LME198143 LWA197994:LWA198143 MFW197994:MFW198143 MPS197994:MPS198143 MZO197994:MZO198143 NJK197994:NJK198143 NTG197994:NTG198143 ODC197994:ODC198143 OMY197994:OMY198143 OWU197994:OWU198143 PGQ197994:PGQ198143 PQM197994:PQM198143 QAI197994:QAI198143 QKE197994:QKE198143 QUA197994:QUA198143 RDW197994:RDW198143 RNS197994:RNS198143 RXO197994:RXO198143 SHK197994:SHK198143 SRG197994:SRG198143 TBC197994:TBC198143 TKY197994:TKY198143 TUU197994:TUU198143 UEQ197994:UEQ198143 UOM197994:UOM198143 UYI197994:UYI198143 VIE197994:VIE198143 VSA197994:VSA198143 WBW197994:WBW198143 WLS197994:WLS198143 WVO197994:WVO198143 G263530:G263679 JC263530:JC263679 SY263530:SY263679 ACU263530:ACU263679 AMQ263530:AMQ263679 AWM263530:AWM263679 BGI263530:BGI263679 BQE263530:BQE263679 CAA263530:CAA263679 CJW263530:CJW263679 CTS263530:CTS263679 DDO263530:DDO263679 DNK263530:DNK263679 DXG263530:DXG263679 EHC263530:EHC263679 EQY263530:EQY263679 FAU263530:FAU263679 FKQ263530:FKQ263679 FUM263530:FUM263679 GEI263530:GEI263679 GOE263530:GOE263679 GYA263530:GYA263679 HHW263530:HHW263679 HRS263530:HRS263679 IBO263530:IBO263679 ILK263530:ILK263679 IVG263530:IVG263679 JFC263530:JFC263679 JOY263530:JOY263679 JYU263530:JYU263679 KIQ263530:KIQ263679 KSM263530:KSM263679 LCI263530:LCI263679 LME263530:LME263679 LWA263530:LWA263679 MFW263530:MFW263679 MPS263530:MPS263679 MZO263530:MZO263679 NJK263530:NJK263679 NTG263530:NTG263679 ODC263530:ODC263679 OMY263530:OMY263679 OWU263530:OWU263679 PGQ263530:PGQ263679 PQM263530:PQM263679 QAI263530:QAI263679 QKE263530:QKE263679 QUA263530:QUA263679 RDW263530:RDW263679 RNS263530:RNS263679 RXO263530:RXO263679 SHK263530:SHK263679 SRG263530:SRG263679 TBC263530:TBC263679 TKY263530:TKY263679 TUU263530:TUU263679 UEQ263530:UEQ263679 UOM263530:UOM263679 UYI263530:UYI263679 VIE263530:VIE263679 VSA263530:VSA263679 WBW263530:WBW263679 WLS263530:WLS263679 WVO263530:WVO263679 G329066:G329215 JC329066:JC329215 SY329066:SY329215 ACU329066:ACU329215 AMQ329066:AMQ329215 AWM329066:AWM329215 BGI329066:BGI329215 BQE329066:BQE329215 CAA329066:CAA329215 CJW329066:CJW329215 CTS329066:CTS329215 DDO329066:DDO329215 DNK329066:DNK329215 DXG329066:DXG329215 EHC329066:EHC329215 EQY329066:EQY329215 FAU329066:FAU329215 FKQ329066:FKQ329215 FUM329066:FUM329215 GEI329066:GEI329215 GOE329066:GOE329215 GYA329066:GYA329215 HHW329066:HHW329215 HRS329066:HRS329215 IBO329066:IBO329215 ILK329066:ILK329215 IVG329066:IVG329215 JFC329066:JFC329215 JOY329066:JOY329215 JYU329066:JYU329215 KIQ329066:KIQ329215 KSM329066:KSM329215 LCI329066:LCI329215 LME329066:LME329215 LWA329066:LWA329215 MFW329066:MFW329215 MPS329066:MPS329215 MZO329066:MZO329215 NJK329066:NJK329215 NTG329066:NTG329215 ODC329066:ODC329215 OMY329066:OMY329215 OWU329066:OWU329215 PGQ329066:PGQ329215 PQM329066:PQM329215 QAI329066:QAI329215 QKE329066:QKE329215 QUA329066:QUA329215 RDW329066:RDW329215 RNS329066:RNS329215 RXO329066:RXO329215 SHK329066:SHK329215 SRG329066:SRG329215 TBC329066:TBC329215 TKY329066:TKY329215 TUU329066:TUU329215 UEQ329066:UEQ329215 UOM329066:UOM329215 UYI329066:UYI329215 VIE329066:VIE329215 VSA329066:VSA329215 WBW329066:WBW329215 WLS329066:WLS329215 WVO329066:WVO329215 G394602:G394751 JC394602:JC394751 SY394602:SY394751 ACU394602:ACU394751 AMQ394602:AMQ394751 AWM394602:AWM394751 BGI394602:BGI394751 BQE394602:BQE394751 CAA394602:CAA394751 CJW394602:CJW394751 CTS394602:CTS394751 DDO394602:DDO394751 DNK394602:DNK394751 DXG394602:DXG394751 EHC394602:EHC394751 EQY394602:EQY394751 FAU394602:FAU394751 FKQ394602:FKQ394751 FUM394602:FUM394751 GEI394602:GEI394751 GOE394602:GOE394751 GYA394602:GYA394751 HHW394602:HHW394751 HRS394602:HRS394751 IBO394602:IBO394751 ILK394602:ILK394751 IVG394602:IVG394751 JFC394602:JFC394751 JOY394602:JOY394751 JYU394602:JYU394751 KIQ394602:KIQ394751 KSM394602:KSM394751 LCI394602:LCI394751 LME394602:LME394751 LWA394602:LWA394751 MFW394602:MFW394751 MPS394602:MPS394751 MZO394602:MZO394751 NJK394602:NJK394751 NTG394602:NTG394751 ODC394602:ODC394751 OMY394602:OMY394751 OWU394602:OWU394751 PGQ394602:PGQ394751 PQM394602:PQM394751 QAI394602:QAI394751 QKE394602:QKE394751 QUA394602:QUA394751 RDW394602:RDW394751 RNS394602:RNS394751 RXO394602:RXO394751 SHK394602:SHK394751 SRG394602:SRG394751 TBC394602:TBC394751 TKY394602:TKY394751 TUU394602:TUU394751 UEQ394602:UEQ394751 UOM394602:UOM394751 UYI394602:UYI394751 VIE394602:VIE394751 VSA394602:VSA394751 WBW394602:WBW394751 WLS394602:WLS394751 WVO394602:WVO394751 G460138:G460287 JC460138:JC460287 SY460138:SY460287 ACU460138:ACU460287 AMQ460138:AMQ460287 AWM460138:AWM460287 BGI460138:BGI460287 BQE460138:BQE460287 CAA460138:CAA460287 CJW460138:CJW460287 CTS460138:CTS460287 DDO460138:DDO460287 DNK460138:DNK460287 DXG460138:DXG460287 EHC460138:EHC460287 EQY460138:EQY460287 FAU460138:FAU460287 FKQ460138:FKQ460287 FUM460138:FUM460287 GEI460138:GEI460287 GOE460138:GOE460287 GYA460138:GYA460287 HHW460138:HHW460287 HRS460138:HRS460287 IBO460138:IBO460287 ILK460138:ILK460287 IVG460138:IVG460287 JFC460138:JFC460287 JOY460138:JOY460287 JYU460138:JYU460287 KIQ460138:KIQ460287 KSM460138:KSM460287 LCI460138:LCI460287 LME460138:LME460287 LWA460138:LWA460287 MFW460138:MFW460287 MPS460138:MPS460287 MZO460138:MZO460287 NJK460138:NJK460287 NTG460138:NTG460287 ODC460138:ODC460287 OMY460138:OMY460287 OWU460138:OWU460287 PGQ460138:PGQ460287 PQM460138:PQM460287 QAI460138:QAI460287 QKE460138:QKE460287 QUA460138:QUA460287 RDW460138:RDW460287 RNS460138:RNS460287 RXO460138:RXO460287 SHK460138:SHK460287 SRG460138:SRG460287 TBC460138:TBC460287 TKY460138:TKY460287 TUU460138:TUU460287 UEQ460138:UEQ460287 UOM460138:UOM460287 UYI460138:UYI460287 VIE460138:VIE460287 VSA460138:VSA460287 WBW460138:WBW460287 WLS460138:WLS460287 WVO460138:WVO460287 G525674:G525823 JC525674:JC525823 SY525674:SY525823 ACU525674:ACU525823 AMQ525674:AMQ525823 AWM525674:AWM525823 BGI525674:BGI525823 BQE525674:BQE525823 CAA525674:CAA525823 CJW525674:CJW525823 CTS525674:CTS525823 DDO525674:DDO525823 DNK525674:DNK525823 DXG525674:DXG525823 EHC525674:EHC525823 EQY525674:EQY525823 FAU525674:FAU525823 FKQ525674:FKQ525823 FUM525674:FUM525823 GEI525674:GEI525823 GOE525674:GOE525823 GYA525674:GYA525823 HHW525674:HHW525823 HRS525674:HRS525823 IBO525674:IBO525823 ILK525674:ILK525823 IVG525674:IVG525823 JFC525674:JFC525823 JOY525674:JOY525823 JYU525674:JYU525823 KIQ525674:KIQ525823 KSM525674:KSM525823 LCI525674:LCI525823 LME525674:LME525823 LWA525674:LWA525823 MFW525674:MFW525823 MPS525674:MPS525823 MZO525674:MZO525823 NJK525674:NJK525823 NTG525674:NTG525823 ODC525674:ODC525823 OMY525674:OMY525823 OWU525674:OWU525823 PGQ525674:PGQ525823 PQM525674:PQM525823 QAI525674:QAI525823 QKE525674:QKE525823 QUA525674:QUA525823 RDW525674:RDW525823 RNS525674:RNS525823 RXO525674:RXO525823 SHK525674:SHK525823 SRG525674:SRG525823 TBC525674:TBC525823 TKY525674:TKY525823 TUU525674:TUU525823 UEQ525674:UEQ525823 UOM525674:UOM525823 UYI525674:UYI525823 VIE525674:VIE525823 VSA525674:VSA525823 WBW525674:WBW525823 WLS525674:WLS525823 WVO525674:WVO525823 G591210:G591359 JC591210:JC591359 SY591210:SY591359 ACU591210:ACU591359 AMQ591210:AMQ591359 AWM591210:AWM591359 BGI591210:BGI591359 BQE591210:BQE591359 CAA591210:CAA591359 CJW591210:CJW591359 CTS591210:CTS591359 DDO591210:DDO591359 DNK591210:DNK591359 DXG591210:DXG591359 EHC591210:EHC591359 EQY591210:EQY591359 FAU591210:FAU591359 FKQ591210:FKQ591359 FUM591210:FUM591359 GEI591210:GEI591359 GOE591210:GOE591359 GYA591210:GYA591359 HHW591210:HHW591359 HRS591210:HRS591359 IBO591210:IBO591359 ILK591210:ILK591359 IVG591210:IVG591359 JFC591210:JFC591359 JOY591210:JOY591359 JYU591210:JYU591359 KIQ591210:KIQ591359 KSM591210:KSM591359 LCI591210:LCI591359 LME591210:LME591359 LWA591210:LWA591359 MFW591210:MFW591359 MPS591210:MPS591359 MZO591210:MZO591359 NJK591210:NJK591359 NTG591210:NTG591359 ODC591210:ODC591359 OMY591210:OMY591359 OWU591210:OWU591359 PGQ591210:PGQ591359 PQM591210:PQM591359 QAI591210:QAI591359 QKE591210:QKE591359 QUA591210:QUA591359 RDW591210:RDW591359 RNS591210:RNS591359 RXO591210:RXO591359 SHK591210:SHK591359 SRG591210:SRG591359 TBC591210:TBC591359 TKY591210:TKY591359 TUU591210:TUU591359 UEQ591210:UEQ591359 UOM591210:UOM591359 UYI591210:UYI591359 VIE591210:VIE591359 VSA591210:VSA591359 WBW591210:WBW591359 WLS591210:WLS591359 WVO591210:WVO591359 G656746:G656895 JC656746:JC656895 SY656746:SY656895 ACU656746:ACU656895 AMQ656746:AMQ656895 AWM656746:AWM656895 BGI656746:BGI656895 BQE656746:BQE656895 CAA656746:CAA656895 CJW656746:CJW656895 CTS656746:CTS656895 DDO656746:DDO656895 DNK656746:DNK656895 DXG656746:DXG656895 EHC656746:EHC656895 EQY656746:EQY656895 FAU656746:FAU656895 FKQ656746:FKQ656895 FUM656746:FUM656895 GEI656746:GEI656895 GOE656746:GOE656895 GYA656746:GYA656895 HHW656746:HHW656895 HRS656746:HRS656895 IBO656746:IBO656895 ILK656746:ILK656895 IVG656746:IVG656895 JFC656746:JFC656895 JOY656746:JOY656895 JYU656746:JYU656895 KIQ656746:KIQ656895 KSM656746:KSM656895 LCI656746:LCI656895 LME656746:LME656895 LWA656746:LWA656895 MFW656746:MFW656895 MPS656746:MPS656895 MZO656746:MZO656895 NJK656746:NJK656895 NTG656746:NTG656895 ODC656746:ODC656895 OMY656746:OMY656895 OWU656746:OWU656895 PGQ656746:PGQ656895 PQM656746:PQM656895 QAI656746:QAI656895 QKE656746:QKE656895 QUA656746:QUA656895 RDW656746:RDW656895 RNS656746:RNS656895 RXO656746:RXO656895 SHK656746:SHK656895 SRG656746:SRG656895 TBC656746:TBC656895 TKY656746:TKY656895 TUU656746:TUU656895 UEQ656746:UEQ656895 UOM656746:UOM656895 UYI656746:UYI656895 VIE656746:VIE656895 VSA656746:VSA656895 WBW656746:WBW656895 WLS656746:WLS656895 WVO656746:WVO656895 G722282:G722431 JC722282:JC722431 SY722282:SY722431 ACU722282:ACU722431 AMQ722282:AMQ722431 AWM722282:AWM722431 BGI722282:BGI722431 BQE722282:BQE722431 CAA722282:CAA722431 CJW722282:CJW722431 CTS722282:CTS722431 DDO722282:DDO722431 DNK722282:DNK722431 DXG722282:DXG722431 EHC722282:EHC722431 EQY722282:EQY722431 FAU722282:FAU722431 FKQ722282:FKQ722431 FUM722282:FUM722431 GEI722282:GEI722431 GOE722282:GOE722431 GYA722282:GYA722431 HHW722282:HHW722431 HRS722282:HRS722431 IBO722282:IBO722431 ILK722282:ILK722431 IVG722282:IVG722431 JFC722282:JFC722431 JOY722282:JOY722431 JYU722282:JYU722431 KIQ722282:KIQ722431 KSM722282:KSM722431 LCI722282:LCI722431 LME722282:LME722431 LWA722282:LWA722431 MFW722282:MFW722431 MPS722282:MPS722431 MZO722282:MZO722431 NJK722282:NJK722431 NTG722282:NTG722431 ODC722282:ODC722431 OMY722282:OMY722431 OWU722282:OWU722431 PGQ722282:PGQ722431 PQM722282:PQM722431 QAI722282:QAI722431 QKE722282:QKE722431 QUA722282:QUA722431 RDW722282:RDW722431 RNS722282:RNS722431 RXO722282:RXO722431 SHK722282:SHK722431 SRG722282:SRG722431 TBC722282:TBC722431 TKY722282:TKY722431 TUU722282:TUU722431 UEQ722282:UEQ722431 UOM722282:UOM722431 UYI722282:UYI722431 VIE722282:VIE722431 VSA722282:VSA722431 WBW722282:WBW722431 WLS722282:WLS722431 WVO722282:WVO722431 G787818:G787967 JC787818:JC787967 SY787818:SY787967 ACU787818:ACU787967 AMQ787818:AMQ787967 AWM787818:AWM787967 BGI787818:BGI787967 BQE787818:BQE787967 CAA787818:CAA787967 CJW787818:CJW787967 CTS787818:CTS787967 DDO787818:DDO787967 DNK787818:DNK787967 DXG787818:DXG787967 EHC787818:EHC787967 EQY787818:EQY787967 FAU787818:FAU787967 FKQ787818:FKQ787967 FUM787818:FUM787967 GEI787818:GEI787967 GOE787818:GOE787967 GYA787818:GYA787967 HHW787818:HHW787967 HRS787818:HRS787967 IBO787818:IBO787967 ILK787818:ILK787967 IVG787818:IVG787967 JFC787818:JFC787967 JOY787818:JOY787967 JYU787818:JYU787967 KIQ787818:KIQ787967 KSM787818:KSM787967 LCI787818:LCI787967 LME787818:LME787967 LWA787818:LWA787967 MFW787818:MFW787967 MPS787818:MPS787967 MZO787818:MZO787967 NJK787818:NJK787967 NTG787818:NTG787967 ODC787818:ODC787967 OMY787818:OMY787967 OWU787818:OWU787967 PGQ787818:PGQ787967 PQM787818:PQM787967 QAI787818:QAI787967 QKE787818:QKE787967 QUA787818:QUA787967 RDW787818:RDW787967 RNS787818:RNS787967 RXO787818:RXO787967 SHK787818:SHK787967 SRG787818:SRG787967 TBC787818:TBC787967 TKY787818:TKY787967 TUU787818:TUU787967 UEQ787818:UEQ787967 UOM787818:UOM787967 UYI787818:UYI787967 VIE787818:VIE787967 VSA787818:VSA787967 WBW787818:WBW787967 WLS787818:WLS787967 WVO787818:WVO787967 G853354:G853503 JC853354:JC853503 SY853354:SY853503 ACU853354:ACU853503 AMQ853354:AMQ853503 AWM853354:AWM853503 BGI853354:BGI853503 BQE853354:BQE853503 CAA853354:CAA853503 CJW853354:CJW853503 CTS853354:CTS853503 DDO853354:DDO853503 DNK853354:DNK853503 DXG853354:DXG853503 EHC853354:EHC853503 EQY853354:EQY853503 FAU853354:FAU853503 FKQ853354:FKQ853503 FUM853354:FUM853503 GEI853354:GEI853503 GOE853354:GOE853503 GYA853354:GYA853503 HHW853354:HHW853503 HRS853354:HRS853503 IBO853354:IBO853503 ILK853354:ILK853503 IVG853354:IVG853503 JFC853354:JFC853503 JOY853354:JOY853503 JYU853354:JYU853503 KIQ853354:KIQ853503 KSM853354:KSM853503 LCI853354:LCI853503 LME853354:LME853503 LWA853354:LWA853503 MFW853354:MFW853503 MPS853354:MPS853503 MZO853354:MZO853503 NJK853354:NJK853503 NTG853354:NTG853503 ODC853354:ODC853503 OMY853354:OMY853503 OWU853354:OWU853503 PGQ853354:PGQ853503 PQM853354:PQM853503 QAI853354:QAI853503 QKE853354:QKE853503 QUA853354:QUA853503 RDW853354:RDW853503 RNS853354:RNS853503 RXO853354:RXO853503 SHK853354:SHK853503 SRG853354:SRG853503 TBC853354:TBC853503 TKY853354:TKY853503 TUU853354:TUU853503 UEQ853354:UEQ853503 UOM853354:UOM853503 UYI853354:UYI853503 VIE853354:VIE853503 VSA853354:VSA853503 WBW853354:WBW853503 WLS853354:WLS853503 WVO853354:WVO853503 G918890:G919039 JC918890:JC919039 SY918890:SY919039 ACU918890:ACU919039 AMQ918890:AMQ919039 AWM918890:AWM919039 BGI918890:BGI919039 BQE918890:BQE919039 CAA918890:CAA919039 CJW918890:CJW919039 CTS918890:CTS919039 DDO918890:DDO919039 DNK918890:DNK919039 DXG918890:DXG919039 EHC918890:EHC919039 EQY918890:EQY919039 FAU918890:FAU919039 FKQ918890:FKQ919039 FUM918890:FUM919039 GEI918890:GEI919039 GOE918890:GOE919039 GYA918890:GYA919039 HHW918890:HHW919039 HRS918890:HRS919039 IBO918890:IBO919039 ILK918890:ILK919039 IVG918890:IVG919039 JFC918890:JFC919039 JOY918890:JOY919039 JYU918890:JYU919039 KIQ918890:KIQ919039 KSM918890:KSM919039 LCI918890:LCI919039 LME918890:LME919039 LWA918890:LWA919039 MFW918890:MFW919039 MPS918890:MPS919039 MZO918890:MZO919039 NJK918890:NJK919039 NTG918890:NTG919039 ODC918890:ODC919039 OMY918890:OMY919039 OWU918890:OWU919039 PGQ918890:PGQ919039 PQM918890:PQM919039 QAI918890:QAI919039 QKE918890:QKE919039 QUA918890:QUA919039 RDW918890:RDW919039 RNS918890:RNS919039 RXO918890:RXO919039 SHK918890:SHK919039 SRG918890:SRG919039 TBC918890:TBC919039 TKY918890:TKY919039 TUU918890:TUU919039 UEQ918890:UEQ919039 UOM918890:UOM919039 UYI918890:UYI919039 VIE918890:VIE919039 VSA918890:VSA919039 WBW918890:WBW919039 WLS918890:WLS919039 WVO918890:WVO919039 G984426:G984575 JC984426:JC984575 SY984426:SY984575 ACU984426:ACU984575 AMQ984426:AMQ984575 AWM984426:AWM984575 BGI984426:BGI984575 BQE984426:BQE984575 CAA984426:CAA984575 CJW984426:CJW984575 CTS984426:CTS984575 DDO984426:DDO984575 DNK984426:DNK984575 DXG984426:DXG984575 EHC984426:EHC984575 EQY984426:EQY984575 FAU984426:FAU984575 FKQ984426:FKQ984575 FUM984426:FUM984575 GEI984426:GEI984575 GOE984426:GOE984575 GYA984426:GYA984575 HHW984426:HHW984575 HRS984426:HRS984575 IBO984426:IBO984575 ILK984426:ILK984575 IVG984426:IVG984575 JFC984426:JFC984575 JOY984426:JOY984575 JYU984426:JYU984575 KIQ984426:KIQ984575 KSM984426:KSM984575 LCI984426:LCI984575 LME984426:LME984575 LWA984426:LWA984575 MFW984426:MFW984575 MPS984426:MPS984575 MZO984426:MZO984575 NJK984426:NJK984575 NTG984426:NTG984575 ODC984426:ODC984575 OMY984426:OMY984575 OWU984426:OWU984575 PGQ984426:PGQ984575 PQM984426:PQM984575 QAI984426:QAI984575 QKE984426:QKE984575 QUA984426:QUA984575 RDW984426:RDW984575 RNS984426:RNS984575 RXO984426:RXO984575 SHK984426:SHK984575 SRG984426:SRG984575 TBC984426:TBC984575 TKY984426:TKY984575 TUU984426:TUU984575 UEQ984426:UEQ984575 UOM984426:UOM984575 UYI984426:UYI984575 VIE984426:VIE984575 VSA984426:VSA984575 WBW984426:WBW984575 WLS984426:WLS984575 WVO984426:WVO984575 G1542:G1568 JC1542:JC1568 SY1542:SY1568 ACU1542:ACU1568 AMQ1542:AMQ1568 AWM1542:AWM1568 BGI1542:BGI1568 BQE1542:BQE1568 CAA1542:CAA1568 CJW1542:CJW1568 CTS1542:CTS1568 DDO1542:DDO1568 DNK1542:DNK1568 DXG1542:DXG1568 EHC1542:EHC1568 EQY1542:EQY1568 FAU1542:FAU1568 FKQ1542:FKQ1568 FUM1542:FUM1568 GEI1542:GEI1568 GOE1542:GOE1568 GYA1542:GYA1568 HHW1542:HHW1568 HRS1542:HRS1568 IBO1542:IBO1568 ILK1542:ILK1568 IVG1542:IVG1568 JFC1542:JFC1568 JOY1542:JOY1568 JYU1542:JYU1568 KIQ1542:KIQ1568 KSM1542:KSM1568 LCI1542:LCI1568 LME1542:LME1568 LWA1542:LWA1568 MFW1542:MFW1568 MPS1542:MPS1568 MZO1542:MZO1568 NJK1542:NJK1568 NTG1542:NTG1568 ODC1542:ODC1568 OMY1542:OMY1568 OWU1542:OWU1568 PGQ1542:PGQ1568 PQM1542:PQM1568 QAI1542:QAI1568 QKE1542:QKE1568 QUA1542:QUA1568 RDW1542:RDW1568 RNS1542:RNS1568 RXO1542:RXO1568 SHK1542:SHK1568 SRG1542:SRG1568 TBC1542:TBC1568 TKY1542:TKY1568 TUU1542:TUU1568 UEQ1542:UEQ1568 UOM1542:UOM1568 UYI1542:UYI1568 VIE1542:VIE1568 VSA1542:VSA1568 WBW1542:WBW1568 WLS1542:WLS1568 WVO1542:WVO1568 G67078:G67104 JC67078:JC67104 SY67078:SY67104 ACU67078:ACU67104 AMQ67078:AMQ67104 AWM67078:AWM67104 BGI67078:BGI67104 BQE67078:BQE67104 CAA67078:CAA67104 CJW67078:CJW67104 CTS67078:CTS67104 DDO67078:DDO67104 DNK67078:DNK67104 DXG67078:DXG67104 EHC67078:EHC67104 EQY67078:EQY67104 FAU67078:FAU67104 FKQ67078:FKQ67104 FUM67078:FUM67104 GEI67078:GEI67104 GOE67078:GOE67104 GYA67078:GYA67104 HHW67078:HHW67104 HRS67078:HRS67104 IBO67078:IBO67104 ILK67078:ILK67104 IVG67078:IVG67104 JFC67078:JFC67104 JOY67078:JOY67104 JYU67078:JYU67104 KIQ67078:KIQ67104 KSM67078:KSM67104 LCI67078:LCI67104 LME67078:LME67104 LWA67078:LWA67104 MFW67078:MFW67104 MPS67078:MPS67104 MZO67078:MZO67104 NJK67078:NJK67104 NTG67078:NTG67104 ODC67078:ODC67104 OMY67078:OMY67104 OWU67078:OWU67104 PGQ67078:PGQ67104 PQM67078:PQM67104 QAI67078:QAI67104 QKE67078:QKE67104 QUA67078:QUA67104 RDW67078:RDW67104 RNS67078:RNS67104 RXO67078:RXO67104 SHK67078:SHK67104 SRG67078:SRG67104 TBC67078:TBC67104 TKY67078:TKY67104 TUU67078:TUU67104 UEQ67078:UEQ67104 UOM67078:UOM67104 UYI67078:UYI67104 VIE67078:VIE67104 VSA67078:VSA67104 WBW67078:WBW67104 WLS67078:WLS67104 WVO67078:WVO67104 G132614:G132640 JC132614:JC132640 SY132614:SY132640 ACU132614:ACU132640 AMQ132614:AMQ132640 AWM132614:AWM132640 BGI132614:BGI132640 BQE132614:BQE132640 CAA132614:CAA132640 CJW132614:CJW132640 CTS132614:CTS132640 DDO132614:DDO132640 DNK132614:DNK132640 DXG132614:DXG132640 EHC132614:EHC132640 EQY132614:EQY132640 FAU132614:FAU132640 FKQ132614:FKQ132640 FUM132614:FUM132640 GEI132614:GEI132640 GOE132614:GOE132640 GYA132614:GYA132640 HHW132614:HHW132640 HRS132614:HRS132640 IBO132614:IBO132640 ILK132614:ILK132640 IVG132614:IVG132640 JFC132614:JFC132640 JOY132614:JOY132640 JYU132614:JYU132640 KIQ132614:KIQ132640 KSM132614:KSM132640 LCI132614:LCI132640 LME132614:LME132640 LWA132614:LWA132640 MFW132614:MFW132640 MPS132614:MPS132640 MZO132614:MZO132640 NJK132614:NJK132640 NTG132614:NTG132640 ODC132614:ODC132640 OMY132614:OMY132640 OWU132614:OWU132640 PGQ132614:PGQ132640 PQM132614:PQM132640 QAI132614:QAI132640 QKE132614:QKE132640 QUA132614:QUA132640 RDW132614:RDW132640 RNS132614:RNS132640 RXO132614:RXO132640 SHK132614:SHK132640 SRG132614:SRG132640 TBC132614:TBC132640 TKY132614:TKY132640 TUU132614:TUU132640 UEQ132614:UEQ132640 UOM132614:UOM132640 UYI132614:UYI132640 VIE132614:VIE132640 VSA132614:VSA132640 WBW132614:WBW132640 WLS132614:WLS132640 WVO132614:WVO132640 G198150:G198176 JC198150:JC198176 SY198150:SY198176 ACU198150:ACU198176 AMQ198150:AMQ198176 AWM198150:AWM198176 BGI198150:BGI198176 BQE198150:BQE198176 CAA198150:CAA198176 CJW198150:CJW198176 CTS198150:CTS198176 DDO198150:DDO198176 DNK198150:DNK198176 DXG198150:DXG198176 EHC198150:EHC198176 EQY198150:EQY198176 FAU198150:FAU198176 FKQ198150:FKQ198176 FUM198150:FUM198176 GEI198150:GEI198176 GOE198150:GOE198176 GYA198150:GYA198176 HHW198150:HHW198176 HRS198150:HRS198176 IBO198150:IBO198176 ILK198150:ILK198176 IVG198150:IVG198176 JFC198150:JFC198176 JOY198150:JOY198176 JYU198150:JYU198176 KIQ198150:KIQ198176 KSM198150:KSM198176 LCI198150:LCI198176 LME198150:LME198176 LWA198150:LWA198176 MFW198150:MFW198176 MPS198150:MPS198176 MZO198150:MZO198176 NJK198150:NJK198176 NTG198150:NTG198176 ODC198150:ODC198176 OMY198150:OMY198176 OWU198150:OWU198176 PGQ198150:PGQ198176 PQM198150:PQM198176 QAI198150:QAI198176 QKE198150:QKE198176 QUA198150:QUA198176 RDW198150:RDW198176 RNS198150:RNS198176 RXO198150:RXO198176 SHK198150:SHK198176 SRG198150:SRG198176 TBC198150:TBC198176 TKY198150:TKY198176 TUU198150:TUU198176 UEQ198150:UEQ198176 UOM198150:UOM198176 UYI198150:UYI198176 VIE198150:VIE198176 VSA198150:VSA198176 WBW198150:WBW198176 WLS198150:WLS198176 WVO198150:WVO198176 G263686:G263712 JC263686:JC263712 SY263686:SY263712 ACU263686:ACU263712 AMQ263686:AMQ263712 AWM263686:AWM263712 BGI263686:BGI263712 BQE263686:BQE263712 CAA263686:CAA263712 CJW263686:CJW263712 CTS263686:CTS263712 DDO263686:DDO263712 DNK263686:DNK263712 DXG263686:DXG263712 EHC263686:EHC263712 EQY263686:EQY263712 FAU263686:FAU263712 FKQ263686:FKQ263712 FUM263686:FUM263712 GEI263686:GEI263712 GOE263686:GOE263712 GYA263686:GYA263712 HHW263686:HHW263712 HRS263686:HRS263712 IBO263686:IBO263712 ILK263686:ILK263712 IVG263686:IVG263712 JFC263686:JFC263712 JOY263686:JOY263712 JYU263686:JYU263712 KIQ263686:KIQ263712 KSM263686:KSM263712 LCI263686:LCI263712 LME263686:LME263712 LWA263686:LWA263712 MFW263686:MFW263712 MPS263686:MPS263712 MZO263686:MZO263712 NJK263686:NJK263712 NTG263686:NTG263712 ODC263686:ODC263712 OMY263686:OMY263712 OWU263686:OWU263712 PGQ263686:PGQ263712 PQM263686:PQM263712 QAI263686:QAI263712 QKE263686:QKE263712 QUA263686:QUA263712 RDW263686:RDW263712 RNS263686:RNS263712 RXO263686:RXO263712 SHK263686:SHK263712 SRG263686:SRG263712 TBC263686:TBC263712 TKY263686:TKY263712 TUU263686:TUU263712 UEQ263686:UEQ263712 UOM263686:UOM263712 UYI263686:UYI263712 VIE263686:VIE263712 VSA263686:VSA263712 WBW263686:WBW263712 WLS263686:WLS263712 WVO263686:WVO263712 G329222:G329248 JC329222:JC329248 SY329222:SY329248 ACU329222:ACU329248 AMQ329222:AMQ329248 AWM329222:AWM329248 BGI329222:BGI329248 BQE329222:BQE329248 CAA329222:CAA329248 CJW329222:CJW329248 CTS329222:CTS329248 DDO329222:DDO329248 DNK329222:DNK329248 DXG329222:DXG329248 EHC329222:EHC329248 EQY329222:EQY329248 FAU329222:FAU329248 FKQ329222:FKQ329248 FUM329222:FUM329248 GEI329222:GEI329248 GOE329222:GOE329248 GYA329222:GYA329248 HHW329222:HHW329248 HRS329222:HRS329248 IBO329222:IBO329248 ILK329222:ILK329248 IVG329222:IVG329248 JFC329222:JFC329248 JOY329222:JOY329248 JYU329222:JYU329248 KIQ329222:KIQ329248 KSM329222:KSM329248 LCI329222:LCI329248 LME329222:LME329248 LWA329222:LWA329248 MFW329222:MFW329248 MPS329222:MPS329248 MZO329222:MZO329248 NJK329222:NJK329248 NTG329222:NTG329248 ODC329222:ODC329248 OMY329222:OMY329248 OWU329222:OWU329248 PGQ329222:PGQ329248 PQM329222:PQM329248 QAI329222:QAI329248 QKE329222:QKE329248 QUA329222:QUA329248 RDW329222:RDW329248 RNS329222:RNS329248 RXO329222:RXO329248 SHK329222:SHK329248 SRG329222:SRG329248 TBC329222:TBC329248 TKY329222:TKY329248 TUU329222:TUU329248 UEQ329222:UEQ329248 UOM329222:UOM329248 UYI329222:UYI329248 VIE329222:VIE329248 VSA329222:VSA329248 WBW329222:WBW329248 WLS329222:WLS329248 WVO329222:WVO329248 G394758:G394784 JC394758:JC394784 SY394758:SY394784 ACU394758:ACU394784 AMQ394758:AMQ394784 AWM394758:AWM394784 BGI394758:BGI394784 BQE394758:BQE394784 CAA394758:CAA394784 CJW394758:CJW394784 CTS394758:CTS394784 DDO394758:DDO394784 DNK394758:DNK394784 DXG394758:DXG394784 EHC394758:EHC394784 EQY394758:EQY394784 FAU394758:FAU394784 FKQ394758:FKQ394784 FUM394758:FUM394784 GEI394758:GEI394784 GOE394758:GOE394784 GYA394758:GYA394784 HHW394758:HHW394784 HRS394758:HRS394784 IBO394758:IBO394784 ILK394758:ILK394784 IVG394758:IVG394784 JFC394758:JFC394784 JOY394758:JOY394784 JYU394758:JYU394784 KIQ394758:KIQ394784 KSM394758:KSM394784 LCI394758:LCI394784 LME394758:LME394784 LWA394758:LWA394784 MFW394758:MFW394784 MPS394758:MPS394784 MZO394758:MZO394784 NJK394758:NJK394784 NTG394758:NTG394784 ODC394758:ODC394784 OMY394758:OMY394784 OWU394758:OWU394784 PGQ394758:PGQ394784 PQM394758:PQM394784 QAI394758:QAI394784 QKE394758:QKE394784 QUA394758:QUA394784 RDW394758:RDW394784 RNS394758:RNS394784 RXO394758:RXO394784 SHK394758:SHK394784 SRG394758:SRG394784 TBC394758:TBC394784 TKY394758:TKY394784 TUU394758:TUU394784 UEQ394758:UEQ394784 UOM394758:UOM394784 UYI394758:UYI394784 VIE394758:VIE394784 VSA394758:VSA394784 WBW394758:WBW394784 WLS394758:WLS394784 WVO394758:WVO394784 G460294:G460320 JC460294:JC460320 SY460294:SY460320 ACU460294:ACU460320 AMQ460294:AMQ460320 AWM460294:AWM460320 BGI460294:BGI460320 BQE460294:BQE460320 CAA460294:CAA460320 CJW460294:CJW460320 CTS460294:CTS460320 DDO460294:DDO460320 DNK460294:DNK460320 DXG460294:DXG460320 EHC460294:EHC460320 EQY460294:EQY460320 FAU460294:FAU460320 FKQ460294:FKQ460320 FUM460294:FUM460320 GEI460294:GEI460320 GOE460294:GOE460320 GYA460294:GYA460320 HHW460294:HHW460320 HRS460294:HRS460320 IBO460294:IBO460320 ILK460294:ILK460320 IVG460294:IVG460320 JFC460294:JFC460320 JOY460294:JOY460320 JYU460294:JYU460320 KIQ460294:KIQ460320 KSM460294:KSM460320 LCI460294:LCI460320 LME460294:LME460320 LWA460294:LWA460320 MFW460294:MFW460320 MPS460294:MPS460320 MZO460294:MZO460320 NJK460294:NJK460320 NTG460294:NTG460320 ODC460294:ODC460320 OMY460294:OMY460320 OWU460294:OWU460320 PGQ460294:PGQ460320 PQM460294:PQM460320 QAI460294:QAI460320 QKE460294:QKE460320 QUA460294:QUA460320 RDW460294:RDW460320 RNS460294:RNS460320 RXO460294:RXO460320 SHK460294:SHK460320 SRG460294:SRG460320 TBC460294:TBC460320 TKY460294:TKY460320 TUU460294:TUU460320 UEQ460294:UEQ460320 UOM460294:UOM460320 UYI460294:UYI460320 VIE460294:VIE460320 VSA460294:VSA460320 WBW460294:WBW460320 WLS460294:WLS460320 WVO460294:WVO460320 G525830:G525856 JC525830:JC525856 SY525830:SY525856 ACU525830:ACU525856 AMQ525830:AMQ525856 AWM525830:AWM525856 BGI525830:BGI525856 BQE525830:BQE525856 CAA525830:CAA525856 CJW525830:CJW525856 CTS525830:CTS525856 DDO525830:DDO525856 DNK525830:DNK525856 DXG525830:DXG525856 EHC525830:EHC525856 EQY525830:EQY525856 FAU525830:FAU525856 FKQ525830:FKQ525856 FUM525830:FUM525856 GEI525830:GEI525856 GOE525830:GOE525856 GYA525830:GYA525856 HHW525830:HHW525856 HRS525830:HRS525856 IBO525830:IBO525856 ILK525830:ILK525856 IVG525830:IVG525856 JFC525830:JFC525856 JOY525830:JOY525856 JYU525830:JYU525856 KIQ525830:KIQ525856 KSM525830:KSM525856 LCI525830:LCI525856 LME525830:LME525856 LWA525830:LWA525856 MFW525830:MFW525856 MPS525830:MPS525856 MZO525830:MZO525856 NJK525830:NJK525856 NTG525830:NTG525856 ODC525830:ODC525856 OMY525830:OMY525856 OWU525830:OWU525856 PGQ525830:PGQ525856 PQM525830:PQM525856 QAI525830:QAI525856 QKE525830:QKE525856 QUA525830:QUA525856 RDW525830:RDW525856 RNS525830:RNS525856 RXO525830:RXO525856 SHK525830:SHK525856 SRG525830:SRG525856 TBC525830:TBC525856 TKY525830:TKY525856 TUU525830:TUU525856 UEQ525830:UEQ525856 UOM525830:UOM525856 UYI525830:UYI525856 VIE525830:VIE525856 VSA525830:VSA525856 WBW525830:WBW525856 WLS525830:WLS525856 WVO525830:WVO525856 G591366:G591392 JC591366:JC591392 SY591366:SY591392 ACU591366:ACU591392 AMQ591366:AMQ591392 AWM591366:AWM591392 BGI591366:BGI591392 BQE591366:BQE591392 CAA591366:CAA591392 CJW591366:CJW591392 CTS591366:CTS591392 DDO591366:DDO591392 DNK591366:DNK591392 DXG591366:DXG591392 EHC591366:EHC591392 EQY591366:EQY591392 FAU591366:FAU591392 FKQ591366:FKQ591392 FUM591366:FUM591392 GEI591366:GEI591392 GOE591366:GOE591392 GYA591366:GYA591392 HHW591366:HHW591392 HRS591366:HRS591392 IBO591366:IBO591392 ILK591366:ILK591392 IVG591366:IVG591392 JFC591366:JFC591392 JOY591366:JOY591392 JYU591366:JYU591392 KIQ591366:KIQ591392 KSM591366:KSM591392 LCI591366:LCI591392 LME591366:LME591392 LWA591366:LWA591392 MFW591366:MFW591392 MPS591366:MPS591392 MZO591366:MZO591392 NJK591366:NJK591392 NTG591366:NTG591392 ODC591366:ODC591392 OMY591366:OMY591392 OWU591366:OWU591392 PGQ591366:PGQ591392 PQM591366:PQM591392 QAI591366:QAI591392 QKE591366:QKE591392 QUA591366:QUA591392 RDW591366:RDW591392 RNS591366:RNS591392 RXO591366:RXO591392 SHK591366:SHK591392 SRG591366:SRG591392 TBC591366:TBC591392 TKY591366:TKY591392 TUU591366:TUU591392 UEQ591366:UEQ591392 UOM591366:UOM591392 UYI591366:UYI591392 VIE591366:VIE591392 VSA591366:VSA591392 WBW591366:WBW591392 WLS591366:WLS591392 WVO591366:WVO591392 G656902:G656928 JC656902:JC656928 SY656902:SY656928 ACU656902:ACU656928 AMQ656902:AMQ656928 AWM656902:AWM656928 BGI656902:BGI656928 BQE656902:BQE656928 CAA656902:CAA656928 CJW656902:CJW656928 CTS656902:CTS656928 DDO656902:DDO656928 DNK656902:DNK656928 DXG656902:DXG656928 EHC656902:EHC656928 EQY656902:EQY656928 FAU656902:FAU656928 FKQ656902:FKQ656928 FUM656902:FUM656928 GEI656902:GEI656928 GOE656902:GOE656928 GYA656902:GYA656928 HHW656902:HHW656928 HRS656902:HRS656928 IBO656902:IBO656928 ILK656902:ILK656928 IVG656902:IVG656928 JFC656902:JFC656928 JOY656902:JOY656928 JYU656902:JYU656928 KIQ656902:KIQ656928 KSM656902:KSM656928 LCI656902:LCI656928 LME656902:LME656928 LWA656902:LWA656928 MFW656902:MFW656928 MPS656902:MPS656928 MZO656902:MZO656928 NJK656902:NJK656928 NTG656902:NTG656928 ODC656902:ODC656928 OMY656902:OMY656928 OWU656902:OWU656928 PGQ656902:PGQ656928 PQM656902:PQM656928 QAI656902:QAI656928 QKE656902:QKE656928 QUA656902:QUA656928 RDW656902:RDW656928 RNS656902:RNS656928 RXO656902:RXO656928 SHK656902:SHK656928 SRG656902:SRG656928 TBC656902:TBC656928 TKY656902:TKY656928 TUU656902:TUU656928 UEQ656902:UEQ656928 UOM656902:UOM656928 UYI656902:UYI656928 VIE656902:VIE656928 VSA656902:VSA656928 WBW656902:WBW656928 WLS656902:WLS656928 WVO656902:WVO656928 G722438:G722464 JC722438:JC722464 SY722438:SY722464 ACU722438:ACU722464 AMQ722438:AMQ722464 AWM722438:AWM722464 BGI722438:BGI722464 BQE722438:BQE722464 CAA722438:CAA722464 CJW722438:CJW722464 CTS722438:CTS722464 DDO722438:DDO722464 DNK722438:DNK722464 DXG722438:DXG722464 EHC722438:EHC722464 EQY722438:EQY722464 FAU722438:FAU722464 FKQ722438:FKQ722464 FUM722438:FUM722464 GEI722438:GEI722464 GOE722438:GOE722464 GYA722438:GYA722464 HHW722438:HHW722464 HRS722438:HRS722464 IBO722438:IBO722464 ILK722438:ILK722464 IVG722438:IVG722464 JFC722438:JFC722464 JOY722438:JOY722464 JYU722438:JYU722464 KIQ722438:KIQ722464 KSM722438:KSM722464 LCI722438:LCI722464 LME722438:LME722464 LWA722438:LWA722464 MFW722438:MFW722464 MPS722438:MPS722464 MZO722438:MZO722464 NJK722438:NJK722464 NTG722438:NTG722464 ODC722438:ODC722464 OMY722438:OMY722464 OWU722438:OWU722464 PGQ722438:PGQ722464 PQM722438:PQM722464 QAI722438:QAI722464 QKE722438:QKE722464 QUA722438:QUA722464 RDW722438:RDW722464 RNS722438:RNS722464 RXO722438:RXO722464 SHK722438:SHK722464 SRG722438:SRG722464 TBC722438:TBC722464 TKY722438:TKY722464 TUU722438:TUU722464 UEQ722438:UEQ722464 UOM722438:UOM722464 UYI722438:UYI722464 VIE722438:VIE722464 VSA722438:VSA722464 WBW722438:WBW722464 WLS722438:WLS722464 WVO722438:WVO722464 G787974:G788000 JC787974:JC788000 SY787974:SY788000 ACU787974:ACU788000 AMQ787974:AMQ788000 AWM787974:AWM788000 BGI787974:BGI788000 BQE787974:BQE788000 CAA787974:CAA788000 CJW787974:CJW788000 CTS787974:CTS788000 DDO787974:DDO788000 DNK787974:DNK788000 DXG787974:DXG788000 EHC787974:EHC788000 EQY787974:EQY788000 FAU787974:FAU788000 FKQ787974:FKQ788000 FUM787974:FUM788000 GEI787974:GEI788000 GOE787974:GOE788000 GYA787974:GYA788000 HHW787974:HHW788000 HRS787974:HRS788000 IBO787974:IBO788000 ILK787974:ILK788000 IVG787974:IVG788000 JFC787974:JFC788000 JOY787974:JOY788000 JYU787974:JYU788000 KIQ787974:KIQ788000 KSM787974:KSM788000 LCI787974:LCI788000 LME787974:LME788000 LWA787974:LWA788000 MFW787974:MFW788000 MPS787974:MPS788000 MZO787974:MZO788000 NJK787974:NJK788000 NTG787974:NTG788000 ODC787974:ODC788000 OMY787974:OMY788000 OWU787974:OWU788000 PGQ787974:PGQ788000 PQM787974:PQM788000 QAI787974:QAI788000 QKE787974:QKE788000 QUA787974:QUA788000 RDW787974:RDW788000 RNS787974:RNS788000 RXO787974:RXO788000 SHK787974:SHK788000 SRG787974:SRG788000 TBC787974:TBC788000 TKY787974:TKY788000 TUU787974:TUU788000 UEQ787974:UEQ788000 UOM787974:UOM788000 UYI787974:UYI788000 VIE787974:VIE788000 VSA787974:VSA788000 WBW787974:WBW788000 WLS787974:WLS788000 WVO787974:WVO788000 G853510:G853536 JC853510:JC853536 SY853510:SY853536 ACU853510:ACU853536 AMQ853510:AMQ853536 AWM853510:AWM853536 BGI853510:BGI853536 BQE853510:BQE853536 CAA853510:CAA853536 CJW853510:CJW853536 CTS853510:CTS853536 DDO853510:DDO853536 DNK853510:DNK853536 DXG853510:DXG853536 EHC853510:EHC853536 EQY853510:EQY853536 FAU853510:FAU853536 FKQ853510:FKQ853536 FUM853510:FUM853536 GEI853510:GEI853536 GOE853510:GOE853536 GYA853510:GYA853536 HHW853510:HHW853536 HRS853510:HRS853536 IBO853510:IBO853536 ILK853510:ILK853536 IVG853510:IVG853536 JFC853510:JFC853536 JOY853510:JOY853536 JYU853510:JYU853536 KIQ853510:KIQ853536 KSM853510:KSM853536 LCI853510:LCI853536 LME853510:LME853536 LWA853510:LWA853536 MFW853510:MFW853536 MPS853510:MPS853536 MZO853510:MZO853536 NJK853510:NJK853536 NTG853510:NTG853536 ODC853510:ODC853536 OMY853510:OMY853536 OWU853510:OWU853536 PGQ853510:PGQ853536 PQM853510:PQM853536 QAI853510:QAI853536 QKE853510:QKE853536 QUA853510:QUA853536 RDW853510:RDW853536 RNS853510:RNS853536 RXO853510:RXO853536 SHK853510:SHK853536 SRG853510:SRG853536 TBC853510:TBC853536 TKY853510:TKY853536 TUU853510:TUU853536 UEQ853510:UEQ853536 UOM853510:UOM853536 UYI853510:UYI853536 VIE853510:VIE853536 VSA853510:VSA853536 WBW853510:WBW853536 WLS853510:WLS853536 WVO853510:WVO853536 G919046:G919072 JC919046:JC919072 SY919046:SY919072 ACU919046:ACU919072 AMQ919046:AMQ919072 AWM919046:AWM919072 BGI919046:BGI919072 BQE919046:BQE919072 CAA919046:CAA919072 CJW919046:CJW919072 CTS919046:CTS919072 DDO919046:DDO919072 DNK919046:DNK919072 DXG919046:DXG919072 EHC919046:EHC919072 EQY919046:EQY919072 FAU919046:FAU919072 FKQ919046:FKQ919072 FUM919046:FUM919072 GEI919046:GEI919072 GOE919046:GOE919072 GYA919046:GYA919072 HHW919046:HHW919072 HRS919046:HRS919072 IBO919046:IBO919072 ILK919046:ILK919072 IVG919046:IVG919072 JFC919046:JFC919072 JOY919046:JOY919072 JYU919046:JYU919072 KIQ919046:KIQ919072 KSM919046:KSM919072 LCI919046:LCI919072 LME919046:LME919072 LWA919046:LWA919072 MFW919046:MFW919072 MPS919046:MPS919072 MZO919046:MZO919072 NJK919046:NJK919072 NTG919046:NTG919072 ODC919046:ODC919072 OMY919046:OMY919072 OWU919046:OWU919072 PGQ919046:PGQ919072 PQM919046:PQM919072 QAI919046:QAI919072 QKE919046:QKE919072 QUA919046:QUA919072 RDW919046:RDW919072 RNS919046:RNS919072 RXO919046:RXO919072 SHK919046:SHK919072 SRG919046:SRG919072 TBC919046:TBC919072 TKY919046:TKY919072 TUU919046:TUU919072 UEQ919046:UEQ919072 UOM919046:UOM919072 UYI919046:UYI919072 VIE919046:VIE919072 VSA919046:VSA919072 WBW919046:WBW919072 WLS919046:WLS919072 WVO919046:WVO919072 G984582:G984608 JC984582:JC984608 SY984582:SY984608 ACU984582:ACU984608 AMQ984582:AMQ984608 AWM984582:AWM984608 BGI984582:BGI984608 BQE984582:BQE984608 CAA984582:CAA984608 CJW984582:CJW984608 CTS984582:CTS984608 DDO984582:DDO984608 DNK984582:DNK984608 DXG984582:DXG984608 EHC984582:EHC984608 EQY984582:EQY984608 FAU984582:FAU984608 FKQ984582:FKQ984608 FUM984582:FUM984608 GEI984582:GEI984608 GOE984582:GOE984608 GYA984582:GYA984608 HHW984582:HHW984608 HRS984582:HRS984608 IBO984582:IBO984608 ILK984582:ILK984608 IVG984582:IVG984608 JFC984582:JFC984608 JOY984582:JOY984608 JYU984582:JYU984608 KIQ984582:KIQ984608 KSM984582:KSM984608 LCI984582:LCI984608 LME984582:LME984608 LWA984582:LWA984608 MFW984582:MFW984608 MPS984582:MPS984608 MZO984582:MZO984608 NJK984582:NJK984608 NTG984582:NTG984608 ODC984582:ODC984608 OMY984582:OMY984608 OWU984582:OWU984608 PGQ984582:PGQ984608 PQM984582:PQM984608 QAI984582:QAI984608 QKE984582:QKE984608 QUA984582:QUA984608 RDW984582:RDW984608 RNS984582:RNS984608 RXO984582:RXO984608 SHK984582:SHK984608 SRG984582:SRG984608 TBC984582:TBC984608 TKY984582:TKY984608 TUU984582:TUU984608 UEQ984582:UEQ984608 UOM984582:UOM984608 UYI984582:UYI984608 VIE984582:VIE984608 VSA984582:VSA984608 WBW984582:WBW984608 WLS984582:WLS984608 WVO984582:WVO984608 G2174:G2216 JC2174:JC2216 SY2174:SY2216 ACU2174:ACU2216 AMQ2174:AMQ2216 AWM2174:AWM2216 BGI2174:BGI2216 BQE2174:BQE2216 CAA2174:CAA2216 CJW2174:CJW2216 CTS2174:CTS2216 DDO2174:DDO2216 DNK2174:DNK2216 DXG2174:DXG2216 EHC2174:EHC2216 EQY2174:EQY2216 FAU2174:FAU2216 FKQ2174:FKQ2216 FUM2174:FUM2216 GEI2174:GEI2216 GOE2174:GOE2216 GYA2174:GYA2216 HHW2174:HHW2216 HRS2174:HRS2216 IBO2174:IBO2216 ILK2174:ILK2216 IVG2174:IVG2216 JFC2174:JFC2216 JOY2174:JOY2216 JYU2174:JYU2216 KIQ2174:KIQ2216 KSM2174:KSM2216 LCI2174:LCI2216 LME2174:LME2216 LWA2174:LWA2216 MFW2174:MFW2216 MPS2174:MPS2216 MZO2174:MZO2216 NJK2174:NJK2216 NTG2174:NTG2216 ODC2174:ODC2216 OMY2174:OMY2216 OWU2174:OWU2216 PGQ2174:PGQ2216 PQM2174:PQM2216 QAI2174:QAI2216 QKE2174:QKE2216 QUA2174:QUA2216 RDW2174:RDW2216 RNS2174:RNS2216 RXO2174:RXO2216 SHK2174:SHK2216 SRG2174:SRG2216 TBC2174:TBC2216 TKY2174:TKY2216 TUU2174:TUU2216 UEQ2174:UEQ2216 UOM2174:UOM2216 UYI2174:UYI2216 VIE2174:VIE2216 VSA2174:VSA2216 WBW2174:WBW2216 WLS2174:WLS2216 WVO2174:WVO2216 G67710:G67752 JC67710:JC67752 SY67710:SY67752 ACU67710:ACU67752 AMQ67710:AMQ67752 AWM67710:AWM67752 BGI67710:BGI67752 BQE67710:BQE67752 CAA67710:CAA67752 CJW67710:CJW67752 CTS67710:CTS67752 DDO67710:DDO67752 DNK67710:DNK67752 DXG67710:DXG67752 EHC67710:EHC67752 EQY67710:EQY67752 FAU67710:FAU67752 FKQ67710:FKQ67752 FUM67710:FUM67752 GEI67710:GEI67752 GOE67710:GOE67752 GYA67710:GYA67752 HHW67710:HHW67752 HRS67710:HRS67752 IBO67710:IBO67752 ILK67710:ILK67752 IVG67710:IVG67752 JFC67710:JFC67752 JOY67710:JOY67752 JYU67710:JYU67752 KIQ67710:KIQ67752 KSM67710:KSM67752 LCI67710:LCI67752 LME67710:LME67752 LWA67710:LWA67752 MFW67710:MFW67752 MPS67710:MPS67752 MZO67710:MZO67752 NJK67710:NJK67752 NTG67710:NTG67752 ODC67710:ODC67752 OMY67710:OMY67752 OWU67710:OWU67752 PGQ67710:PGQ67752 PQM67710:PQM67752 QAI67710:QAI67752 QKE67710:QKE67752 QUA67710:QUA67752 RDW67710:RDW67752 RNS67710:RNS67752 RXO67710:RXO67752 SHK67710:SHK67752 SRG67710:SRG67752 TBC67710:TBC67752 TKY67710:TKY67752 TUU67710:TUU67752 UEQ67710:UEQ67752 UOM67710:UOM67752 UYI67710:UYI67752 VIE67710:VIE67752 VSA67710:VSA67752 WBW67710:WBW67752 WLS67710:WLS67752 WVO67710:WVO67752 G133246:G133288 JC133246:JC133288 SY133246:SY133288 ACU133246:ACU133288 AMQ133246:AMQ133288 AWM133246:AWM133288 BGI133246:BGI133288 BQE133246:BQE133288 CAA133246:CAA133288 CJW133246:CJW133288 CTS133246:CTS133288 DDO133246:DDO133288 DNK133246:DNK133288 DXG133246:DXG133288 EHC133246:EHC133288 EQY133246:EQY133288 FAU133246:FAU133288 FKQ133246:FKQ133288 FUM133246:FUM133288 GEI133246:GEI133288 GOE133246:GOE133288 GYA133246:GYA133288 HHW133246:HHW133288 HRS133246:HRS133288 IBO133246:IBO133288 ILK133246:ILK133288 IVG133246:IVG133288 JFC133246:JFC133288 JOY133246:JOY133288 JYU133246:JYU133288 KIQ133246:KIQ133288 KSM133246:KSM133288 LCI133246:LCI133288 LME133246:LME133288 LWA133246:LWA133288 MFW133246:MFW133288 MPS133246:MPS133288 MZO133246:MZO133288 NJK133246:NJK133288 NTG133246:NTG133288 ODC133246:ODC133288 OMY133246:OMY133288 OWU133246:OWU133288 PGQ133246:PGQ133288 PQM133246:PQM133288 QAI133246:QAI133288 QKE133246:QKE133288 QUA133246:QUA133288 RDW133246:RDW133288 RNS133246:RNS133288 RXO133246:RXO133288 SHK133246:SHK133288 SRG133246:SRG133288 TBC133246:TBC133288 TKY133246:TKY133288 TUU133246:TUU133288 UEQ133246:UEQ133288 UOM133246:UOM133288 UYI133246:UYI133288 VIE133246:VIE133288 VSA133246:VSA133288 WBW133246:WBW133288 WLS133246:WLS133288 WVO133246:WVO133288 G198782:G198824 JC198782:JC198824 SY198782:SY198824 ACU198782:ACU198824 AMQ198782:AMQ198824 AWM198782:AWM198824 BGI198782:BGI198824 BQE198782:BQE198824 CAA198782:CAA198824 CJW198782:CJW198824 CTS198782:CTS198824 DDO198782:DDO198824 DNK198782:DNK198824 DXG198782:DXG198824 EHC198782:EHC198824 EQY198782:EQY198824 FAU198782:FAU198824 FKQ198782:FKQ198824 FUM198782:FUM198824 GEI198782:GEI198824 GOE198782:GOE198824 GYA198782:GYA198824 HHW198782:HHW198824 HRS198782:HRS198824 IBO198782:IBO198824 ILK198782:ILK198824 IVG198782:IVG198824 JFC198782:JFC198824 JOY198782:JOY198824 JYU198782:JYU198824 KIQ198782:KIQ198824 KSM198782:KSM198824 LCI198782:LCI198824 LME198782:LME198824 LWA198782:LWA198824 MFW198782:MFW198824 MPS198782:MPS198824 MZO198782:MZO198824 NJK198782:NJK198824 NTG198782:NTG198824 ODC198782:ODC198824 OMY198782:OMY198824 OWU198782:OWU198824 PGQ198782:PGQ198824 PQM198782:PQM198824 QAI198782:QAI198824 QKE198782:QKE198824 QUA198782:QUA198824 RDW198782:RDW198824 RNS198782:RNS198824 RXO198782:RXO198824 SHK198782:SHK198824 SRG198782:SRG198824 TBC198782:TBC198824 TKY198782:TKY198824 TUU198782:TUU198824 UEQ198782:UEQ198824 UOM198782:UOM198824 UYI198782:UYI198824 VIE198782:VIE198824 VSA198782:VSA198824 WBW198782:WBW198824 WLS198782:WLS198824 WVO198782:WVO198824 G264318:G264360 JC264318:JC264360 SY264318:SY264360 ACU264318:ACU264360 AMQ264318:AMQ264360 AWM264318:AWM264360 BGI264318:BGI264360 BQE264318:BQE264360 CAA264318:CAA264360 CJW264318:CJW264360 CTS264318:CTS264360 DDO264318:DDO264360 DNK264318:DNK264360 DXG264318:DXG264360 EHC264318:EHC264360 EQY264318:EQY264360 FAU264318:FAU264360 FKQ264318:FKQ264360 FUM264318:FUM264360 GEI264318:GEI264360 GOE264318:GOE264360 GYA264318:GYA264360 HHW264318:HHW264360 HRS264318:HRS264360 IBO264318:IBO264360 ILK264318:ILK264360 IVG264318:IVG264360 JFC264318:JFC264360 JOY264318:JOY264360 JYU264318:JYU264360 KIQ264318:KIQ264360 KSM264318:KSM264360 LCI264318:LCI264360 LME264318:LME264360 LWA264318:LWA264360 MFW264318:MFW264360 MPS264318:MPS264360 MZO264318:MZO264360 NJK264318:NJK264360 NTG264318:NTG264360 ODC264318:ODC264360 OMY264318:OMY264360 OWU264318:OWU264360 PGQ264318:PGQ264360 PQM264318:PQM264360 QAI264318:QAI264360 QKE264318:QKE264360 QUA264318:QUA264360 RDW264318:RDW264360 RNS264318:RNS264360 RXO264318:RXO264360 SHK264318:SHK264360 SRG264318:SRG264360 TBC264318:TBC264360 TKY264318:TKY264360 TUU264318:TUU264360 UEQ264318:UEQ264360 UOM264318:UOM264360 UYI264318:UYI264360 VIE264318:VIE264360 VSA264318:VSA264360 WBW264318:WBW264360 WLS264318:WLS264360 WVO264318:WVO264360 G329854:G329896 JC329854:JC329896 SY329854:SY329896 ACU329854:ACU329896 AMQ329854:AMQ329896 AWM329854:AWM329896 BGI329854:BGI329896 BQE329854:BQE329896 CAA329854:CAA329896 CJW329854:CJW329896 CTS329854:CTS329896 DDO329854:DDO329896 DNK329854:DNK329896 DXG329854:DXG329896 EHC329854:EHC329896 EQY329854:EQY329896 FAU329854:FAU329896 FKQ329854:FKQ329896 FUM329854:FUM329896 GEI329854:GEI329896 GOE329854:GOE329896 GYA329854:GYA329896 HHW329854:HHW329896 HRS329854:HRS329896 IBO329854:IBO329896 ILK329854:ILK329896 IVG329854:IVG329896 JFC329854:JFC329896 JOY329854:JOY329896 JYU329854:JYU329896 KIQ329854:KIQ329896 KSM329854:KSM329896 LCI329854:LCI329896 LME329854:LME329896 LWA329854:LWA329896 MFW329854:MFW329896 MPS329854:MPS329896 MZO329854:MZO329896 NJK329854:NJK329896 NTG329854:NTG329896 ODC329854:ODC329896 OMY329854:OMY329896 OWU329854:OWU329896 PGQ329854:PGQ329896 PQM329854:PQM329896 QAI329854:QAI329896 QKE329854:QKE329896 QUA329854:QUA329896 RDW329854:RDW329896 RNS329854:RNS329896 RXO329854:RXO329896 SHK329854:SHK329896 SRG329854:SRG329896 TBC329854:TBC329896 TKY329854:TKY329896 TUU329854:TUU329896 UEQ329854:UEQ329896 UOM329854:UOM329896 UYI329854:UYI329896 VIE329854:VIE329896 VSA329854:VSA329896 WBW329854:WBW329896 WLS329854:WLS329896 WVO329854:WVO329896 G395390:G395432 JC395390:JC395432 SY395390:SY395432 ACU395390:ACU395432 AMQ395390:AMQ395432 AWM395390:AWM395432 BGI395390:BGI395432 BQE395390:BQE395432 CAA395390:CAA395432 CJW395390:CJW395432 CTS395390:CTS395432 DDO395390:DDO395432 DNK395390:DNK395432 DXG395390:DXG395432 EHC395390:EHC395432 EQY395390:EQY395432 FAU395390:FAU395432 FKQ395390:FKQ395432 FUM395390:FUM395432 GEI395390:GEI395432 GOE395390:GOE395432 GYA395390:GYA395432 HHW395390:HHW395432 HRS395390:HRS395432 IBO395390:IBO395432 ILK395390:ILK395432 IVG395390:IVG395432 JFC395390:JFC395432 JOY395390:JOY395432 JYU395390:JYU395432 KIQ395390:KIQ395432 KSM395390:KSM395432 LCI395390:LCI395432 LME395390:LME395432 LWA395390:LWA395432 MFW395390:MFW395432 MPS395390:MPS395432 MZO395390:MZO395432 NJK395390:NJK395432 NTG395390:NTG395432 ODC395390:ODC395432 OMY395390:OMY395432 OWU395390:OWU395432 PGQ395390:PGQ395432 PQM395390:PQM395432 QAI395390:QAI395432 QKE395390:QKE395432 QUA395390:QUA395432 RDW395390:RDW395432 RNS395390:RNS395432 RXO395390:RXO395432 SHK395390:SHK395432 SRG395390:SRG395432 TBC395390:TBC395432 TKY395390:TKY395432 TUU395390:TUU395432 UEQ395390:UEQ395432 UOM395390:UOM395432 UYI395390:UYI395432 VIE395390:VIE395432 VSA395390:VSA395432 WBW395390:WBW395432 WLS395390:WLS395432 WVO395390:WVO395432 G460926:G460968 JC460926:JC460968 SY460926:SY460968 ACU460926:ACU460968 AMQ460926:AMQ460968 AWM460926:AWM460968 BGI460926:BGI460968 BQE460926:BQE460968 CAA460926:CAA460968 CJW460926:CJW460968 CTS460926:CTS460968 DDO460926:DDO460968 DNK460926:DNK460968 DXG460926:DXG460968 EHC460926:EHC460968 EQY460926:EQY460968 FAU460926:FAU460968 FKQ460926:FKQ460968 FUM460926:FUM460968 GEI460926:GEI460968 GOE460926:GOE460968 GYA460926:GYA460968 HHW460926:HHW460968 HRS460926:HRS460968 IBO460926:IBO460968 ILK460926:ILK460968 IVG460926:IVG460968 JFC460926:JFC460968 JOY460926:JOY460968 JYU460926:JYU460968 KIQ460926:KIQ460968 KSM460926:KSM460968 LCI460926:LCI460968 LME460926:LME460968 LWA460926:LWA460968 MFW460926:MFW460968 MPS460926:MPS460968 MZO460926:MZO460968 NJK460926:NJK460968 NTG460926:NTG460968 ODC460926:ODC460968 OMY460926:OMY460968 OWU460926:OWU460968 PGQ460926:PGQ460968 PQM460926:PQM460968 QAI460926:QAI460968 QKE460926:QKE460968 QUA460926:QUA460968 RDW460926:RDW460968 RNS460926:RNS460968 RXO460926:RXO460968 SHK460926:SHK460968 SRG460926:SRG460968 TBC460926:TBC460968 TKY460926:TKY460968 TUU460926:TUU460968 UEQ460926:UEQ460968 UOM460926:UOM460968 UYI460926:UYI460968 VIE460926:VIE460968 VSA460926:VSA460968 WBW460926:WBW460968 WLS460926:WLS460968 WVO460926:WVO460968 G526462:G526504 JC526462:JC526504 SY526462:SY526504 ACU526462:ACU526504 AMQ526462:AMQ526504 AWM526462:AWM526504 BGI526462:BGI526504 BQE526462:BQE526504 CAA526462:CAA526504 CJW526462:CJW526504 CTS526462:CTS526504 DDO526462:DDO526504 DNK526462:DNK526504 DXG526462:DXG526504 EHC526462:EHC526504 EQY526462:EQY526504 FAU526462:FAU526504 FKQ526462:FKQ526504 FUM526462:FUM526504 GEI526462:GEI526504 GOE526462:GOE526504 GYA526462:GYA526504 HHW526462:HHW526504 HRS526462:HRS526504 IBO526462:IBO526504 ILK526462:ILK526504 IVG526462:IVG526504 JFC526462:JFC526504 JOY526462:JOY526504 JYU526462:JYU526504 KIQ526462:KIQ526504 KSM526462:KSM526504 LCI526462:LCI526504 LME526462:LME526504 LWA526462:LWA526504 MFW526462:MFW526504 MPS526462:MPS526504 MZO526462:MZO526504 NJK526462:NJK526504 NTG526462:NTG526504 ODC526462:ODC526504 OMY526462:OMY526504 OWU526462:OWU526504 PGQ526462:PGQ526504 PQM526462:PQM526504 QAI526462:QAI526504 QKE526462:QKE526504 QUA526462:QUA526504 RDW526462:RDW526504 RNS526462:RNS526504 RXO526462:RXO526504 SHK526462:SHK526504 SRG526462:SRG526504 TBC526462:TBC526504 TKY526462:TKY526504 TUU526462:TUU526504 UEQ526462:UEQ526504 UOM526462:UOM526504 UYI526462:UYI526504 VIE526462:VIE526504 VSA526462:VSA526504 WBW526462:WBW526504 WLS526462:WLS526504 WVO526462:WVO526504 G591998:G592040 JC591998:JC592040 SY591998:SY592040 ACU591998:ACU592040 AMQ591998:AMQ592040 AWM591998:AWM592040 BGI591998:BGI592040 BQE591998:BQE592040 CAA591998:CAA592040 CJW591998:CJW592040 CTS591998:CTS592040 DDO591998:DDO592040 DNK591998:DNK592040 DXG591998:DXG592040 EHC591998:EHC592040 EQY591998:EQY592040 FAU591998:FAU592040 FKQ591998:FKQ592040 FUM591998:FUM592040 GEI591998:GEI592040 GOE591998:GOE592040 GYA591998:GYA592040 HHW591998:HHW592040 HRS591998:HRS592040 IBO591998:IBO592040 ILK591998:ILK592040 IVG591998:IVG592040 JFC591998:JFC592040 JOY591998:JOY592040 JYU591998:JYU592040 KIQ591998:KIQ592040 KSM591998:KSM592040 LCI591998:LCI592040 LME591998:LME592040 LWA591998:LWA592040 MFW591998:MFW592040 MPS591998:MPS592040 MZO591998:MZO592040 NJK591998:NJK592040 NTG591998:NTG592040 ODC591998:ODC592040 OMY591998:OMY592040 OWU591998:OWU592040 PGQ591998:PGQ592040 PQM591998:PQM592040 QAI591998:QAI592040 QKE591998:QKE592040 QUA591998:QUA592040 RDW591998:RDW592040 RNS591998:RNS592040 RXO591998:RXO592040 SHK591998:SHK592040 SRG591998:SRG592040 TBC591998:TBC592040 TKY591998:TKY592040 TUU591998:TUU592040 UEQ591998:UEQ592040 UOM591998:UOM592040 UYI591998:UYI592040 VIE591998:VIE592040 VSA591998:VSA592040 WBW591998:WBW592040 WLS591998:WLS592040 WVO591998:WVO592040 G657534:G657576 JC657534:JC657576 SY657534:SY657576 ACU657534:ACU657576 AMQ657534:AMQ657576 AWM657534:AWM657576 BGI657534:BGI657576 BQE657534:BQE657576 CAA657534:CAA657576 CJW657534:CJW657576 CTS657534:CTS657576 DDO657534:DDO657576 DNK657534:DNK657576 DXG657534:DXG657576 EHC657534:EHC657576 EQY657534:EQY657576 FAU657534:FAU657576 FKQ657534:FKQ657576 FUM657534:FUM657576 GEI657534:GEI657576 GOE657534:GOE657576 GYA657534:GYA657576 HHW657534:HHW657576 HRS657534:HRS657576 IBO657534:IBO657576 ILK657534:ILK657576 IVG657534:IVG657576 JFC657534:JFC657576 JOY657534:JOY657576 JYU657534:JYU657576 KIQ657534:KIQ657576 KSM657534:KSM657576 LCI657534:LCI657576 LME657534:LME657576 LWA657534:LWA657576 MFW657534:MFW657576 MPS657534:MPS657576 MZO657534:MZO657576 NJK657534:NJK657576 NTG657534:NTG657576 ODC657534:ODC657576 OMY657534:OMY657576 OWU657534:OWU657576 PGQ657534:PGQ657576 PQM657534:PQM657576 QAI657534:QAI657576 QKE657534:QKE657576 QUA657534:QUA657576 RDW657534:RDW657576 RNS657534:RNS657576 RXO657534:RXO657576 SHK657534:SHK657576 SRG657534:SRG657576 TBC657534:TBC657576 TKY657534:TKY657576 TUU657534:TUU657576 UEQ657534:UEQ657576 UOM657534:UOM657576 UYI657534:UYI657576 VIE657534:VIE657576 VSA657534:VSA657576 WBW657534:WBW657576 WLS657534:WLS657576 WVO657534:WVO657576 G723070:G723112 JC723070:JC723112 SY723070:SY723112 ACU723070:ACU723112 AMQ723070:AMQ723112 AWM723070:AWM723112 BGI723070:BGI723112 BQE723070:BQE723112 CAA723070:CAA723112 CJW723070:CJW723112 CTS723070:CTS723112 DDO723070:DDO723112 DNK723070:DNK723112 DXG723070:DXG723112 EHC723070:EHC723112 EQY723070:EQY723112 FAU723070:FAU723112 FKQ723070:FKQ723112 FUM723070:FUM723112 GEI723070:GEI723112 GOE723070:GOE723112 GYA723070:GYA723112 HHW723070:HHW723112 HRS723070:HRS723112 IBO723070:IBO723112 ILK723070:ILK723112 IVG723070:IVG723112 JFC723070:JFC723112 JOY723070:JOY723112 JYU723070:JYU723112 KIQ723070:KIQ723112 KSM723070:KSM723112 LCI723070:LCI723112 LME723070:LME723112 LWA723070:LWA723112 MFW723070:MFW723112 MPS723070:MPS723112 MZO723070:MZO723112 NJK723070:NJK723112 NTG723070:NTG723112 ODC723070:ODC723112 OMY723070:OMY723112 OWU723070:OWU723112 PGQ723070:PGQ723112 PQM723070:PQM723112 QAI723070:QAI723112 QKE723070:QKE723112 QUA723070:QUA723112 RDW723070:RDW723112 RNS723070:RNS723112 RXO723070:RXO723112 SHK723070:SHK723112 SRG723070:SRG723112 TBC723070:TBC723112 TKY723070:TKY723112 TUU723070:TUU723112 UEQ723070:UEQ723112 UOM723070:UOM723112 UYI723070:UYI723112 VIE723070:VIE723112 VSA723070:VSA723112 WBW723070:WBW723112 WLS723070:WLS723112 WVO723070:WVO723112 G788606:G788648 JC788606:JC788648 SY788606:SY788648 ACU788606:ACU788648 AMQ788606:AMQ788648 AWM788606:AWM788648 BGI788606:BGI788648 BQE788606:BQE788648 CAA788606:CAA788648 CJW788606:CJW788648 CTS788606:CTS788648 DDO788606:DDO788648 DNK788606:DNK788648 DXG788606:DXG788648 EHC788606:EHC788648 EQY788606:EQY788648 FAU788606:FAU788648 FKQ788606:FKQ788648 FUM788606:FUM788648 GEI788606:GEI788648 GOE788606:GOE788648 GYA788606:GYA788648 HHW788606:HHW788648 HRS788606:HRS788648 IBO788606:IBO788648 ILK788606:ILK788648 IVG788606:IVG788648 JFC788606:JFC788648 JOY788606:JOY788648 JYU788606:JYU788648 KIQ788606:KIQ788648 KSM788606:KSM788648 LCI788606:LCI788648 LME788606:LME788648 LWA788606:LWA788648 MFW788606:MFW788648 MPS788606:MPS788648 MZO788606:MZO788648 NJK788606:NJK788648 NTG788606:NTG788648 ODC788606:ODC788648 OMY788606:OMY788648 OWU788606:OWU788648 PGQ788606:PGQ788648 PQM788606:PQM788648 QAI788606:QAI788648 QKE788606:QKE788648 QUA788606:QUA788648 RDW788606:RDW788648 RNS788606:RNS788648 RXO788606:RXO788648 SHK788606:SHK788648 SRG788606:SRG788648 TBC788606:TBC788648 TKY788606:TKY788648 TUU788606:TUU788648 UEQ788606:UEQ788648 UOM788606:UOM788648 UYI788606:UYI788648 VIE788606:VIE788648 VSA788606:VSA788648 WBW788606:WBW788648 WLS788606:WLS788648 WVO788606:WVO788648 G854142:G854184 JC854142:JC854184 SY854142:SY854184 ACU854142:ACU854184 AMQ854142:AMQ854184 AWM854142:AWM854184 BGI854142:BGI854184 BQE854142:BQE854184 CAA854142:CAA854184 CJW854142:CJW854184 CTS854142:CTS854184 DDO854142:DDO854184 DNK854142:DNK854184 DXG854142:DXG854184 EHC854142:EHC854184 EQY854142:EQY854184 FAU854142:FAU854184 FKQ854142:FKQ854184 FUM854142:FUM854184 GEI854142:GEI854184 GOE854142:GOE854184 GYA854142:GYA854184 HHW854142:HHW854184 HRS854142:HRS854184 IBO854142:IBO854184 ILK854142:ILK854184 IVG854142:IVG854184 JFC854142:JFC854184 JOY854142:JOY854184 JYU854142:JYU854184 KIQ854142:KIQ854184 KSM854142:KSM854184 LCI854142:LCI854184 LME854142:LME854184 LWA854142:LWA854184 MFW854142:MFW854184 MPS854142:MPS854184 MZO854142:MZO854184 NJK854142:NJK854184 NTG854142:NTG854184 ODC854142:ODC854184 OMY854142:OMY854184 OWU854142:OWU854184 PGQ854142:PGQ854184 PQM854142:PQM854184 QAI854142:QAI854184 QKE854142:QKE854184 QUA854142:QUA854184 RDW854142:RDW854184 RNS854142:RNS854184 RXO854142:RXO854184 SHK854142:SHK854184 SRG854142:SRG854184 TBC854142:TBC854184 TKY854142:TKY854184 TUU854142:TUU854184 UEQ854142:UEQ854184 UOM854142:UOM854184 UYI854142:UYI854184 VIE854142:VIE854184 VSA854142:VSA854184 WBW854142:WBW854184 WLS854142:WLS854184 WVO854142:WVO854184 G919678:G919720 JC919678:JC919720 SY919678:SY919720 ACU919678:ACU919720 AMQ919678:AMQ919720 AWM919678:AWM919720 BGI919678:BGI919720 BQE919678:BQE919720 CAA919678:CAA919720 CJW919678:CJW919720 CTS919678:CTS919720 DDO919678:DDO919720 DNK919678:DNK919720 DXG919678:DXG919720 EHC919678:EHC919720 EQY919678:EQY919720 FAU919678:FAU919720 FKQ919678:FKQ919720 FUM919678:FUM919720 GEI919678:GEI919720 GOE919678:GOE919720 GYA919678:GYA919720 HHW919678:HHW919720 HRS919678:HRS919720 IBO919678:IBO919720 ILK919678:ILK919720 IVG919678:IVG919720 JFC919678:JFC919720 JOY919678:JOY919720 JYU919678:JYU919720 KIQ919678:KIQ919720 KSM919678:KSM919720 LCI919678:LCI919720 LME919678:LME919720 LWA919678:LWA919720 MFW919678:MFW919720 MPS919678:MPS919720 MZO919678:MZO919720 NJK919678:NJK919720 NTG919678:NTG919720 ODC919678:ODC919720 OMY919678:OMY919720 OWU919678:OWU919720 PGQ919678:PGQ919720 PQM919678:PQM919720 QAI919678:QAI919720 QKE919678:QKE919720 QUA919678:QUA919720 RDW919678:RDW919720 RNS919678:RNS919720 RXO919678:RXO919720 SHK919678:SHK919720 SRG919678:SRG919720 TBC919678:TBC919720 TKY919678:TKY919720 TUU919678:TUU919720 UEQ919678:UEQ919720 UOM919678:UOM919720 UYI919678:UYI919720 VIE919678:VIE919720 VSA919678:VSA919720 WBW919678:WBW919720 WLS919678:WLS919720 WVO919678:WVO919720 G985214:G985256 JC985214:JC985256 SY985214:SY985256 ACU985214:ACU985256 AMQ985214:AMQ985256 AWM985214:AWM985256 BGI985214:BGI985256 BQE985214:BQE985256 CAA985214:CAA985256 CJW985214:CJW985256 CTS985214:CTS985256 DDO985214:DDO985256 DNK985214:DNK985256 DXG985214:DXG985256 EHC985214:EHC985256 EQY985214:EQY985256 FAU985214:FAU985256 FKQ985214:FKQ985256 FUM985214:FUM985256 GEI985214:GEI985256 GOE985214:GOE985256 GYA985214:GYA985256 HHW985214:HHW985256 HRS985214:HRS985256 IBO985214:IBO985256 ILK985214:ILK985256 IVG985214:IVG985256 JFC985214:JFC985256 JOY985214:JOY985256 JYU985214:JYU985256 KIQ985214:KIQ985256 KSM985214:KSM985256 LCI985214:LCI985256 LME985214:LME985256 LWA985214:LWA985256 MFW985214:MFW985256 MPS985214:MPS985256 MZO985214:MZO985256 NJK985214:NJK985256 NTG985214:NTG985256 ODC985214:ODC985256 OMY985214:OMY985256 OWU985214:OWU985256 PGQ985214:PGQ985256 PQM985214:PQM985256 QAI985214:QAI985256 QKE985214:QKE985256 QUA985214:QUA985256 RDW985214:RDW985256 RNS985214:RNS985256 RXO985214:RXO985256 SHK985214:SHK985256 SRG985214:SRG985256 TBC985214:TBC985256 TKY985214:TKY985256 TUU985214:TUU985256 UEQ985214:UEQ985256 UOM985214:UOM985256 UYI985214:UYI985256 VIE985214:VIE985256 VSA985214:VSA985256 WBW985214:WBW985256 WLS985214:WLS985256 WVO985214:WVO985256 G2219:G2230 JC2219:JC2230 SY2219:SY2230 ACU2219:ACU2230 AMQ2219:AMQ2230 AWM2219:AWM2230 BGI2219:BGI2230 BQE2219:BQE2230 CAA2219:CAA2230 CJW2219:CJW2230 CTS2219:CTS2230 DDO2219:DDO2230 DNK2219:DNK2230 DXG2219:DXG2230 EHC2219:EHC2230 EQY2219:EQY2230 FAU2219:FAU2230 FKQ2219:FKQ2230 FUM2219:FUM2230 GEI2219:GEI2230 GOE2219:GOE2230 GYA2219:GYA2230 HHW2219:HHW2230 HRS2219:HRS2230 IBO2219:IBO2230 ILK2219:ILK2230 IVG2219:IVG2230 JFC2219:JFC2230 JOY2219:JOY2230 JYU2219:JYU2230 KIQ2219:KIQ2230 KSM2219:KSM2230 LCI2219:LCI2230 LME2219:LME2230 LWA2219:LWA2230 MFW2219:MFW2230 MPS2219:MPS2230 MZO2219:MZO2230 NJK2219:NJK2230 NTG2219:NTG2230 ODC2219:ODC2230 OMY2219:OMY2230 OWU2219:OWU2230 PGQ2219:PGQ2230 PQM2219:PQM2230 QAI2219:QAI2230 QKE2219:QKE2230 QUA2219:QUA2230 RDW2219:RDW2230 RNS2219:RNS2230 RXO2219:RXO2230 SHK2219:SHK2230 SRG2219:SRG2230 TBC2219:TBC2230 TKY2219:TKY2230 TUU2219:TUU2230 UEQ2219:UEQ2230 UOM2219:UOM2230 UYI2219:UYI2230 VIE2219:VIE2230 VSA2219:VSA2230 WBW2219:WBW2230 WLS2219:WLS2230 WVO2219:WVO2230 G67755:G67766 JC67755:JC67766 SY67755:SY67766 ACU67755:ACU67766 AMQ67755:AMQ67766 AWM67755:AWM67766 BGI67755:BGI67766 BQE67755:BQE67766 CAA67755:CAA67766 CJW67755:CJW67766 CTS67755:CTS67766 DDO67755:DDO67766 DNK67755:DNK67766 DXG67755:DXG67766 EHC67755:EHC67766 EQY67755:EQY67766 FAU67755:FAU67766 FKQ67755:FKQ67766 FUM67755:FUM67766 GEI67755:GEI67766 GOE67755:GOE67766 GYA67755:GYA67766 HHW67755:HHW67766 HRS67755:HRS67766 IBO67755:IBO67766 ILK67755:ILK67766 IVG67755:IVG67766 JFC67755:JFC67766 JOY67755:JOY67766 JYU67755:JYU67766 KIQ67755:KIQ67766 KSM67755:KSM67766 LCI67755:LCI67766 LME67755:LME67766 LWA67755:LWA67766 MFW67755:MFW67766 MPS67755:MPS67766 MZO67755:MZO67766 NJK67755:NJK67766 NTG67755:NTG67766 ODC67755:ODC67766 OMY67755:OMY67766 OWU67755:OWU67766 PGQ67755:PGQ67766 PQM67755:PQM67766 QAI67755:QAI67766 QKE67755:QKE67766 QUA67755:QUA67766 RDW67755:RDW67766 RNS67755:RNS67766 RXO67755:RXO67766 SHK67755:SHK67766 SRG67755:SRG67766 TBC67755:TBC67766 TKY67755:TKY67766 TUU67755:TUU67766 UEQ67755:UEQ67766 UOM67755:UOM67766 UYI67755:UYI67766 VIE67755:VIE67766 VSA67755:VSA67766 WBW67755:WBW67766 WLS67755:WLS67766 WVO67755:WVO67766 G133291:G133302 JC133291:JC133302 SY133291:SY133302 ACU133291:ACU133302 AMQ133291:AMQ133302 AWM133291:AWM133302 BGI133291:BGI133302 BQE133291:BQE133302 CAA133291:CAA133302 CJW133291:CJW133302 CTS133291:CTS133302 DDO133291:DDO133302 DNK133291:DNK133302 DXG133291:DXG133302 EHC133291:EHC133302 EQY133291:EQY133302 FAU133291:FAU133302 FKQ133291:FKQ133302 FUM133291:FUM133302 GEI133291:GEI133302 GOE133291:GOE133302 GYA133291:GYA133302 HHW133291:HHW133302 HRS133291:HRS133302 IBO133291:IBO133302 ILK133291:ILK133302 IVG133291:IVG133302 JFC133291:JFC133302 JOY133291:JOY133302 JYU133291:JYU133302 KIQ133291:KIQ133302 KSM133291:KSM133302 LCI133291:LCI133302 LME133291:LME133302 LWA133291:LWA133302 MFW133291:MFW133302 MPS133291:MPS133302 MZO133291:MZO133302 NJK133291:NJK133302 NTG133291:NTG133302 ODC133291:ODC133302 OMY133291:OMY133302 OWU133291:OWU133302 PGQ133291:PGQ133302 PQM133291:PQM133302 QAI133291:QAI133302 QKE133291:QKE133302 QUA133291:QUA133302 RDW133291:RDW133302 RNS133291:RNS133302 RXO133291:RXO133302 SHK133291:SHK133302 SRG133291:SRG133302 TBC133291:TBC133302 TKY133291:TKY133302 TUU133291:TUU133302 UEQ133291:UEQ133302 UOM133291:UOM133302 UYI133291:UYI133302 VIE133291:VIE133302 VSA133291:VSA133302 WBW133291:WBW133302 WLS133291:WLS133302 WVO133291:WVO133302 G198827:G198838 JC198827:JC198838 SY198827:SY198838 ACU198827:ACU198838 AMQ198827:AMQ198838 AWM198827:AWM198838 BGI198827:BGI198838 BQE198827:BQE198838 CAA198827:CAA198838 CJW198827:CJW198838 CTS198827:CTS198838 DDO198827:DDO198838 DNK198827:DNK198838 DXG198827:DXG198838 EHC198827:EHC198838 EQY198827:EQY198838 FAU198827:FAU198838 FKQ198827:FKQ198838 FUM198827:FUM198838 GEI198827:GEI198838 GOE198827:GOE198838 GYA198827:GYA198838 HHW198827:HHW198838 HRS198827:HRS198838 IBO198827:IBO198838 ILK198827:ILK198838 IVG198827:IVG198838 JFC198827:JFC198838 JOY198827:JOY198838 JYU198827:JYU198838 KIQ198827:KIQ198838 KSM198827:KSM198838 LCI198827:LCI198838 LME198827:LME198838 LWA198827:LWA198838 MFW198827:MFW198838 MPS198827:MPS198838 MZO198827:MZO198838 NJK198827:NJK198838 NTG198827:NTG198838 ODC198827:ODC198838 OMY198827:OMY198838 OWU198827:OWU198838 PGQ198827:PGQ198838 PQM198827:PQM198838 QAI198827:QAI198838 QKE198827:QKE198838 QUA198827:QUA198838 RDW198827:RDW198838 RNS198827:RNS198838 RXO198827:RXO198838 SHK198827:SHK198838 SRG198827:SRG198838 TBC198827:TBC198838 TKY198827:TKY198838 TUU198827:TUU198838 UEQ198827:UEQ198838 UOM198827:UOM198838 UYI198827:UYI198838 VIE198827:VIE198838 VSA198827:VSA198838 WBW198827:WBW198838 WLS198827:WLS198838 WVO198827:WVO198838 G264363:G264374 JC264363:JC264374 SY264363:SY264374 ACU264363:ACU264374 AMQ264363:AMQ264374 AWM264363:AWM264374 BGI264363:BGI264374 BQE264363:BQE264374 CAA264363:CAA264374 CJW264363:CJW264374 CTS264363:CTS264374 DDO264363:DDO264374 DNK264363:DNK264374 DXG264363:DXG264374 EHC264363:EHC264374 EQY264363:EQY264374 FAU264363:FAU264374 FKQ264363:FKQ264374 FUM264363:FUM264374 GEI264363:GEI264374 GOE264363:GOE264374 GYA264363:GYA264374 HHW264363:HHW264374 HRS264363:HRS264374 IBO264363:IBO264374 ILK264363:ILK264374 IVG264363:IVG264374 JFC264363:JFC264374 JOY264363:JOY264374 JYU264363:JYU264374 KIQ264363:KIQ264374 KSM264363:KSM264374 LCI264363:LCI264374 LME264363:LME264374 LWA264363:LWA264374 MFW264363:MFW264374 MPS264363:MPS264374 MZO264363:MZO264374 NJK264363:NJK264374 NTG264363:NTG264374 ODC264363:ODC264374 OMY264363:OMY264374 OWU264363:OWU264374 PGQ264363:PGQ264374 PQM264363:PQM264374 QAI264363:QAI264374 QKE264363:QKE264374 QUA264363:QUA264374 RDW264363:RDW264374 RNS264363:RNS264374 RXO264363:RXO264374 SHK264363:SHK264374 SRG264363:SRG264374 TBC264363:TBC264374 TKY264363:TKY264374 TUU264363:TUU264374 UEQ264363:UEQ264374 UOM264363:UOM264374 UYI264363:UYI264374 VIE264363:VIE264374 VSA264363:VSA264374 WBW264363:WBW264374 WLS264363:WLS264374 WVO264363:WVO264374 G329899:G329910 JC329899:JC329910 SY329899:SY329910 ACU329899:ACU329910 AMQ329899:AMQ329910 AWM329899:AWM329910 BGI329899:BGI329910 BQE329899:BQE329910 CAA329899:CAA329910 CJW329899:CJW329910 CTS329899:CTS329910 DDO329899:DDO329910 DNK329899:DNK329910 DXG329899:DXG329910 EHC329899:EHC329910 EQY329899:EQY329910 FAU329899:FAU329910 FKQ329899:FKQ329910 FUM329899:FUM329910 GEI329899:GEI329910 GOE329899:GOE329910 GYA329899:GYA329910 HHW329899:HHW329910 HRS329899:HRS329910 IBO329899:IBO329910 ILK329899:ILK329910 IVG329899:IVG329910 JFC329899:JFC329910 JOY329899:JOY329910 JYU329899:JYU329910 KIQ329899:KIQ329910 KSM329899:KSM329910 LCI329899:LCI329910 LME329899:LME329910 LWA329899:LWA329910 MFW329899:MFW329910 MPS329899:MPS329910 MZO329899:MZO329910 NJK329899:NJK329910 NTG329899:NTG329910 ODC329899:ODC329910 OMY329899:OMY329910 OWU329899:OWU329910 PGQ329899:PGQ329910 PQM329899:PQM329910 QAI329899:QAI329910 QKE329899:QKE329910 QUA329899:QUA329910 RDW329899:RDW329910 RNS329899:RNS329910 RXO329899:RXO329910 SHK329899:SHK329910 SRG329899:SRG329910 TBC329899:TBC329910 TKY329899:TKY329910 TUU329899:TUU329910 UEQ329899:UEQ329910 UOM329899:UOM329910 UYI329899:UYI329910 VIE329899:VIE329910 VSA329899:VSA329910 WBW329899:WBW329910 WLS329899:WLS329910 WVO329899:WVO329910 G395435:G395446 JC395435:JC395446 SY395435:SY395446 ACU395435:ACU395446 AMQ395435:AMQ395446 AWM395435:AWM395446 BGI395435:BGI395446 BQE395435:BQE395446 CAA395435:CAA395446 CJW395435:CJW395446 CTS395435:CTS395446 DDO395435:DDO395446 DNK395435:DNK395446 DXG395435:DXG395446 EHC395435:EHC395446 EQY395435:EQY395446 FAU395435:FAU395446 FKQ395435:FKQ395446 FUM395435:FUM395446 GEI395435:GEI395446 GOE395435:GOE395446 GYA395435:GYA395446 HHW395435:HHW395446 HRS395435:HRS395446 IBO395435:IBO395446 ILK395435:ILK395446 IVG395435:IVG395446 JFC395435:JFC395446 JOY395435:JOY395446 JYU395435:JYU395446 KIQ395435:KIQ395446 KSM395435:KSM395446 LCI395435:LCI395446 LME395435:LME395446 LWA395435:LWA395446 MFW395435:MFW395446 MPS395435:MPS395446 MZO395435:MZO395446 NJK395435:NJK395446 NTG395435:NTG395446 ODC395435:ODC395446 OMY395435:OMY395446 OWU395435:OWU395446 PGQ395435:PGQ395446 PQM395435:PQM395446 QAI395435:QAI395446 QKE395435:QKE395446 QUA395435:QUA395446 RDW395435:RDW395446 RNS395435:RNS395446 RXO395435:RXO395446 SHK395435:SHK395446 SRG395435:SRG395446 TBC395435:TBC395446 TKY395435:TKY395446 TUU395435:TUU395446 UEQ395435:UEQ395446 UOM395435:UOM395446 UYI395435:UYI395446 VIE395435:VIE395446 VSA395435:VSA395446 WBW395435:WBW395446 WLS395435:WLS395446 WVO395435:WVO395446 G460971:G460982 JC460971:JC460982 SY460971:SY460982 ACU460971:ACU460982 AMQ460971:AMQ460982 AWM460971:AWM460982 BGI460971:BGI460982 BQE460971:BQE460982 CAA460971:CAA460982 CJW460971:CJW460982 CTS460971:CTS460982 DDO460971:DDO460982 DNK460971:DNK460982 DXG460971:DXG460982 EHC460971:EHC460982 EQY460971:EQY460982 FAU460971:FAU460982 FKQ460971:FKQ460982 FUM460971:FUM460982 GEI460971:GEI460982 GOE460971:GOE460982 GYA460971:GYA460982 HHW460971:HHW460982 HRS460971:HRS460982 IBO460971:IBO460982 ILK460971:ILK460982 IVG460971:IVG460982 JFC460971:JFC460982 JOY460971:JOY460982 JYU460971:JYU460982 KIQ460971:KIQ460982 KSM460971:KSM460982 LCI460971:LCI460982 LME460971:LME460982 LWA460971:LWA460982 MFW460971:MFW460982 MPS460971:MPS460982 MZO460971:MZO460982 NJK460971:NJK460982 NTG460971:NTG460982 ODC460971:ODC460982 OMY460971:OMY460982 OWU460971:OWU460982 PGQ460971:PGQ460982 PQM460971:PQM460982 QAI460971:QAI460982 QKE460971:QKE460982 QUA460971:QUA460982 RDW460971:RDW460982 RNS460971:RNS460982 RXO460971:RXO460982 SHK460971:SHK460982 SRG460971:SRG460982 TBC460971:TBC460982 TKY460971:TKY460982 TUU460971:TUU460982 UEQ460971:UEQ460982 UOM460971:UOM460982 UYI460971:UYI460982 VIE460971:VIE460982 VSA460971:VSA460982 WBW460971:WBW460982 WLS460971:WLS460982 WVO460971:WVO460982 G526507:G526518 JC526507:JC526518 SY526507:SY526518 ACU526507:ACU526518 AMQ526507:AMQ526518 AWM526507:AWM526518 BGI526507:BGI526518 BQE526507:BQE526518 CAA526507:CAA526518 CJW526507:CJW526518 CTS526507:CTS526518 DDO526507:DDO526518 DNK526507:DNK526518 DXG526507:DXG526518 EHC526507:EHC526518 EQY526507:EQY526518 FAU526507:FAU526518 FKQ526507:FKQ526518 FUM526507:FUM526518 GEI526507:GEI526518 GOE526507:GOE526518 GYA526507:GYA526518 HHW526507:HHW526518 HRS526507:HRS526518 IBO526507:IBO526518 ILK526507:ILK526518 IVG526507:IVG526518 JFC526507:JFC526518 JOY526507:JOY526518 JYU526507:JYU526518 KIQ526507:KIQ526518 KSM526507:KSM526518 LCI526507:LCI526518 LME526507:LME526518 LWA526507:LWA526518 MFW526507:MFW526518 MPS526507:MPS526518 MZO526507:MZO526518 NJK526507:NJK526518 NTG526507:NTG526518 ODC526507:ODC526518 OMY526507:OMY526518 OWU526507:OWU526518 PGQ526507:PGQ526518 PQM526507:PQM526518 QAI526507:QAI526518 QKE526507:QKE526518 QUA526507:QUA526518 RDW526507:RDW526518 RNS526507:RNS526518 RXO526507:RXO526518 SHK526507:SHK526518 SRG526507:SRG526518 TBC526507:TBC526518 TKY526507:TKY526518 TUU526507:TUU526518 UEQ526507:UEQ526518 UOM526507:UOM526518 UYI526507:UYI526518 VIE526507:VIE526518 VSA526507:VSA526518 WBW526507:WBW526518 WLS526507:WLS526518 WVO526507:WVO526518 G592043:G592054 JC592043:JC592054 SY592043:SY592054 ACU592043:ACU592054 AMQ592043:AMQ592054 AWM592043:AWM592054 BGI592043:BGI592054 BQE592043:BQE592054 CAA592043:CAA592054 CJW592043:CJW592054 CTS592043:CTS592054 DDO592043:DDO592054 DNK592043:DNK592054 DXG592043:DXG592054 EHC592043:EHC592054 EQY592043:EQY592054 FAU592043:FAU592054 FKQ592043:FKQ592054 FUM592043:FUM592054 GEI592043:GEI592054 GOE592043:GOE592054 GYA592043:GYA592054 HHW592043:HHW592054 HRS592043:HRS592054 IBO592043:IBO592054 ILK592043:ILK592054 IVG592043:IVG592054 JFC592043:JFC592054 JOY592043:JOY592054 JYU592043:JYU592054 KIQ592043:KIQ592054 KSM592043:KSM592054 LCI592043:LCI592054 LME592043:LME592054 LWA592043:LWA592054 MFW592043:MFW592054 MPS592043:MPS592054 MZO592043:MZO592054 NJK592043:NJK592054 NTG592043:NTG592054 ODC592043:ODC592054 OMY592043:OMY592054 OWU592043:OWU592054 PGQ592043:PGQ592054 PQM592043:PQM592054 QAI592043:QAI592054 QKE592043:QKE592054 QUA592043:QUA592054 RDW592043:RDW592054 RNS592043:RNS592054 RXO592043:RXO592054 SHK592043:SHK592054 SRG592043:SRG592054 TBC592043:TBC592054 TKY592043:TKY592054 TUU592043:TUU592054 UEQ592043:UEQ592054 UOM592043:UOM592054 UYI592043:UYI592054 VIE592043:VIE592054 VSA592043:VSA592054 WBW592043:WBW592054 WLS592043:WLS592054 WVO592043:WVO592054 G657579:G657590 JC657579:JC657590 SY657579:SY657590 ACU657579:ACU657590 AMQ657579:AMQ657590 AWM657579:AWM657590 BGI657579:BGI657590 BQE657579:BQE657590 CAA657579:CAA657590 CJW657579:CJW657590 CTS657579:CTS657590 DDO657579:DDO657590 DNK657579:DNK657590 DXG657579:DXG657590 EHC657579:EHC657590 EQY657579:EQY657590 FAU657579:FAU657590 FKQ657579:FKQ657590 FUM657579:FUM657590 GEI657579:GEI657590 GOE657579:GOE657590 GYA657579:GYA657590 HHW657579:HHW657590 HRS657579:HRS657590 IBO657579:IBO657590 ILK657579:ILK657590 IVG657579:IVG657590 JFC657579:JFC657590 JOY657579:JOY657590 JYU657579:JYU657590 KIQ657579:KIQ657590 KSM657579:KSM657590 LCI657579:LCI657590 LME657579:LME657590 LWA657579:LWA657590 MFW657579:MFW657590 MPS657579:MPS657590 MZO657579:MZO657590 NJK657579:NJK657590 NTG657579:NTG657590 ODC657579:ODC657590 OMY657579:OMY657590 OWU657579:OWU657590 PGQ657579:PGQ657590 PQM657579:PQM657590 QAI657579:QAI657590 QKE657579:QKE657590 QUA657579:QUA657590 RDW657579:RDW657590 RNS657579:RNS657590 RXO657579:RXO657590 SHK657579:SHK657590 SRG657579:SRG657590 TBC657579:TBC657590 TKY657579:TKY657590 TUU657579:TUU657590 UEQ657579:UEQ657590 UOM657579:UOM657590 UYI657579:UYI657590 VIE657579:VIE657590 VSA657579:VSA657590 WBW657579:WBW657590 WLS657579:WLS657590 WVO657579:WVO657590 G723115:G723126 JC723115:JC723126 SY723115:SY723126 ACU723115:ACU723126 AMQ723115:AMQ723126 AWM723115:AWM723126 BGI723115:BGI723126 BQE723115:BQE723126 CAA723115:CAA723126 CJW723115:CJW723126 CTS723115:CTS723126 DDO723115:DDO723126 DNK723115:DNK723126 DXG723115:DXG723126 EHC723115:EHC723126 EQY723115:EQY723126 FAU723115:FAU723126 FKQ723115:FKQ723126 FUM723115:FUM723126 GEI723115:GEI723126 GOE723115:GOE723126 GYA723115:GYA723126 HHW723115:HHW723126 HRS723115:HRS723126 IBO723115:IBO723126 ILK723115:ILK723126 IVG723115:IVG723126 JFC723115:JFC723126 JOY723115:JOY723126 JYU723115:JYU723126 KIQ723115:KIQ723126 KSM723115:KSM723126 LCI723115:LCI723126 LME723115:LME723126 LWA723115:LWA723126 MFW723115:MFW723126 MPS723115:MPS723126 MZO723115:MZO723126 NJK723115:NJK723126 NTG723115:NTG723126 ODC723115:ODC723126 OMY723115:OMY723126 OWU723115:OWU723126 PGQ723115:PGQ723126 PQM723115:PQM723126 QAI723115:QAI723126 QKE723115:QKE723126 QUA723115:QUA723126 RDW723115:RDW723126 RNS723115:RNS723126 RXO723115:RXO723126 SHK723115:SHK723126 SRG723115:SRG723126 TBC723115:TBC723126 TKY723115:TKY723126 TUU723115:TUU723126 UEQ723115:UEQ723126 UOM723115:UOM723126 UYI723115:UYI723126 VIE723115:VIE723126 VSA723115:VSA723126 WBW723115:WBW723126 WLS723115:WLS723126 WVO723115:WVO723126 G788651:G788662 JC788651:JC788662 SY788651:SY788662 ACU788651:ACU788662 AMQ788651:AMQ788662 AWM788651:AWM788662 BGI788651:BGI788662 BQE788651:BQE788662 CAA788651:CAA788662 CJW788651:CJW788662 CTS788651:CTS788662 DDO788651:DDO788662 DNK788651:DNK788662 DXG788651:DXG788662 EHC788651:EHC788662 EQY788651:EQY788662 FAU788651:FAU788662 FKQ788651:FKQ788662 FUM788651:FUM788662 GEI788651:GEI788662 GOE788651:GOE788662 GYA788651:GYA788662 HHW788651:HHW788662 HRS788651:HRS788662 IBO788651:IBO788662 ILK788651:ILK788662 IVG788651:IVG788662 JFC788651:JFC788662 JOY788651:JOY788662 JYU788651:JYU788662 KIQ788651:KIQ788662 KSM788651:KSM788662 LCI788651:LCI788662 LME788651:LME788662 LWA788651:LWA788662 MFW788651:MFW788662 MPS788651:MPS788662 MZO788651:MZO788662 NJK788651:NJK788662 NTG788651:NTG788662 ODC788651:ODC788662 OMY788651:OMY788662 OWU788651:OWU788662 PGQ788651:PGQ788662 PQM788651:PQM788662 QAI788651:QAI788662 QKE788651:QKE788662 QUA788651:QUA788662 RDW788651:RDW788662 RNS788651:RNS788662 RXO788651:RXO788662 SHK788651:SHK788662 SRG788651:SRG788662 TBC788651:TBC788662 TKY788651:TKY788662 TUU788651:TUU788662 UEQ788651:UEQ788662 UOM788651:UOM788662 UYI788651:UYI788662 VIE788651:VIE788662 VSA788651:VSA788662 WBW788651:WBW788662 WLS788651:WLS788662 WVO788651:WVO788662 G854187:G854198 JC854187:JC854198 SY854187:SY854198 ACU854187:ACU854198 AMQ854187:AMQ854198 AWM854187:AWM854198 BGI854187:BGI854198 BQE854187:BQE854198 CAA854187:CAA854198 CJW854187:CJW854198 CTS854187:CTS854198 DDO854187:DDO854198 DNK854187:DNK854198 DXG854187:DXG854198 EHC854187:EHC854198 EQY854187:EQY854198 FAU854187:FAU854198 FKQ854187:FKQ854198 FUM854187:FUM854198 GEI854187:GEI854198 GOE854187:GOE854198 GYA854187:GYA854198 HHW854187:HHW854198 HRS854187:HRS854198 IBO854187:IBO854198 ILK854187:ILK854198 IVG854187:IVG854198 JFC854187:JFC854198 JOY854187:JOY854198 JYU854187:JYU854198 KIQ854187:KIQ854198 KSM854187:KSM854198 LCI854187:LCI854198 LME854187:LME854198 LWA854187:LWA854198 MFW854187:MFW854198 MPS854187:MPS854198 MZO854187:MZO854198 NJK854187:NJK854198 NTG854187:NTG854198 ODC854187:ODC854198 OMY854187:OMY854198 OWU854187:OWU854198 PGQ854187:PGQ854198 PQM854187:PQM854198 QAI854187:QAI854198 QKE854187:QKE854198 QUA854187:QUA854198 RDW854187:RDW854198 RNS854187:RNS854198 RXO854187:RXO854198 SHK854187:SHK854198 SRG854187:SRG854198 TBC854187:TBC854198 TKY854187:TKY854198 TUU854187:TUU854198 UEQ854187:UEQ854198 UOM854187:UOM854198 UYI854187:UYI854198 VIE854187:VIE854198 VSA854187:VSA854198 WBW854187:WBW854198 WLS854187:WLS854198 WVO854187:WVO854198 G919723:G919734 JC919723:JC919734 SY919723:SY919734 ACU919723:ACU919734 AMQ919723:AMQ919734 AWM919723:AWM919734 BGI919723:BGI919734 BQE919723:BQE919734 CAA919723:CAA919734 CJW919723:CJW919734 CTS919723:CTS919734 DDO919723:DDO919734 DNK919723:DNK919734 DXG919723:DXG919734 EHC919723:EHC919734 EQY919723:EQY919734 FAU919723:FAU919734 FKQ919723:FKQ919734 FUM919723:FUM919734 GEI919723:GEI919734 GOE919723:GOE919734 GYA919723:GYA919734 HHW919723:HHW919734 HRS919723:HRS919734 IBO919723:IBO919734 ILK919723:ILK919734 IVG919723:IVG919734 JFC919723:JFC919734 JOY919723:JOY919734 JYU919723:JYU919734 KIQ919723:KIQ919734 KSM919723:KSM919734 LCI919723:LCI919734 LME919723:LME919734 LWA919723:LWA919734 MFW919723:MFW919734 MPS919723:MPS919734 MZO919723:MZO919734 NJK919723:NJK919734 NTG919723:NTG919734 ODC919723:ODC919734 OMY919723:OMY919734 OWU919723:OWU919734 PGQ919723:PGQ919734 PQM919723:PQM919734 QAI919723:QAI919734 QKE919723:QKE919734 QUA919723:QUA919734 RDW919723:RDW919734 RNS919723:RNS919734 RXO919723:RXO919734 SHK919723:SHK919734 SRG919723:SRG919734 TBC919723:TBC919734 TKY919723:TKY919734 TUU919723:TUU919734 UEQ919723:UEQ919734 UOM919723:UOM919734 UYI919723:UYI919734 VIE919723:VIE919734 VSA919723:VSA919734 WBW919723:WBW919734 WLS919723:WLS919734 WVO919723:WVO919734 G985259:G985270 JC985259:JC985270 SY985259:SY985270 ACU985259:ACU985270 AMQ985259:AMQ985270 AWM985259:AWM985270 BGI985259:BGI985270 BQE985259:BQE985270 CAA985259:CAA985270 CJW985259:CJW985270 CTS985259:CTS985270 DDO985259:DDO985270 DNK985259:DNK985270 DXG985259:DXG985270 EHC985259:EHC985270 EQY985259:EQY985270 FAU985259:FAU985270 FKQ985259:FKQ985270 FUM985259:FUM985270 GEI985259:GEI985270 GOE985259:GOE985270 GYA985259:GYA985270 HHW985259:HHW985270 HRS985259:HRS985270 IBO985259:IBO985270 ILK985259:ILK985270 IVG985259:IVG985270 JFC985259:JFC985270 JOY985259:JOY985270 JYU985259:JYU985270 KIQ985259:KIQ985270 KSM985259:KSM985270 LCI985259:LCI985270 LME985259:LME985270 LWA985259:LWA985270 MFW985259:MFW985270 MPS985259:MPS985270 MZO985259:MZO985270 NJK985259:NJK985270 NTG985259:NTG985270 ODC985259:ODC985270 OMY985259:OMY985270 OWU985259:OWU985270 PGQ985259:PGQ985270 PQM985259:PQM985270 QAI985259:QAI985270 QKE985259:QKE985270 QUA985259:QUA985270 RDW985259:RDW985270 RNS985259:RNS985270 RXO985259:RXO985270 SHK985259:SHK985270 SRG985259:SRG985270 TBC985259:TBC985270 TKY985259:TKY985270 TUU985259:TUU985270 UEQ985259:UEQ985270 UOM985259:UOM985270 UYI985259:UYI985270 VIE985259:VIE985270 VSA985259:VSA985270 WBW985259:WBW985270 WLS985259:WLS985270 WVO985259:WVO985270 G1571:G2172 JC1571:JC2172 SY1571:SY2172 ACU1571:ACU2172 AMQ1571:AMQ2172 AWM1571:AWM2172 BGI1571:BGI2172 BQE1571:BQE2172 CAA1571:CAA2172 CJW1571:CJW2172 CTS1571:CTS2172 DDO1571:DDO2172 DNK1571:DNK2172 DXG1571:DXG2172 EHC1571:EHC2172 EQY1571:EQY2172 FAU1571:FAU2172 FKQ1571:FKQ2172 FUM1571:FUM2172 GEI1571:GEI2172 GOE1571:GOE2172 GYA1571:GYA2172 HHW1571:HHW2172 HRS1571:HRS2172 IBO1571:IBO2172 ILK1571:ILK2172 IVG1571:IVG2172 JFC1571:JFC2172 JOY1571:JOY2172 JYU1571:JYU2172 KIQ1571:KIQ2172 KSM1571:KSM2172 LCI1571:LCI2172 LME1571:LME2172 LWA1571:LWA2172 MFW1571:MFW2172 MPS1571:MPS2172 MZO1571:MZO2172 NJK1571:NJK2172 NTG1571:NTG2172 ODC1571:ODC2172 OMY1571:OMY2172 OWU1571:OWU2172 PGQ1571:PGQ2172 PQM1571:PQM2172 QAI1571:QAI2172 QKE1571:QKE2172 QUA1571:QUA2172 RDW1571:RDW2172 RNS1571:RNS2172 RXO1571:RXO2172 SHK1571:SHK2172 SRG1571:SRG2172 TBC1571:TBC2172 TKY1571:TKY2172 TUU1571:TUU2172 UEQ1571:UEQ2172 UOM1571:UOM2172 UYI1571:UYI2172 VIE1571:VIE2172 VSA1571:VSA2172 WBW1571:WBW2172 WLS1571:WLS2172 WVO1571:WVO2172 G67107:G67708 JC67107:JC67708 SY67107:SY67708 ACU67107:ACU67708 AMQ67107:AMQ67708 AWM67107:AWM67708 BGI67107:BGI67708 BQE67107:BQE67708 CAA67107:CAA67708 CJW67107:CJW67708 CTS67107:CTS67708 DDO67107:DDO67708 DNK67107:DNK67708 DXG67107:DXG67708 EHC67107:EHC67708 EQY67107:EQY67708 FAU67107:FAU67708 FKQ67107:FKQ67708 FUM67107:FUM67708 GEI67107:GEI67708 GOE67107:GOE67708 GYA67107:GYA67708 HHW67107:HHW67708 HRS67107:HRS67708 IBO67107:IBO67708 ILK67107:ILK67708 IVG67107:IVG67708 JFC67107:JFC67708 JOY67107:JOY67708 JYU67107:JYU67708 KIQ67107:KIQ67708 KSM67107:KSM67708 LCI67107:LCI67708 LME67107:LME67708 LWA67107:LWA67708 MFW67107:MFW67708 MPS67107:MPS67708 MZO67107:MZO67708 NJK67107:NJK67708 NTG67107:NTG67708 ODC67107:ODC67708 OMY67107:OMY67708 OWU67107:OWU67708 PGQ67107:PGQ67708 PQM67107:PQM67708 QAI67107:QAI67708 QKE67107:QKE67708 QUA67107:QUA67708 RDW67107:RDW67708 RNS67107:RNS67708 RXO67107:RXO67708 SHK67107:SHK67708 SRG67107:SRG67708 TBC67107:TBC67708 TKY67107:TKY67708 TUU67107:TUU67708 UEQ67107:UEQ67708 UOM67107:UOM67708 UYI67107:UYI67708 VIE67107:VIE67708 VSA67107:VSA67708 WBW67107:WBW67708 WLS67107:WLS67708 WVO67107:WVO67708 G132643:G133244 JC132643:JC133244 SY132643:SY133244 ACU132643:ACU133244 AMQ132643:AMQ133244 AWM132643:AWM133244 BGI132643:BGI133244 BQE132643:BQE133244 CAA132643:CAA133244 CJW132643:CJW133244 CTS132643:CTS133244 DDO132643:DDO133244 DNK132643:DNK133244 DXG132643:DXG133244 EHC132643:EHC133244 EQY132643:EQY133244 FAU132643:FAU133244 FKQ132643:FKQ133244 FUM132643:FUM133244 GEI132643:GEI133244 GOE132643:GOE133244 GYA132643:GYA133244 HHW132643:HHW133244 HRS132643:HRS133244 IBO132643:IBO133244 ILK132643:ILK133244 IVG132643:IVG133244 JFC132643:JFC133244 JOY132643:JOY133244 JYU132643:JYU133244 KIQ132643:KIQ133244 KSM132643:KSM133244 LCI132643:LCI133244 LME132643:LME133244 LWA132643:LWA133244 MFW132643:MFW133244 MPS132643:MPS133244 MZO132643:MZO133244 NJK132643:NJK133244 NTG132643:NTG133244 ODC132643:ODC133244 OMY132643:OMY133244 OWU132643:OWU133244 PGQ132643:PGQ133244 PQM132643:PQM133244 QAI132643:QAI133244 QKE132643:QKE133244 QUA132643:QUA133244 RDW132643:RDW133244 RNS132643:RNS133244 RXO132643:RXO133244 SHK132643:SHK133244 SRG132643:SRG133244 TBC132643:TBC133244 TKY132643:TKY133244 TUU132643:TUU133244 UEQ132643:UEQ133244 UOM132643:UOM133244 UYI132643:UYI133244 VIE132643:VIE133244 VSA132643:VSA133244 WBW132643:WBW133244 WLS132643:WLS133244 WVO132643:WVO133244 G198179:G198780 JC198179:JC198780 SY198179:SY198780 ACU198179:ACU198780 AMQ198179:AMQ198780 AWM198179:AWM198780 BGI198179:BGI198780 BQE198179:BQE198780 CAA198179:CAA198780 CJW198179:CJW198780 CTS198179:CTS198780 DDO198179:DDO198780 DNK198179:DNK198780 DXG198179:DXG198780 EHC198179:EHC198780 EQY198179:EQY198780 FAU198179:FAU198780 FKQ198179:FKQ198780 FUM198179:FUM198780 GEI198179:GEI198780 GOE198179:GOE198780 GYA198179:GYA198780 HHW198179:HHW198780 HRS198179:HRS198780 IBO198179:IBO198780 ILK198179:ILK198780 IVG198179:IVG198780 JFC198179:JFC198780 JOY198179:JOY198780 JYU198179:JYU198780 KIQ198179:KIQ198780 KSM198179:KSM198780 LCI198179:LCI198780 LME198179:LME198780 LWA198179:LWA198780 MFW198179:MFW198780 MPS198179:MPS198780 MZO198179:MZO198780 NJK198179:NJK198780 NTG198179:NTG198780 ODC198179:ODC198780 OMY198179:OMY198780 OWU198179:OWU198780 PGQ198179:PGQ198780 PQM198179:PQM198780 QAI198179:QAI198780 QKE198179:QKE198780 QUA198179:QUA198780 RDW198179:RDW198780 RNS198179:RNS198780 RXO198179:RXO198780 SHK198179:SHK198780 SRG198179:SRG198780 TBC198179:TBC198780 TKY198179:TKY198780 TUU198179:TUU198780 UEQ198179:UEQ198780 UOM198179:UOM198780 UYI198179:UYI198780 VIE198179:VIE198780 VSA198179:VSA198780 WBW198179:WBW198780 WLS198179:WLS198780 WVO198179:WVO198780 G263715:G264316 JC263715:JC264316 SY263715:SY264316 ACU263715:ACU264316 AMQ263715:AMQ264316 AWM263715:AWM264316 BGI263715:BGI264316 BQE263715:BQE264316 CAA263715:CAA264316 CJW263715:CJW264316 CTS263715:CTS264316 DDO263715:DDO264316 DNK263715:DNK264316 DXG263715:DXG264316 EHC263715:EHC264316 EQY263715:EQY264316 FAU263715:FAU264316 FKQ263715:FKQ264316 FUM263715:FUM264316 GEI263715:GEI264316 GOE263715:GOE264316 GYA263715:GYA264316 HHW263715:HHW264316 HRS263715:HRS264316 IBO263715:IBO264316 ILK263715:ILK264316 IVG263715:IVG264316 JFC263715:JFC264316 JOY263715:JOY264316 JYU263715:JYU264316 KIQ263715:KIQ264316 KSM263715:KSM264316 LCI263715:LCI264316 LME263715:LME264316 LWA263715:LWA264316 MFW263715:MFW264316 MPS263715:MPS264316 MZO263715:MZO264316 NJK263715:NJK264316 NTG263715:NTG264316 ODC263715:ODC264316 OMY263715:OMY264316 OWU263715:OWU264316 PGQ263715:PGQ264316 PQM263715:PQM264316 QAI263715:QAI264316 QKE263715:QKE264316 QUA263715:QUA264316 RDW263715:RDW264316 RNS263715:RNS264316 RXO263715:RXO264316 SHK263715:SHK264316 SRG263715:SRG264316 TBC263715:TBC264316 TKY263715:TKY264316 TUU263715:TUU264316 UEQ263715:UEQ264316 UOM263715:UOM264316 UYI263715:UYI264316 VIE263715:VIE264316 VSA263715:VSA264316 WBW263715:WBW264316 WLS263715:WLS264316 WVO263715:WVO264316 G329251:G329852 JC329251:JC329852 SY329251:SY329852 ACU329251:ACU329852 AMQ329251:AMQ329852 AWM329251:AWM329852 BGI329251:BGI329852 BQE329251:BQE329852 CAA329251:CAA329852 CJW329251:CJW329852 CTS329251:CTS329852 DDO329251:DDO329852 DNK329251:DNK329852 DXG329251:DXG329852 EHC329251:EHC329852 EQY329251:EQY329852 FAU329251:FAU329852 FKQ329251:FKQ329852 FUM329251:FUM329852 GEI329251:GEI329852 GOE329251:GOE329852 GYA329251:GYA329852 HHW329251:HHW329852 HRS329251:HRS329852 IBO329251:IBO329852 ILK329251:ILK329852 IVG329251:IVG329852 JFC329251:JFC329852 JOY329251:JOY329852 JYU329251:JYU329852 KIQ329251:KIQ329852 KSM329251:KSM329852 LCI329251:LCI329852 LME329251:LME329852 LWA329251:LWA329852 MFW329251:MFW329852 MPS329251:MPS329852 MZO329251:MZO329852 NJK329251:NJK329852 NTG329251:NTG329852 ODC329251:ODC329852 OMY329251:OMY329852 OWU329251:OWU329852 PGQ329251:PGQ329852 PQM329251:PQM329852 QAI329251:QAI329852 QKE329251:QKE329852 QUA329251:QUA329852 RDW329251:RDW329852 RNS329251:RNS329852 RXO329251:RXO329852 SHK329251:SHK329852 SRG329251:SRG329852 TBC329251:TBC329852 TKY329251:TKY329852 TUU329251:TUU329852 UEQ329251:UEQ329852 UOM329251:UOM329852 UYI329251:UYI329852 VIE329251:VIE329852 VSA329251:VSA329852 WBW329251:WBW329852 WLS329251:WLS329852 WVO329251:WVO329852 G394787:G395388 JC394787:JC395388 SY394787:SY395388 ACU394787:ACU395388 AMQ394787:AMQ395388 AWM394787:AWM395388 BGI394787:BGI395388 BQE394787:BQE395388 CAA394787:CAA395388 CJW394787:CJW395388 CTS394787:CTS395388 DDO394787:DDO395388 DNK394787:DNK395388 DXG394787:DXG395388 EHC394787:EHC395388 EQY394787:EQY395388 FAU394787:FAU395388 FKQ394787:FKQ395388 FUM394787:FUM395388 GEI394787:GEI395388 GOE394787:GOE395388 GYA394787:GYA395388 HHW394787:HHW395388 HRS394787:HRS395388 IBO394787:IBO395388 ILK394787:ILK395388 IVG394787:IVG395388 JFC394787:JFC395388 JOY394787:JOY395388 JYU394787:JYU395388 KIQ394787:KIQ395388 KSM394787:KSM395388 LCI394787:LCI395388 LME394787:LME395388 LWA394787:LWA395388 MFW394787:MFW395388 MPS394787:MPS395388 MZO394787:MZO395388 NJK394787:NJK395388 NTG394787:NTG395388 ODC394787:ODC395388 OMY394787:OMY395388 OWU394787:OWU395388 PGQ394787:PGQ395388 PQM394787:PQM395388 QAI394787:QAI395388 QKE394787:QKE395388 QUA394787:QUA395388 RDW394787:RDW395388 RNS394787:RNS395388 RXO394787:RXO395388 SHK394787:SHK395388 SRG394787:SRG395388 TBC394787:TBC395388 TKY394787:TKY395388 TUU394787:TUU395388 UEQ394787:UEQ395388 UOM394787:UOM395388 UYI394787:UYI395388 VIE394787:VIE395388 VSA394787:VSA395388 WBW394787:WBW395388 WLS394787:WLS395388 WVO394787:WVO395388 G460323:G460924 JC460323:JC460924 SY460323:SY460924 ACU460323:ACU460924 AMQ460323:AMQ460924 AWM460323:AWM460924 BGI460323:BGI460924 BQE460323:BQE460924 CAA460323:CAA460924 CJW460323:CJW460924 CTS460323:CTS460924 DDO460323:DDO460924 DNK460323:DNK460924 DXG460323:DXG460924 EHC460323:EHC460924 EQY460323:EQY460924 FAU460323:FAU460924 FKQ460323:FKQ460924 FUM460323:FUM460924 GEI460323:GEI460924 GOE460323:GOE460924 GYA460323:GYA460924 HHW460323:HHW460924 HRS460323:HRS460924 IBO460323:IBO460924 ILK460323:ILK460924 IVG460323:IVG460924 JFC460323:JFC460924 JOY460323:JOY460924 JYU460323:JYU460924 KIQ460323:KIQ460924 KSM460323:KSM460924 LCI460323:LCI460924 LME460323:LME460924 LWA460323:LWA460924 MFW460323:MFW460924 MPS460323:MPS460924 MZO460323:MZO460924 NJK460323:NJK460924 NTG460323:NTG460924 ODC460323:ODC460924 OMY460323:OMY460924 OWU460323:OWU460924 PGQ460323:PGQ460924 PQM460323:PQM460924 QAI460323:QAI460924 QKE460323:QKE460924 QUA460323:QUA460924 RDW460323:RDW460924 RNS460323:RNS460924 RXO460323:RXO460924 SHK460323:SHK460924 SRG460323:SRG460924 TBC460323:TBC460924 TKY460323:TKY460924 TUU460323:TUU460924 UEQ460323:UEQ460924 UOM460323:UOM460924 UYI460323:UYI460924 VIE460323:VIE460924 VSA460323:VSA460924 WBW460323:WBW460924 WLS460323:WLS460924 WVO460323:WVO460924 G525859:G526460 JC525859:JC526460 SY525859:SY526460 ACU525859:ACU526460 AMQ525859:AMQ526460 AWM525859:AWM526460 BGI525859:BGI526460 BQE525859:BQE526460 CAA525859:CAA526460 CJW525859:CJW526460 CTS525859:CTS526460 DDO525859:DDO526460 DNK525859:DNK526460 DXG525859:DXG526460 EHC525859:EHC526460 EQY525859:EQY526460 FAU525859:FAU526460 FKQ525859:FKQ526460 FUM525859:FUM526460 GEI525859:GEI526460 GOE525859:GOE526460 GYA525859:GYA526460 HHW525859:HHW526460 HRS525859:HRS526460 IBO525859:IBO526460 ILK525859:ILK526460 IVG525859:IVG526460 JFC525859:JFC526460 JOY525859:JOY526460 JYU525859:JYU526460 KIQ525859:KIQ526460 KSM525859:KSM526460 LCI525859:LCI526460 LME525859:LME526460 LWA525859:LWA526460 MFW525859:MFW526460 MPS525859:MPS526460 MZO525859:MZO526460 NJK525859:NJK526460 NTG525859:NTG526460 ODC525859:ODC526460 OMY525859:OMY526460 OWU525859:OWU526460 PGQ525859:PGQ526460 PQM525859:PQM526460 QAI525859:QAI526460 QKE525859:QKE526460 QUA525859:QUA526460 RDW525859:RDW526460 RNS525859:RNS526460 RXO525859:RXO526460 SHK525859:SHK526460 SRG525859:SRG526460 TBC525859:TBC526460 TKY525859:TKY526460 TUU525859:TUU526460 UEQ525859:UEQ526460 UOM525859:UOM526460 UYI525859:UYI526460 VIE525859:VIE526460 VSA525859:VSA526460 WBW525859:WBW526460 WLS525859:WLS526460 WVO525859:WVO526460 G591395:G591996 JC591395:JC591996 SY591395:SY591996 ACU591395:ACU591996 AMQ591395:AMQ591996 AWM591395:AWM591996 BGI591395:BGI591996 BQE591395:BQE591996 CAA591395:CAA591996 CJW591395:CJW591996 CTS591395:CTS591996 DDO591395:DDO591996 DNK591395:DNK591996 DXG591395:DXG591996 EHC591395:EHC591996 EQY591395:EQY591996 FAU591395:FAU591996 FKQ591395:FKQ591996 FUM591395:FUM591996 GEI591395:GEI591996 GOE591395:GOE591996 GYA591395:GYA591996 HHW591395:HHW591996 HRS591395:HRS591996 IBO591395:IBO591996 ILK591395:ILK591996 IVG591395:IVG591996 JFC591395:JFC591996 JOY591395:JOY591996 JYU591395:JYU591996 KIQ591395:KIQ591996 KSM591395:KSM591996 LCI591395:LCI591996 LME591395:LME591996 LWA591395:LWA591996 MFW591395:MFW591996 MPS591395:MPS591996 MZO591395:MZO591996 NJK591395:NJK591996 NTG591395:NTG591996 ODC591395:ODC591996 OMY591395:OMY591996 OWU591395:OWU591996 PGQ591395:PGQ591996 PQM591395:PQM591996 QAI591395:QAI591996 QKE591395:QKE591996 QUA591395:QUA591996 RDW591395:RDW591996 RNS591395:RNS591996 RXO591395:RXO591996 SHK591395:SHK591996 SRG591395:SRG591996 TBC591395:TBC591996 TKY591395:TKY591996 TUU591395:TUU591996 UEQ591395:UEQ591996 UOM591395:UOM591996 UYI591395:UYI591996 VIE591395:VIE591996 VSA591395:VSA591996 WBW591395:WBW591996 WLS591395:WLS591996 WVO591395:WVO591996 G656931:G657532 JC656931:JC657532 SY656931:SY657532 ACU656931:ACU657532 AMQ656931:AMQ657532 AWM656931:AWM657532 BGI656931:BGI657532 BQE656931:BQE657532 CAA656931:CAA657532 CJW656931:CJW657532 CTS656931:CTS657532 DDO656931:DDO657532 DNK656931:DNK657532 DXG656931:DXG657532 EHC656931:EHC657532 EQY656931:EQY657532 FAU656931:FAU657532 FKQ656931:FKQ657532 FUM656931:FUM657532 GEI656931:GEI657532 GOE656931:GOE657532 GYA656931:GYA657532 HHW656931:HHW657532 HRS656931:HRS657532 IBO656931:IBO657532 ILK656931:ILK657532 IVG656931:IVG657532 JFC656931:JFC657532 JOY656931:JOY657532 JYU656931:JYU657532 KIQ656931:KIQ657532 KSM656931:KSM657532 LCI656931:LCI657532 LME656931:LME657532 LWA656931:LWA657532 MFW656931:MFW657532 MPS656931:MPS657532 MZO656931:MZO657532 NJK656931:NJK657532 NTG656931:NTG657532 ODC656931:ODC657532 OMY656931:OMY657532 OWU656931:OWU657532 PGQ656931:PGQ657532 PQM656931:PQM657532 QAI656931:QAI657532 QKE656931:QKE657532 QUA656931:QUA657532 RDW656931:RDW657532 RNS656931:RNS657532 RXO656931:RXO657532 SHK656931:SHK657532 SRG656931:SRG657532 TBC656931:TBC657532 TKY656931:TKY657532 TUU656931:TUU657532 UEQ656931:UEQ657532 UOM656931:UOM657532 UYI656931:UYI657532 VIE656931:VIE657532 VSA656931:VSA657532 WBW656931:WBW657532 WLS656931:WLS657532 WVO656931:WVO657532 G722467:G723068 JC722467:JC723068 SY722467:SY723068 ACU722467:ACU723068 AMQ722467:AMQ723068 AWM722467:AWM723068 BGI722467:BGI723068 BQE722467:BQE723068 CAA722467:CAA723068 CJW722467:CJW723068 CTS722467:CTS723068 DDO722467:DDO723068 DNK722467:DNK723068 DXG722467:DXG723068 EHC722467:EHC723068 EQY722467:EQY723068 FAU722467:FAU723068 FKQ722467:FKQ723068 FUM722467:FUM723068 GEI722467:GEI723068 GOE722467:GOE723068 GYA722467:GYA723068 HHW722467:HHW723068 HRS722467:HRS723068 IBO722467:IBO723068 ILK722467:ILK723068 IVG722467:IVG723068 JFC722467:JFC723068 JOY722467:JOY723068 JYU722467:JYU723068 KIQ722467:KIQ723068 KSM722467:KSM723068 LCI722467:LCI723068 LME722467:LME723068 LWA722467:LWA723068 MFW722467:MFW723068 MPS722467:MPS723068 MZO722467:MZO723068 NJK722467:NJK723068 NTG722467:NTG723068 ODC722467:ODC723068 OMY722467:OMY723068 OWU722467:OWU723068 PGQ722467:PGQ723068 PQM722467:PQM723068 QAI722467:QAI723068 QKE722467:QKE723068 QUA722467:QUA723068 RDW722467:RDW723068 RNS722467:RNS723068 RXO722467:RXO723068 SHK722467:SHK723068 SRG722467:SRG723068 TBC722467:TBC723068 TKY722467:TKY723068 TUU722467:TUU723068 UEQ722467:UEQ723068 UOM722467:UOM723068 UYI722467:UYI723068 VIE722467:VIE723068 VSA722467:VSA723068 WBW722467:WBW723068 WLS722467:WLS723068 WVO722467:WVO723068 G788003:G788604 JC788003:JC788604 SY788003:SY788604 ACU788003:ACU788604 AMQ788003:AMQ788604 AWM788003:AWM788604 BGI788003:BGI788604 BQE788003:BQE788604 CAA788003:CAA788604 CJW788003:CJW788604 CTS788003:CTS788604 DDO788003:DDO788604 DNK788003:DNK788604 DXG788003:DXG788604 EHC788003:EHC788604 EQY788003:EQY788604 FAU788003:FAU788604 FKQ788003:FKQ788604 FUM788003:FUM788604 GEI788003:GEI788604 GOE788003:GOE788604 GYA788003:GYA788604 HHW788003:HHW788604 HRS788003:HRS788604 IBO788003:IBO788604 ILK788003:ILK788604 IVG788003:IVG788604 JFC788003:JFC788604 JOY788003:JOY788604 JYU788003:JYU788604 KIQ788003:KIQ788604 KSM788003:KSM788604 LCI788003:LCI788604 LME788003:LME788604 LWA788003:LWA788604 MFW788003:MFW788604 MPS788003:MPS788604 MZO788003:MZO788604 NJK788003:NJK788604 NTG788003:NTG788604 ODC788003:ODC788604 OMY788003:OMY788604 OWU788003:OWU788604 PGQ788003:PGQ788604 PQM788003:PQM788604 QAI788003:QAI788604 QKE788003:QKE788604 QUA788003:QUA788604 RDW788003:RDW788604 RNS788003:RNS788604 RXO788003:RXO788604 SHK788003:SHK788604 SRG788003:SRG788604 TBC788003:TBC788604 TKY788003:TKY788604 TUU788003:TUU788604 UEQ788003:UEQ788604 UOM788003:UOM788604 UYI788003:UYI788604 VIE788003:VIE788604 VSA788003:VSA788604 WBW788003:WBW788604 WLS788003:WLS788604 WVO788003:WVO788604 G853539:G854140 JC853539:JC854140 SY853539:SY854140 ACU853539:ACU854140 AMQ853539:AMQ854140 AWM853539:AWM854140 BGI853539:BGI854140 BQE853539:BQE854140 CAA853539:CAA854140 CJW853539:CJW854140 CTS853539:CTS854140 DDO853539:DDO854140 DNK853539:DNK854140 DXG853539:DXG854140 EHC853539:EHC854140 EQY853539:EQY854140 FAU853539:FAU854140 FKQ853539:FKQ854140 FUM853539:FUM854140 GEI853539:GEI854140 GOE853539:GOE854140 GYA853539:GYA854140 HHW853539:HHW854140 HRS853539:HRS854140 IBO853539:IBO854140 ILK853539:ILK854140 IVG853539:IVG854140 JFC853539:JFC854140 JOY853539:JOY854140 JYU853539:JYU854140 KIQ853539:KIQ854140 KSM853539:KSM854140 LCI853539:LCI854140 LME853539:LME854140 LWA853539:LWA854140 MFW853539:MFW854140 MPS853539:MPS854140 MZO853539:MZO854140 NJK853539:NJK854140 NTG853539:NTG854140 ODC853539:ODC854140 OMY853539:OMY854140 OWU853539:OWU854140 PGQ853539:PGQ854140 PQM853539:PQM854140 QAI853539:QAI854140 QKE853539:QKE854140 QUA853539:QUA854140 RDW853539:RDW854140 RNS853539:RNS854140 RXO853539:RXO854140 SHK853539:SHK854140 SRG853539:SRG854140 TBC853539:TBC854140 TKY853539:TKY854140 TUU853539:TUU854140 UEQ853539:UEQ854140 UOM853539:UOM854140 UYI853539:UYI854140 VIE853539:VIE854140 VSA853539:VSA854140 WBW853539:WBW854140 WLS853539:WLS854140 WVO853539:WVO854140 G919075:G919676 JC919075:JC919676 SY919075:SY919676 ACU919075:ACU919676 AMQ919075:AMQ919676 AWM919075:AWM919676 BGI919075:BGI919676 BQE919075:BQE919676 CAA919075:CAA919676 CJW919075:CJW919676 CTS919075:CTS919676 DDO919075:DDO919676 DNK919075:DNK919676 DXG919075:DXG919676 EHC919075:EHC919676 EQY919075:EQY919676 FAU919075:FAU919676 FKQ919075:FKQ919676 FUM919075:FUM919676 GEI919075:GEI919676 GOE919075:GOE919676 GYA919075:GYA919676 HHW919075:HHW919676 HRS919075:HRS919676 IBO919075:IBO919676 ILK919075:ILK919676 IVG919075:IVG919676 JFC919075:JFC919676 JOY919075:JOY919676 JYU919075:JYU919676 KIQ919075:KIQ919676 KSM919075:KSM919676 LCI919075:LCI919676 LME919075:LME919676 LWA919075:LWA919676 MFW919075:MFW919676 MPS919075:MPS919676 MZO919075:MZO919676 NJK919075:NJK919676 NTG919075:NTG919676 ODC919075:ODC919676 OMY919075:OMY919676 OWU919075:OWU919676 PGQ919075:PGQ919676 PQM919075:PQM919676 QAI919075:QAI919676 QKE919075:QKE919676 QUA919075:QUA919676 RDW919075:RDW919676 RNS919075:RNS919676 RXO919075:RXO919676 SHK919075:SHK919676 SRG919075:SRG919676 TBC919075:TBC919676 TKY919075:TKY919676 TUU919075:TUU919676 UEQ919075:UEQ919676 UOM919075:UOM919676 UYI919075:UYI919676 VIE919075:VIE919676 VSA919075:VSA919676 WBW919075:WBW919676 WLS919075:WLS919676 WVO919075:WVO919676 G984611:G985212 JC984611:JC985212 SY984611:SY985212 ACU984611:ACU985212 AMQ984611:AMQ985212 AWM984611:AWM985212 BGI984611:BGI985212 BQE984611:BQE985212 CAA984611:CAA985212 CJW984611:CJW985212 CTS984611:CTS985212 DDO984611:DDO985212 DNK984611:DNK985212 DXG984611:DXG985212 EHC984611:EHC985212 EQY984611:EQY985212 FAU984611:FAU985212 FKQ984611:FKQ985212 FUM984611:FUM985212 GEI984611:GEI985212 GOE984611:GOE985212 GYA984611:GYA985212 HHW984611:HHW985212 HRS984611:HRS985212 IBO984611:IBO985212 ILK984611:ILK985212 IVG984611:IVG985212 JFC984611:JFC985212 JOY984611:JOY985212 JYU984611:JYU985212 KIQ984611:KIQ985212 KSM984611:KSM985212 LCI984611:LCI985212 LME984611:LME985212 LWA984611:LWA985212 MFW984611:MFW985212 MPS984611:MPS985212 MZO984611:MZO985212 NJK984611:NJK985212 NTG984611:NTG985212 ODC984611:ODC985212 OMY984611:OMY985212 OWU984611:OWU985212 PGQ984611:PGQ985212 PQM984611:PQM985212 QAI984611:QAI985212 QKE984611:QKE985212 QUA984611:QUA985212 RDW984611:RDW985212 RNS984611:RNS985212 RXO984611:RXO985212 SHK984611:SHK985212 SRG984611:SRG985212 TBC984611:TBC985212 TKY984611:TKY985212 TUU984611:TUU985212 UEQ984611:UEQ985212 UOM984611:UOM985212 UYI984611:UYI985212 VIE984611:VIE985212 VSA984611:VSA985212 WBW984611:WBW985212 WLS984611:WLS985212 WVO984611:WVO985212 G2449:G2548 JC2449:JC2548 SY2449:SY2548 ACU2449:ACU2548 AMQ2449:AMQ2548 AWM2449:AWM2548 BGI2449:BGI2548 BQE2449:BQE2548 CAA2449:CAA2548 CJW2449:CJW2548 CTS2449:CTS2548 DDO2449:DDO2548 DNK2449:DNK2548 DXG2449:DXG2548 EHC2449:EHC2548 EQY2449:EQY2548 FAU2449:FAU2548 FKQ2449:FKQ2548 FUM2449:FUM2548 GEI2449:GEI2548 GOE2449:GOE2548 GYA2449:GYA2548 HHW2449:HHW2548 HRS2449:HRS2548 IBO2449:IBO2548 ILK2449:ILK2548 IVG2449:IVG2548 JFC2449:JFC2548 JOY2449:JOY2548 JYU2449:JYU2548 KIQ2449:KIQ2548 KSM2449:KSM2548 LCI2449:LCI2548 LME2449:LME2548 LWA2449:LWA2548 MFW2449:MFW2548 MPS2449:MPS2548 MZO2449:MZO2548 NJK2449:NJK2548 NTG2449:NTG2548 ODC2449:ODC2548 OMY2449:OMY2548 OWU2449:OWU2548 PGQ2449:PGQ2548 PQM2449:PQM2548 QAI2449:QAI2548 QKE2449:QKE2548 QUA2449:QUA2548 RDW2449:RDW2548 RNS2449:RNS2548 RXO2449:RXO2548 SHK2449:SHK2548 SRG2449:SRG2548 TBC2449:TBC2548 TKY2449:TKY2548 TUU2449:TUU2548 UEQ2449:UEQ2548 UOM2449:UOM2548 UYI2449:UYI2548 VIE2449:VIE2548 VSA2449:VSA2548 WBW2449:WBW2548 WLS2449:WLS2548 WVO2449:WVO2548 G67985:G68084 JC67985:JC68084 SY67985:SY68084 ACU67985:ACU68084 AMQ67985:AMQ68084 AWM67985:AWM68084 BGI67985:BGI68084 BQE67985:BQE68084 CAA67985:CAA68084 CJW67985:CJW68084 CTS67985:CTS68084 DDO67985:DDO68084 DNK67985:DNK68084 DXG67985:DXG68084 EHC67985:EHC68084 EQY67985:EQY68084 FAU67985:FAU68084 FKQ67985:FKQ68084 FUM67985:FUM68084 GEI67985:GEI68084 GOE67985:GOE68084 GYA67985:GYA68084 HHW67985:HHW68084 HRS67985:HRS68084 IBO67985:IBO68084 ILK67985:ILK68084 IVG67985:IVG68084 JFC67985:JFC68084 JOY67985:JOY68084 JYU67985:JYU68084 KIQ67985:KIQ68084 KSM67985:KSM68084 LCI67985:LCI68084 LME67985:LME68084 LWA67985:LWA68084 MFW67985:MFW68084 MPS67985:MPS68084 MZO67985:MZO68084 NJK67985:NJK68084 NTG67985:NTG68084 ODC67985:ODC68084 OMY67985:OMY68084 OWU67985:OWU68084 PGQ67985:PGQ68084 PQM67985:PQM68084 QAI67985:QAI68084 QKE67985:QKE68084 QUA67985:QUA68084 RDW67985:RDW68084 RNS67985:RNS68084 RXO67985:RXO68084 SHK67985:SHK68084 SRG67985:SRG68084 TBC67985:TBC68084 TKY67985:TKY68084 TUU67985:TUU68084 UEQ67985:UEQ68084 UOM67985:UOM68084 UYI67985:UYI68084 VIE67985:VIE68084 VSA67985:VSA68084 WBW67985:WBW68084 WLS67985:WLS68084 WVO67985:WVO68084 G133521:G133620 JC133521:JC133620 SY133521:SY133620 ACU133521:ACU133620 AMQ133521:AMQ133620 AWM133521:AWM133620 BGI133521:BGI133620 BQE133521:BQE133620 CAA133521:CAA133620 CJW133521:CJW133620 CTS133521:CTS133620 DDO133521:DDO133620 DNK133521:DNK133620 DXG133521:DXG133620 EHC133521:EHC133620 EQY133521:EQY133620 FAU133521:FAU133620 FKQ133521:FKQ133620 FUM133521:FUM133620 GEI133521:GEI133620 GOE133521:GOE133620 GYA133521:GYA133620 HHW133521:HHW133620 HRS133521:HRS133620 IBO133521:IBO133620 ILK133521:ILK133620 IVG133521:IVG133620 JFC133521:JFC133620 JOY133521:JOY133620 JYU133521:JYU133620 KIQ133521:KIQ133620 KSM133521:KSM133620 LCI133521:LCI133620 LME133521:LME133620 LWA133521:LWA133620 MFW133521:MFW133620 MPS133521:MPS133620 MZO133521:MZO133620 NJK133521:NJK133620 NTG133521:NTG133620 ODC133521:ODC133620 OMY133521:OMY133620 OWU133521:OWU133620 PGQ133521:PGQ133620 PQM133521:PQM133620 QAI133521:QAI133620 QKE133521:QKE133620 QUA133521:QUA133620 RDW133521:RDW133620 RNS133521:RNS133620 RXO133521:RXO133620 SHK133521:SHK133620 SRG133521:SRG133620 TBC133521:TBC133620 TKY133521:TKY133620 TUU133521:TUU133620 UEQ133521:UEQ133620 UOM133521:UOM133620 UYI133521:UYI133620 VIE133521:VIE133620 VSA133521:VSA133620 WBW133521:WBW133620 WLS133521:WLS133620 WVO133521:WVO133620 G199057:G199156 JC199057:JC199156 SY199057:SY199156 ACU199057:ACU199156 AMQ199057:AMQ199156 AWM199057:AWM199156 BGI199057:BGI199156 BQE199057:BQE199156 CAA199057:CAA199156 CJW199057:CJW199156 CTS199057:CTS199156 DDO199057:DDO199156 DNK199057:DNK199156 DXG199057:DXG199156 EHC199057:EHC199156 EQY199057:EQY199156 FAU199057:FAU199156 FKQ199057:FKQ199156 FUM199057:FUM199156 GEI199057:GEI199156 GOE199057:GOE199156 GYA199057:GYA199156 HHW199057:HHW199156 HRS199057:HRS199156 IBO199057:IBO199156 ILK199057:ILK199156 IVG199057:IVG199156 JFC199057:JFC199156 JOY199057:JOY199156 JYU199057:JYU199156 KIQ199057:KIQ199156 KSM199057:KSM199156 LCI199057:LCI199156 LME199057:LME199156 LWA199057:LWA199156 MFW199057:MFW199156 MPS199057:MPS199156 MZO199057:MZO199156 NJK199057:NJK199156 NTG199057:NTG199156 ODC199057:ODC199156 OMY199057:OMY199156 OWU199057:OWU199156 PGQ199057:PGQ199156 PQM199057:PQM199156 QAI199057:QAI199156 QKE199057:QKE199156 QUA199057:QUA199156 RDW199057:RDW199156 RNS199057:RNS199156 RXO199057:RXO199156 SHK199057:SHK199156 SRG199057:SRG199156 TBC199057:TBC199156 TKY199057:TKY199156 TUU199057:TUU199156 UEQ199057:UEQ199156 UOM199057:UOM199156 UYI199057:UYI199156 VIE199057:VIE199156 VSA199057:VSA199156 WBW199057:WBW199156 WLS199057:WLS199156 WVO199057:WVO199156 G264593:G264692 JC264593:JC264692 SY264593:SY264692 ACU264593:ACU264692 AMQ264593:AMQ264692 AWM264593:AWM264692 BGI264593:BGI264692 BQE264593:BQE264692 CAA264593:CAA264692 CJW264593:CJW264692 CTS264593:CTS264692 DDO264593:DDO264692 DNK264593:DNK264692 DXG264593:DXG264692 EHC264593:EHC264692 EQY264593:EQY264692 FAU264593:FAU264692 FKQ264593:FKQ264692 FUM264593:FUM264692 GEI264593:GEI264692 GOE264593:GOE264692 GYA264593:GYA264692 HHW264593:HHW264692 HRS264593:HRS264692 IBO264593:IBO264692 ILK264593:ILK264692 IVG264593:IVG264692 JFC264593:JFC264692 JOY264593:JOY264692 JYU264593:JYU264692 KIQ264593:KIQ264692 KSM264593:KSM264692 LCI264593:LCI264692 LME264593:LME264692 LWA264593:LWA264692 MFW264593:MFW264692 MPS264593:MPS264692 MZO264593:MZO264692 NJK264593:NJK264692 NTG264593:NTG264692 ODC264593:ODC264692 OMY264593:OMY264692 OWU264593:OWU264692 PGQ264593:PGQ264692 PQM264593:PQM264692 QAI264593:QAI264692 QKE264593:QKE264692 QUA264593:QUA264692 RDW264593:RDW264692 RNS264593:RNS264692 RXO264593:RXO264692 SHK264593:SHK264692 SRG264593:SRG264692 TBC264593:TBC264692 TKY264593:TKY264692 TUU264593:TUU264692 UEQ264593:UEQ264692 UOM264593:UOM264692 UYI264593:UYI264692 VIE264593:VIE264692 VSA264593:VSA264692 WBW264593:WBW264692 WLS264593:WLS264692 WVO264593:WVO264692 G330129:G330228 JC330129:JC330228 SY330129:SY330228 ACU330129:ACU330228 AMQ330129:AMQ330228 AWM330129:AWM330228 BGI330129:BGI330228 BQE330129:BQE330228 CAA330129:CAA330228 CJW330129:CJW330228 CTS330129:CTS330228 DDO330129:DDO330228 DNK330129:DNK330228 DXG330129:DXG330228 EHC330129:EHC330228 EQY330129:EQY330228 FAU330129:FAU330228 FKQ330129:FKQ330228 FUM330129:FUM330228 GEI330129:GEI330228 GOE330129:GOE330228 GYA330129:GYA330228 HHW330129:HHW330228 HRS330129:HRS330228 IBO330129:IBO330228 ILK330129:ILK330228 IVG330129:IVG330228 JFC330129:JFC330228 JOY330129:JOY330228 JYU330129:JYU330228 KIQ330129:KIQ330228 KSM330129:KSM330228 LCI330129:LCI330228 LME330129:LME330228 LWA330129:LWA330228 MFW330129:MFW330228 MPS330129:MPS330228 MZO330129:MZO330228 NJK330129:NJK330228 NTG330129:NTG330228 ODC330129:ODC330228 OMY330129:OMY330228 OWU330129:OWU330228 PGQ330129:PGQ330228 PQM330129:PQM330228 QAI330129:QAI330228 QKE330129:QKE330228 QUA330129:QUA330228 RDW330129:RDW330228 RNS330129:RNS330228 RXO330129:RXO330228 SHK330129:SHK330228 SRG330129:SRG330228 TBC330129:TBC330228 TKY330129:TKY330228 TUU330129:TUU330228 UEQ330129:UEQ330228 UOM330129:UOM330228 UYI330129:UYI330228 VIE330129:VIE330228 VSA330129:VSA330228 WBW330129:WBW330228 WLS330129:WLS330228 WVO330129:WVO330228 G395665:G395764 JC395665:JC395764 SY395665:SY395764 ACU395665:ACU395764 AMQ395665:AMQ395764 AWM395665:AWM395764 BGI395665:BGI395764 BQE395665:BQE395764 CAA395665:CAA395764 CJW395665:CJW395764 CTS395665:CTS395764 DDO395665:DDO395764 DNK395665:DNK395764 DXG395665:DXG395764 EHC395665:EHC395764 EQY395665:EQY395764 FAU395665:FAU395764 FKQ395665:FKQ395764 FUM395665:FUM395764 GEI395665:GEI395764 GOE395665:GOE395764 GYA395665:GYA395764 HHW395665:HHW395764 HRS395665:HRS395764 IBO395665:IBO395764 ILK395665:ILK395764 IVG395665:IVG395764 JFC395665:JFC395764 JOY395665:JOY395764 JYU395665:JYU395764 KIQ395665:KIQ395764 KSM395665:KSM395764 LCI395665:LCI395764 LME395665:LME395764 LWA395665:LWA395764 MFW395665:MFW395764 MPS395665:MPS395764 MZO395665:MZO395764 NJK395665:NJK395764 NTG395665:NTG395764 ODC395665:ODC395764 OMY395665:OMY395764 OWU395665:OWU395764 PGQ395665:PGQ395764 PQM395665:PQM395764 QAI395665:QAI395764 QKE395665:QKE395764 QUA395665:QUA395764 RDW395665:RDW395764 RNS395665:RNS395764 RXO395665:RXO395764 SHK395665:SHK395764 SRG395665:SRG395764 TBC395665:TBC395764 TKY395665:TKY395764 TUU395665:TUU395764 UEQ395665:UEQ395764 UOM395665:UOM395764 UYI395665:UYI395764 VIE395665:VIE395764 VSA395665:VSA395764 WBW395665:WBW395764 WLS395665:WLS395764 WVO395665:WVO395764 G461201:G461300 JC461201:JC461300 SY461201:SY461300 ACU461201:ACU461300 AMQ461201:AMQ461300 AWM461201:AWM461300 BGI461201:BGI461300 BQE461201:BQE461300 CAA461201:CAA461300 CJW461201:CJW461300 CTS461201:CTS461300 DDO461201:DDO461300 DNK461201:DNK461300 DXG461201:DXG461300 EHC461201:EHC461300 EQY461201:EQY461300 FAU461201:FAU461300 FKQ461201:FKQ461300 FUM461201:FUM461300 GEI461201:GEI461300 GOE461201:GOE461300 GYA461201:GYA461300 HHW461201:HHW461300 HRS461201:HRS461300 IBO461201:IBO461300 ILK461201:ILK461300 IVG461201:IVG461300 JFC461201:JFC461300 JOY461201:JOY461300 JYU461201:JYU461300 KIQ461201:KIQ461300 KSM461201:KSM461300 LCI461201:LCI461300 LME461201:LME461300 LWA461201:LWA461300 MFW461201:MFW461300 MPS461201:MPS461300 MZO461201:MZO461300 NJK461201:NJK461300 NTG461201:NTG461300 ODC461201:ODC461300 OMY461201:OMY461300 OWU461201:OWU461300 PGQ461201:PGQ461300 PQM461201:PQM461300 QAI461201:QAI461300 QKE461201:QKE461300 QUA461201:QUA461300 RDW461201:RDW461300 RNS461201:RNS461300 RXO461201:RXO461300 SHK461201:SHK461300 SRG461201:SRG461300 TBC461201:TBC461300 TKY461201:TKY461300 TUU461201:TUU461300 UEQ461201:UEQ461300 UOM461201:UOM461300 UYI461201:UYI461300 VIE461201:VIE461300 VSA461201:VSA461300 WBW461201:WBW461300 WLS461201:WLS461300 WVO461201:WVO461300 G526737:G526836 JC526737:JC526836 SY526737:SY526836 ACU526737:ACU526836 AMQ526737:AMQ526836 AWM526737:AWM526836 BGI526737:BGI526836 BQE526737:BQE526836 CAA526737:CAA526836 CJW526737:CJW526836 CTS526737:CTS526836 DDO526737:DDO526836 DNK526737:DNK526836 DXG526737:DXG526836 EHC526737:EHC526836 EQY526737:EQY526836 FAU526737:FAU526836 FKQ526737:FKQ526836 FUM526737:FUM526836 GEI526737:GEI526836 GOE526737:GOE526836 GYA526737:GYA526836 HHW526737:HHW526836 HRS526737:HRS526836 IBO526737:IBO526836 ILK526737:ILK526836 IVG526737:IVG526836 JFC526737:JFC526836 JOY526737:JOY526836 JYU526737:JYU526836 KIQ526737:KIQ526836 KSM526737:KSM526836 LCI526737:LCI526836 LME526737:LME526836 LWA526737:LWA526836 MFW526737:MFW526836 MPS526737:MPS526836 MZO526737:MZO526836 NJK526737:NJK526836 NTG526737:NTG526836 ODC526737:ODC526836 OMY526737:OMY526836 OWU526737:OWU526836 PGQ526737:PGQ526836 PQM526737:PQM526836 QAI526737:QAI526836 QKE526737:QKE526836 QUA526737:QUA526836 RDW526737:RDW526836 RNS526737:RNS526836 RXO526737:RXO526836 SHK526737:SHK526836 SRG526737:SRG526836 TBC526737:TBC526836 TKY526737:TKY526836 TUU526737:TUU526836 UEQ526737:UEQ526836 UOM526737:UOM526836 UYI526737:UYI526836 VIE526737:VIE526836 VSA526737:VSA526836 WBW526737:WBW526836 WLS526737:WLS526836 WVO526737:WVO526836 G592273:G592372 JC592273:JC592372 SY592273:SY592372 ACU592273:ACU592372 AMQ592273:AMQ592372 AWM592273:AWM592372 BGI592273:BGI592372 BQE592273:BQE592372 CAA592273:CAA592372 CJW592273:CJW592372 CTS592273:CTS592372 DDO592273:DDO592372 DNK592273:DNK592372 DXG592273:DXG592372 EHC592273:EHC592372 EQY592273:EQY592372 FAU592273:FAU592372 FKQ592273:FKQ592372 FUM592273:FUM592372 GEI592273:GEI592372 GOE592273:GOE592372 GYA592273:GYA592372 HHW592273:HHW592372 HRS592273:HRS592372 IBO592273:IBO592372 ILK592273:ILK592372 IVG592273:IVG592372 JFC592273:JFC592372 JOY592273:JOY592372 JYU592273:JYU592372 KIQ592273:KIQ592372 KSM592273:KSM592372 LCI592273:LCI592372 LME592273:LME592372 LWA592273:LWA592372 MFW592273:MFW592372 MPS592273:MPS592372 MZO592273:MZO592372 NJK592273:NJK592372 NTG592273:NTG592372 ODC592273:ODC592372 OMY592273:OMY592372 OWU592273:OWU592372 PGQ592273:PGQ592372 PQM592273:PQM592372 QAI592273:QAI592372 QKE592273:QKE592372 QUA592273:QUA592372 RDW592273:RDW592372 RNS592273:RNS592372 RXO592273:RXO592372 SHK592273:SHK592372 SRG592273:SRG592372 TBC592273:TBC592372 TKY592273:TKY592372 TUU592273:TUU592372 UEQ592273:UEQ592372 UOM592273:UOM592372 UYI592273:UYI592372 VIE592273:VIE592372 VSA592273:VSA592372 WBW592273:WBW592372 WLS592273:WLS592372 WVO592273:WVO592372 G657809:G657908 JC657809:JC657908 SY657809:SY657908 ACU657809:ACU657908 AMQ657809:AMQ657908 AWM657809:AWM657908 BGI657809:BGI657908 BQE657809:BQE657908 CAA657809:CAA657908 CJW657809:CJW657908 CTS657809:CTS657908 DDO657809:DDO657908 DNK657809:DNK657908 DXG657809:DXG657908 EHC657809:EHC657908 EQY657809:EQY657908 FAU657809:FAU657908 FKQ657809:FKQ657908 FUM657809:FUM657908 GEI657809:GEI657908 GOE657809:GOE657908 GYA657809:GYA657908 HHW657809:HHW657908 HRS657809:HRS657908 IBO657809:IBO657908 ILK657809:ILK657908 IVG657809:IVG657908 JFC657809:JFC657908 JOY657809:JOY657908 JYU657809:JYU657908 KIQ657809:KIQ657908 KSM657809:KSM657908 LCI657809:LCI657908 LME657809:LME657908 LWA657809:LWA657908 MFW657809:MFW657908 MPS657809:MPS657908 MZO657809:MZO657908 NJK657809:NJK657908 NTG657809:NTG657908 ODC657809:ODC657908 OMY657809:OMY657908 OWU657809:OWU657908 PGQ657809:PGQ657908 PQM657809:PQM657908 QAI657809:QAI657908 QKE657809:QKE657908 QUA657809:QUA657908 RDW657809:RDW657908 RNS657809:RNS657908 RXO657809:RXO657908 SHK657809:SHK657908 SRG657809:SRG657908 TBC657809:TBC657908 TKY657809:TKY657908 TUU657809:TUU657908 UEQ657809:UEQ657908 UOM657809:UOM657908 UYI657809:UYI657908 VIE657809:VIE657908 VSA657809:VSA657908 WBW657809:WBW657908 WLS657809:WLS657908 WVO657809:WVO657908 G723345:G723444 JC723345:JC723444 SY723345:SY723444 ACU723345:ACU723444 AMQ723345:AMQ723444 AWM723345:AWM723444 BGI723345:BGI723444 BQE723345:BQE723444 CAA723345:CAA723444 CJW723345:CJW723444 CTS723345:CTS723444 DDO723345:DDO723444 DNK723345:DNK723444 DXG723345:DXG723444 EHC723345:EHC723444 EQY723345:EQY723444 FAU723345:FAU723444 FKQ723345:FKQ723444 FUM723345:FUM723444 GEI723345:GEI723444 GOE723345:GOE723444 GYA723345:GYA723444 HHW723345:HHW723444 HRS723345:HRS723444 IBO723345:IBO723444 ILK723345:ILK723444 IVG723345:IVG723444 JFC723345:JFC723444 JOY723345:JOY723444 JYU723345:JYU723444 KIQ723345:KIQ723444 KSM723345:KSM723444 LCI723345:LCI723444 LME723345:LME723444 LWA723345:LWA723444 MFW723345:MFW723444 MPS723345:MPS723444 MZO723345:MZO723444 NJK723345:NJK723444 NTG723345:NTG723444 ODC723345:ODC723444 OMY723345:OMY723444 OWU723345:OWU723444 PGQ723345:PGQ723444 PQM723345:PQM723444 QAI723345:QAI723444 QKE723345:QKE723444 QUA723345:QUA723444 RDW723345:RDW723444 RNS723345:RNS723444 RXO723345:RXO723444 SHK723345:SHK723444 SRG723345:SRG723444 TBC723345:TBC723444 TKY723345:TKY723444 TUU723345:TUU723444 UEQ723345:UEQ723444 UOM723345:UOM723444 UYI723345:UYI723444 VIE723345:VIE723444 VSA723345:VSA723444 WBW723345:WBW723444 WLS723345:WLS723444 WVO723345:WVO723444 G788881:G788980 JC788881:JC788980 SY788881:SY788980 ACU788881:ACU788980 AMQ788881:AMQ788980 AWM788881:AWM788980 BGI788881:BGI788980 BQE788881:BQE788980 CAA788881:CAA788980 CJW788881:CJW788980 CTS788881:CTS788980 DDO788881:DDO788980 DNK788881:DNK788980 DXG788881:DXG788980 EHC788881:EHC788980 EQY788881:EQY788980 FAU788881:FAU788980 FKQ788881:FKQ788980 FUM788881:FUM788980 GEI788881:GEI788980 GOE788881:GOE788980 GYA788881:GYA788980 HHW788881:HHW788980 HRS788881:HRS788980 IBO788881:IBO788980 ILK788881:ILK788980 IVG788881:IVG788980 JFC788881:JFC788980 JOY788881:JOY788980 JYU788881:JYU788980 KIQ788881:KIQ788980 KSM788881:KSM788980 LCI788881:LCI788980 LME788881:LME788980 LWA788881:LWA788980 MFW788881:MFW788980 MPS788881:MPS788980 MZO788881:MZO788980 NJK788881:NJK788980 NTG788881:NTG788980 ODC788881:ODC788980 OMY788881:OMY788980 OWU788881:OWU788980 PGQ788881:PGQ788980 PQM788881:PQM788980 QAI788881:QAI788980 QKE788881:QKE788980 QUA788881:QUA788980 RDW788881:RDW788980 RNS788881:RNS788980 RXO788881:RXO788980 SHK788881:SHK788980 SRG788881:SRG788980 TBC788881:TBC788980 TKY788881:TKY788980 TUU788881:TUU788980 UEQ788881:UEQ788980 UOM788881:UOM788980 UYI788881:UYI788980 VIE788881:VIE788980 VSA788881:VSA788980 WBW788881:WBW788980 WLS788881:WLS788980 WVO788881:WVO788980 G854417:G854516 JC854417:JC854516 SY854417:SY854516 ACU854417:ACU854516 AMQ854417:AMQ854516 AWM854417:AWM854516 BGI854417:BGI854516 BQE854417:BQE854516 CAA854417:CAA854516 CJW854417:CJW854516 CTS854417:CTS854516 DDO854417:DDO854516 DNK854417:DNK854516 DXG854417:DXG854516 EHC854417:EHC854516 EQY854417:EQY854516 FAU854417:FAU854516 FKQ854417:FKQ854516 FUM854417:FUM854516 GEI854417:GEI854516 GOE854417:GOE854516 GYA854417:GYA854516 HHW854417:HHW854516 HRS854417:HRS854516 IBO854417:IBO854516 ILK854417:ILK854516 IVG854417:IVG854516 JFC854417:JFC854516 JOY854417:JOY854516 JYU854417:JYU854516 KIQ854417:KIQ854516 KSM854417:KSM854516 LCI854417:LCI854516 LME854417:LME854516 LWA854417:LWA854516 MFW854417:MFW854516 MPS854417:MPS854516 MZO854417:MZO854516 NJK854417:NJK854516 NTG854417:NTG854516 ODC854417:ODC854516 OMY854417:OMY854516 OWU854417:OWU854516 PGQ854417:PGQ854516 PQM854417:PQM854516 QAI854417:QAI854516 QKE854417:QKE854516 QUA854417:QUA854516 RDW854417:RDW854516 RNS854417:RNS854516 RXO854417:RXO854516 SHK854417:SHK854516 SRG854417:SRG854516 TBC854417:TBC854516 TKY854417:TKY854516 TUU854417:TUU854516 UEQ854417:UEQ854516 UOM854417:UOM854516 UYI854417:UYI854516 VIE854417:VIE854516 VSA854417:VSA854516 WBW854417:WBW854516 WLS854417:WLS854516 WVO854417:WVO854516 G919953:G920052 JC919953:JC920052 SY919953:SY920052 ACU919953:ACU920052 AMQ919953:AMQ920052 AWM919953:AWM920052 BGI919953:BGI920052 BQE919953:BQE920052 CAA919953:CAA920052 CJW919953:CJW920052 CTS919953:CTS920052 DDO919953:DDO920052 DNK919953:DNK920052 DXG919953:DXG920052 EHC919953:EHC920052 EQY919953:EQY920052 FAU919953:FAU920052 FKQ919953:FKQ920052 FUM919953:FUM920052 GEI919953:GEI920052 GOE919953:GOE920052 GYA919953:GYA920052 HHW919953:HHW920052 HRS919953:HRS920052 IBO919953:IBO920052 ILK919953:ILK920052 IVG919953:IVG920052 JFC919953:JFC920052 JOY919953:JOY920052 JYU919953:JYU920052 KIQ919953:KIQ920052 KSM919953:KSM920052 LCI919953:LCI920052 LME919953:LME920052 LWA919953:LWA920052 MFW919953:MFW920052 MPS919953:MPS920052 MZO919953:MZO920052 NJK919953:NJK920052 NTG919953:NTG920052 ODC919953:ODC920052 OMY919953:OMY920052 OWU919953:OWU920052 PGQ919953:PGQ920052 PQM919953:PQM920052 QAI919953:QAI920052 QKE919953:QKE920052 QUA919953:QUA920052 RDW919953:RDW920052 RNS919953:RNS920052 RXO919953:RXO920052 SHK919953:SHK920052 SRG919953:SRG920052 TBC919953:TBC920052 TKY919953:TKY920052 TUU919953:TUU920052 UEQ919953:UEQ920052 UOM919953:UOM920052 UYI919953:UYI920052 VIE919953:VIE920052 VSA919953:VSA920052 WBW919953:WBW920052 WLS919953:WLS920052 WVO919953:WVO920052 G985489:G985588 JC985489:JC985588 SY985489:SY985588 ACU985489:ACU985588 AMQ985489:AMQ985588 AWM985489:AWM985588 BGI985489:BGI985588 BQE985489:BQE985588 CAA985489:CAA985588 CJW985489:CJW985588 CTS985489:CTS985588 DDO985489:DDO985588 DNK985489:DNK985588 DXG985489:DXG985588 EHC985489:EHC985588 EQY985489:EQY985588 FAU985489:FAU985588 FKQ985489:FKQ985588 FUM985489:FUM985588 GEI985489:GEI985588 GOE985489:GOE985588 GYA985489:GYA985588 HHW985489:HHW985588 HRS985489:HRS985588 IBO985489:IBO985588 ILK985489:ILK985588 IVG985489:IVG985588 JFC985489:JFC985588 JOY985489:JOY985588 JYU985489:JYU985588 KIQ985489:KIQ985588 KSM985489:KSM985588 LCI985489:LCI985588 LME985489:LME985588 LWA985489:LWA985588 MFW985489:MFW985588 MPS985489:MPS985588 MZO985489:MZO985588 NJK985489:NJK985588 NTG985489:NTG985588 ODC985489:ODC985588 OMY985489:OMY985588 OWU985489:OWU985588 PGQ985489:PGQ985588 PQM985489:PQM985588 QAI985489:QAI985588 QKE985489:QKE985588 QUA985489:QUA985588 RDW985489:RDW985588 RNS985489:RNS985588 RXO985489:RXO985588 SHK985489:SHK985588 SRG985489:SRG985588 TBC985489:TBC985588 TKY985489:TKY985588 TUU985489:TUU985588 UEQ985489:UEQ985588 UOM985489:UOM985588 UYI985489:UYI985588 VIE985489:VIE985588 VSA985489:VSA985588 WBW985489:WBW985588 WLS985489:WLS985588 WVO985489:WVO985588 G2232:G2447 JC2232:JC2447 SY2232:SY2447 ACU2232:ACU2447 AMQ2232:AMQ2447 AWM2232:AWM2447 BGI2232:BGI2447 BQE2232:BQE2447 CAA2232:CAA2447 CJW2232:CJW2447 CTS2232:CTS2447 DDO2232:DDO2447 DNK2232:DNK2447 DXG2232:DXG2447 EHC2232:EHC2447 EQY2232:EQY2447 FAU2232:FAU2447 FKQ2232:FKQ2447 FUM2232:FUM2447 GEI2232:GEI2447 GOE2232:GOE2447 GYA2232:GYA2447 HHW2232:HHW2447 HRS2232:HRS2447 IBO2232:IBO2447 ILK2232:ILK2447 IVG2232:IVG2447 JFC2232:JFC2447 JOY2232:JOY2447 JYU2232:JYU2447 KIQ2232:KIQ2447 KSM2232:KSM2447 LCI2232:LCI2447 LME2232:LME2447 LWA2232:LWA2447 MFW2232:MFW2447 MPS2232:MPS2447 MZO2232:MZO2447 NJK2232:NJK2447 NTG2232:NTG2447 ODC2232:ODC2447 OMY2232:OMY2447 OWU2232:OWU2447 PGQ2232:PGQ2447 PQM2232:PQM2447 QAI2232:QAI2447 QKE2232:QKE2447 QUA2232:QUA2447 RDW2232:RDW2447 RNS2232:RNS2447 RXO2232:RXO2447 SHK2232:SHK2447 SRG2232:SRG2447 TBC2232:TBC2447 TKY2232:TKY2447 TUU2232:TUU2447 UEQ2232:UEQ2447 UOM2232:UOM2447 UYI2232:UYI2447 VIE2232:VIE2447 VSA2232:VSA2447 WBW2232:WBW2447 WLS2232:WLS2447 WVO2232:WVO2447 G67768:G67983 JC67768:JC67983 SY67768:SY67983 ACU67768:ACU67983 AMQ67768:AMQ67983 AWM67768:AWM67983 BGI67768:BGI67983 BQE67768:BQE67983 CAA67768:CAA67983 CJW67768:CJW67983 CTS67768:CTS67983 DDO67768:DDO67983 DNK67768:DNK67983 DXG67768:DXG67983 EHC67768:EHC67983 EQY67768:EQY67983 FAU67768:FAU67983 FKQ67768:FKQ67983 FUM67768:FUM67983 GEI67768:GEI67983 GOE67768:GOE67983 GYA67768:GYA67983 HHW67768:HHW67983 HRS67768:HRS67983 IBO67768:IBO67983 ILK67768:ILK67983 IVG67768:IVG67983 JFC67768:JFC67983 JOY67768:JOY67983 JYU67768:JYU67983 KIQ67768:KIQ67983 KSM67768:KSM67983 LCI67768:LCI67983 LME67768:LME67983 LWA67768:LWA67983 MFW67768:MFW67983 MPS67768:MPS67983 MZO67768:MZO67983 NJK67768:NJK67983 NTG67768:NTG67983 ODC67768:ODC67983 OMY67768:OMY67983 OWU67768:OWU67983 PGQ67768:PGQ67983 PQM67768:PQM67983 QAI67768:QAI67983 QKE67768:QKE67983 QUA67768:QUA67983 RDW67768:RDW67983 RNS67768:RNS67983 RXO67768:RXO67983 SHK67768:SHK67983 SRG67768:SRG67983 TBC67768:TBC67983 TKY67768:TKY67983 TUU67768:TUU67983 UEQ67768:UEQ67983 UOM67768:UOM67983 UYI67768:UYI67983 VIE67768:VIE67983 VSA67768:VSA67983 WBW67768:WBW67983 WLS67768:WLS67983 WVO67768:WVO67983 G133304:G133519 JC133304:JC133519 SY133304:SY133519 ACU133304:ACU133519 AMQ133304:AMQ133519 AWM133304:AWM133519 BGI133304:BGI133519 BQE133304:BQE133519 CAA133304:CAA133519 CJW133304:CJW133519 CTS133304:CTS133519 DDO133304:DDO133519 DNK133304:DNK133519 DXG133304:DXG133519 EHC133304:EHC133519 EQY133304:EQY133519 FAU133304:FAU133519 FKQ133304:FKQ133519 FUM133304:FUM133519 GEI133304:GEI133519 GOE133304:GOE133519 GYA133304:GYA133519 HHW133304:HHW133519 HRS133304:HRS133519 IBO133304:IBO133519 ILK133304:ILK133519 IVG133304:IVG133519 JFC133304:JFC133519 JOY133304:JOY133519 JYU133304:JYU133519 KIQ133304:KIQ133519 KSM133304:KSM133519 LCI133304:LCI133519 LME133304:LME133519 LWA133304:LWA133519 MFW133304:MFW133519 MPS133304:MPS133519 MZO133304:MZO133519 NJK133304:NJK133519 NTG133304:NTG133519 ODC133304:ODC133519 OMY133304:OMY133519 OWU133304:OWU133519 PGQ133304:PGQ133519 PQM133304:PQM133519 QAI133304:QAI133519 QKE133304:QKE133519 QUA133304:QUA133519 RDW133304:RDW133519 RNS133304:RNS133519 RXO133304:RXO133519 SHK133304:SHK133519 SRG133304:SRG133519 TBC133304:TBC133519 TKY133304:TKY133519 TUU133304:TUU133519 UEQ133304:UEQ133519 UOM133304:UOM133519 UYI133304:UYI133519 VIE133304:VIE133519 VSA133304:VSA133519 WBW133304:WBW133519 WLS133304:WLS133519 WVO133304:WVO133519 G198840:G199055 JC198840:JC199055 SY198840:SY199055 ACU198840:ACU199055 AMQ198840:AMQ199055 AWM198840:AWM199055 BGI198840:BGI199055 BQE198840:BQE199055 CAA198840:CAA199055 CJW198840:CJW199055 CTS198840:CTS199055 DDO198840:DDO199055 DNK198840:DNK199055 DXG198840:DXG199055 EHC198840:EHC199055 EQY198840:EQY199055 FAU198840:FAU199055 FKQ198840:FKQ199055 FUM198840:FUM199055 GEI198840:GEI199055 GOE198840:GOE199055 GYA198840:GYA199055 HHW198840:HHW199055 HRS198840:HRS199055 IBO198840:IBO199055 ILK198840:ILK199055 IVG198840:IVG199055 JFC198840:JFC199055 JOY198840:JOY199055 JYU198840:JYU199055 KIQ198840:KIQ199055 KSM198840:KSM199055 LCI198840:LCI199055 LME198840:LME199055 LWA198840:LWA199055 MFW198840:MFW199055 MPS198840:MPS199055 MZO198840:MZO199055 NJK198840:NJK199055 NTG198840:NTG199055 ODC198840:ODC199055 OMY198840:OMY199055 OWU198840:OWU199055 PGQ198840:PGQ199055 PQM198840:PQM199055 QAI198840:QAI199055 QKE198840:QKE199055 QUA198840:QUA199055 RDW198840:RDW199055 RNS198840:RNS199055 RXO198840:RXO199055 SHK198840:SHK199055 SRG198840:SRG199055 TBC198840:TBC199055 TKY198840:TKY199055 TUU198840:TUU199055 UEQ198840:UEQ199055 UOM198840:UOM199055 UYI198840:UYI199055 VIE198840:VIE199055 VSA198840:VSA199055 WBW198840:WBW199055 WLS198840:WLS199055 WVO198840:WVO199055 G264376:G264591 JC264376:JC264591 SY264376:SY264591 ACU264376:ACU264591 AMQ264376:AMQ264591 AWM264376:AWM264591 BGI264376:BGI264591 BQE264376:BQE264591 CAA264376:CAA264591 CJW264376:CJW264591 CTS264376:CTS264591 DDO264376:DDO264591 DNK264376:DNK264591 DXG264376:DXG264591 EHC264376:EHC264591 EQY264376:EQY264591 FAU264376:FAU264591 FKQ264376:FKQ264591 FUM264376:FUM264591 GEI264376:GEI264591 GOE264376:GOE264591 GYA264376:GYA264591 HHW264376:HHW264591 HRS264376:HRS264591 IBO264376:IBO264591 ILK264376:ILK264591 IVG264376:IVG264591 JFC264376:JFC264591 JOY264376:JOY264591 JYU264376:JYU264591 KIQ264376:KIQ264591 KSM264376:KSM264591 LCI264376:LCI264591 LME264376:LME264591 LWA264376:LWA264591 MFW264376:MFW264591 MPS264376:MPS264591 MZO264376:MZO264591 NJK264376:NJK264591 NTG264376:NTG264591 ODC264376:ODC264591 OMY264376:OMY264591 OWU264376:OWU264591 PGQ264376:PGQ264591 PQM264376:PQM264591 QAI264376:QAI264591 QKE264376:QKE264591 QUA264376:QUA264591 RDW264376:RDW264591 RNS264376:RNS264591 RXO264376:RXO264591 SHK264376:SHK264591 SRG264376:SRG264591 TBC264376:TBC264591 TKY264376:TKY264591 TUU264376:TUU264591 UEQ264376:UEQ264591 UOM264376:UOM264591 UYI264376:UYI264591 VIE264376:VIE264591 VSA264376:VSA264591 WBW264376:WBW264591 WLS264376:WLS264591 WVO264376:WVO264591 G329912:G330127 JC329912:JC330127 SY329912:SY330127 ACU329912:ACU330127 AMQ329912:AMQ330127 AWM329912:AWM330127 BGI329912:BGI330127 BQE329912:BQE330127 CAA329912:CAA330127 CJW329912:CJW330127 CTS329912:CTS330127 DDO329912:DDO330127 DNK329912:DNK330127 DXG329912:DXG330127 EHC329912:EHC330127 EQY329912:EQY330127 FAU329912:FAU330127 FKQ329912:FKQ330127 FUM329912:FUM330127 GEI329912:GEI330127 GOE329912:GOE330127 GYA329912:GYA330127 HHW329912:HHW330127 HRS329912:HRS330127 IBO329912:IBO330127 ILK329912:ILK330127 IVG329912:IVG330127 JFC329912:JFC330127 JOY329912:JOY330127 JYU329912:JYU330127 KIQ329912:KIQ330127 KSM329912:KSM330127 LCI329912:LCI330127 LME329912:LME330127 LWA329912:LWA330127 MFW329912:MFW330127 MPS329912:MPS330127 MZO329912:MZO330127 NJK329912:NJK330127 NTG329912:NTG330127 ODC329912:ODC330127 OMY329912:OMY330127 OWU329912:OWU330127 PGQ329912:PGQ330127 PQM329912:PQM330127 QAI329912:QAI330127 QKE329912:QKE330127 QUA329912:QUA330127 RDW329912:RDW330127 RNS329912:RNS330127 RXO329912:RXO330127 SHK329912:SHK330127 SRG329912:SRG330127 TBC329912:TBC330127 TKY329912:TKY330127 TUU329912:TUU330127 UEQ329912:UEQ330127 UOM329912:UOM330127 UYI329912:UYI330127 VIE329912:VIE330127 VSA329912:VSA330127 WBW329912:WBW330127 WLS329912:WLS330127 WVO329912:WVO330127 G395448:G395663 JC395448:JC395663 SY395448:SY395663 ACU395448:ACU395663 AMQ395448:AMQ395663 AWM395448:AWM395663 BGI395448:BGI395663 BQE395448:BQE395663 CAA395448:CAA395663 CJW395448:CJW395663 CTS395448:CTS395663 DDO395448:DDO395663 DNK395448:DNK395663 DXG395448:DXG395663 EHC395448:EHC395663 EQY395448:EQY395663 FAU395448:FAU395663 FKQ395448:FKQ395663 FUM395448:FUM395663 GEI395448:GEI395663 GOE395448:GOE395663 GYA395448:GYA395663 HHW395448:HHW395663 HRS395448:HRS395663 IBO395448:IBO395663 ILK395448:ILK395663 IVG395448:IVG395663 JFC395448:JFC395663 JOY395448:JOY395663 JYU395448:JYU395663 KIQ395448:KIQ395663 KSM395448:KSM395663 LCI395448:LCI395663 LME395448:LME395663 LWA395448:LWA395663 MFW395448:MFW395663 MPS395448:MPS395663 MZO395448:MZO395663 NJK395448:NJK395663 NTG395448:NTG395663 ODC395448:ODC395663 OMY395448:OMY395663 OWU395448:OWU395663 PGQ395448:PGQ395663 PQM395448:PQM395663 QAI395448:QAI395663 QKE395448:QKE395663 QUA395448:QUA395663 RDW395448:RDW395663 RNS395448:RNS395663 RXO395448:RXO395663 SHK395448:SHK395663 SRG395448:SRG395663 TBC395448:TBC395663 TKY395448:TKY395663 TUU395448:TUU395663 UEQ395448:UEQ395663 UOM395448:UOM395663 UYI395448:UYI395663 VIE395448:VIE395663 VSA395448:VSA395663 WBW395448:WBW395663 WLS395448:WLS395663 WVO395448:WVO395663 G460984:G461199 JC460984:JC461199 SY460984:SY461199 ACU460984:ACU461199 AMQ460984:AMQ461199 AWM460984:AWM461199 BGI460984:BGI461199 BQE460984:BQE461199 CAA460984:CAA461199 CJW460984:CJW461199 CTS460984:CTS461199 DDO460984:DDO461199 DNK460984:DNK461199 DXG460984:DXG461199 EHC460984:EHC461199 EQY460984:EQY461199 FAU460984:FAU461199 FKQ460984:FKQ461199 FUM460984:FUM461199 GEI460984:GEI461199 GOE460984:GOE461199 GYA460984:GYA461199 HHW460984:HHW461199 HRS460984:HRS461199 IBO460984:IBO461199 ILK460984:ILK461199 IVG460984:IVG461199 JFC460984:JFC461199 JOY460984:JOY461199 JYU460984:JYU461199 KIQ460984:KIQ461199 KSM460984:KSM461199 LCI460984:LCI461199 LME460984:LME461199 LWA460984:LWA461199 MFW460984:MFW461199 MPS460984:MPS461199 MZO460984:MZO461199 NJK460984:NJK461199 NTG460984:NTG461199 ODC460984:ODC461199 OMY460984:OMY461199 OWU460984:OWU461199 PGQ460984:PGQ461199 PQM460984:PQM461199 QAI460984:QAI461199 QKE460984:QKE461199 QUA460984:QUA461199 RDW460984:RDW461199 RNS460984:RNS461199 RXO460984:RXO461199 SHK460984:SHK461199 SRG460984:SRG461199 TBC460984:TBC461199 TKY460984:TKY461199 TUU460984:TUU461199 UEQ460984:UEQ461199 UOM460984:UOM461199 UYI460984:UYI461199 VIE460984:VIE461199 VSA460984:VSA461199 WBW460984:WBW461199 WLS460984:WLS461199 WVO460984:WVO461199 G526520:G526735 JC526520:JC526735 SY526520:SY526735 ACU526520:ACU526735 AMQ526520:AMQ526735 AWM526520:AWM526735 BGI526520:BGI526735 BQE526520:BQE526735 CAA526520:CAA526735 CJW526520:CJW526735 CTS526520:CTS526735 DDO526520:DDO526735 DNK526520:DNK526735 DXG526520:DXG526735 EHC526520:EHC526735 EQY526520:EQY526735 FAU526520:FAU526735 FKQ526520:FKQ526735 FUM526520:FUM526735 GEI526520:GEI526735 GOE526520:GOE526735 GYA526520:GYA526735 HHW526520:HHW526735 HRS526520:HRS526735 IBO526520:IBO526735 ILK526520:ILK526735 IVG526520:IVG526735 JFC526520:JFC526735 JOY526520:JOY526735 JYU526520:JYU526735 KIQ526520:KIQ526735 KSM526520:KSM526735 LCI526520:LCI526735 LME526520:LME526735 LWA526520:LWA526735 MFW526520:MFW526735 MPS526520:MPS526735 MZO526520:MZO526735 NJK526520:NJK526735 NTG526520:NTG526735 ODC526520:ODC526735 OMY526520:OMY526735 OWU526520:OWU526735 PGQ526520:PGQ526735 PQM526520:PQM526735 QAI526520:QAI526735 QKE526520:QKE526735 QUA526520:QUA526735 RDW526520:RDW526735 RNS526520:RNS526735 RXO526520:RXO526735 SHK526520:SHK526735 SRG526520:SRG526735 TBC526520:TBC526735 TKY526520:TKY526735 TUU526520:TUU526735 UEQ526520:UEQ526735 UOM526520:UOM526735 UYI526520:UYI526735 VIE526520:VIE526735 VSA526520:VSA526735 WBW526520:WBW526735 WLS526520:WLS526735 WVO526520:WVO526735 G592056:G592271 JC592056:JC592271 SY592056:SY592271 ACU592056:ACU592271 AMQ592056:AMQ592271 AWM592056:AWM592271 BGI592056:BGI592271 BQE592056:BQE592271 CAA592056:CAA592271 CJW592056:CJW592271 CTS592056:CTS592271 DDO592056:DDO592271 DNK592056:DNK592271 DXG592056:DXG592271 EHC592056:EHC592271 EQY592056:EQY592271 FAU592056:FAU592271 FKQ592056:FKQ592271 FUM592056:FUM592271 GEI592056:GEI592271 GOE592056:GOE592271 GYA592056:GYA592271 HHW592056:HHW592271 HRS592056:HRS592271 IBO592056:IBO592271 ILK592056:ILK592271 IVG592056:IVG592271 JFC592056:JFC592271 JOY592056:JOY592271 JYU592056:JYU592271 KIQ592056:KIQ592271 KSM592056:KSM592271 LCI592056:LCI592271 LME592056:LME592271 LWA592056:LWA592271 MFW592056:MFW592271 MPS592056:MPS592271 MZO592056:MZO592271 NJK592056:NJK592271 NTG592056:NTG592271 ODC592056:ODC592271 OMY592056:OMY592271 OWU592056:OWU592271 PGQ592056:PGQ592271 PQM592056:PQM592271 QAI592056:QAI592271 QKE592056:QKE592271 QUA592056:QUA592271 RDW592056:RDW592271 RNS592056:RNS592271 RXO592056:RXO592271 SHK592056:SHK592271 SRG592056:SRG592271 TBC592056:TBC592271 TKY592056:TKY592271 TUU592056:TUU592271 UEQ592056:UEQ592271 UOM592056:UOM592271 UYI592056:UYI592271 VIE592056:VIE592271 VSA592056:VSA592271 WBW592056:WBW592271 WLS592056:WLS592271 WVO592056:WVO592271 G657592:G657807 JC657592:JC657807 SY657592:SY657807 ACU657592:ACU657807 AMQ657592:AMQ657807 AWM657592:AWM657807 BGI657592:BGI657807 BQE657592:BQE657807 CAA657592:CAA657807 CJW657592:CJW657807 CTS657592:CTS657807 DDO657592:DDO657807 DNK657592:DNK657807 DXG657592:DXG657807 EHC657592:EHC657807 EQY657592:EQY657807 FAU657592:FAU657807 FKQ657592:FKQ657807 FUM657592:FUM657807 GEI657592:GEI657807 GOE657592:GOE657807 GYA657592:GYA657807 HHW657592:HHW657807 HRS657592:HRS657807 IBO657592:IBO657807 ILK657592:ILK657807 IVG657592:IVG657807 JFC657592:JFC657807 JOY657592:JOY657807 JYU657592:JYU657807 KIQ657592:KIQ657807 KSM657592:KSM657807 LCI657592:LCI657807 LME657592:LME657807 LWA657592:LWA657807 MFW657592:MFW657807 MPS657592:MPS657807 MZO657592:MZO657807 NJK657592:NJK657807 NTG657592:NTG657807 ODC657592:ODC657807 OMY657592:OMY657807 OWU657592:OWU657807 PGQ657592:PGQ657807 PQM657592:PQM657807 QAI657592:QAI657807 QKE657592:QKE657807 QUA657592:QUA657807 RDW657592:RDW657807 RNS657592:RNS657807 RXO657592:RXO657807 SHK657592:SHK657807 SRG657592:SRG657807 TBC657592:TBC657807 TKY657592:TKY657807 TUU657592:TUU657807 UEQ657592:UEQ657807 UOM657592:UOM657807 UYI657592:UYI657807 VIE657592:VIE657807 VSA657592:VSA657807 WBW657592:WBW657807 WLS657592:WLS657807 WVO657592:WVO657807 G723128:G723343 JC723128:JC723343 SY723128:SY723343 ACU723128:ACU723343 AMQ723128:AMQ723343 AWM723128:AWM723343 BGI723128:BGI723343 BQE723128:BQE723343 CAA723128:CAA723343 CJW723128:CJW723343 CTS723128:CTS723343 DDO723128:DDO723343 DNK723128:DNK723343 DXG723128:DXG723343 EHC723128:EHC723343 EQY723128:EQY723343 FAU723128:FAU723343 FKQ723128:FKQ723343 FUM723128:FUM723343 GEI723128:GEI723343 GOE723128:GOE723343 GYA723128:GYA723343 HHW723128:HHW723343 HRS723128:HRS723343 IBO723128:IBO723343 ILK723128:ILK723343 IVG723128:IVG723343 JFC723128:JFC723343 JOY723128:JOY723343 JYU723128:JYU723343 KIQ723128:KIQ723343 KSM723128:KSM723343 LCI723128:LCI723343 LME723128:LME723343 LWA723128:LWA723343 MFW723128:MFW723343 MPS723128:MPS723343 MZO723128:MZO723343 NJK723128:NJK723343 NTG723128:NTG723343 ODC723128:ODC723343 OMY723128:OMY723343 OWU723128:OWU723343 PGQ723128:PGQ723343 PQM723128:PQM723343 QAI723128:QAI723343 QKE723128:QKE723343 QUA723128:QUA723343 RDW723128:RDW723343 RNS723128:RNS723343 RXO723128:RXO723343 SHK723128:SHK723343 SRG723128:SRG723343 TBC723128:TBC723343 TKY723128:TKY723343 TUU723128:TUU723343 UEQ723128:UEQ723343 UOM723128:UOM723343 UYI723128:UYI723343 VIE723128:VIE723343 VSA723128:VSA723343 WBW723128:WBW723343 WLS723128:WLS723343 WVO723128:WVO723343 G788664:G788879 JC788664:JC788879 SY788664:SY788879 ACU788664:ACU788879 AMQ788664:AMQ788879 AWM788664:AWM788879 BGI788664:BGI788879 BQE788664:BQE788879 CAA788664:CAA788879 CJW788664:CJW788879 CTS788664:CTS788879 DDO788664:DDO788879 DNK788664:DNK788879 DXG788664:DXG788879 EHC788664:EHC788879 EQY788664:EQY788879 FAU788664:FAU788879 FKQ788664:FKQ788879 FUM788664:FUM788879 GEI788664:GEI788879 GOE788664:GOE788879 GYA788664:GYA788879 HHW788664:HHW788879 HRS788664:HRS788879 IBO788664:IBO788879 ILK788664:ILK788879 IVG788664:IVG788879 JFC788664:JFC788879 JOY788664:JOY788879 JYU788664:JYU788879 KIQ788664:KIQ788879 KSM788664:KSM788879 LCI788664:LCI788879 LME788664:LME788879 LWA788664:LWA788879 MFW788664:MFW788879 MPS788664:MPS788879 MZO788664:MZO788879 NJK788664:NJK788879 NTG788664:NTG788879 ODC788664:ODC788879 OMY788664:OMY788879 OWU788664:OWU788879 PGQ788664:PGQ788879 PQM788664:PQM788879 QAI788664:QAI788879 QKE788664:QKE788879 QUA788664:QUA788879 RDW788664:RDW788879 RNS788664:RNS788879 RXO788664:RXO788879 SHK788664:SHK788879 SRG788664:SRG788879 TBC788664:TBC788879 TKY788664:TKY788879 TUU788664:TUU788879 UEQ788664:UEQ788879 UOM788664:UOM788879 UYI788664:UYI788879 VIE788664:VIE788879 VSA788664:VSA788879 WBW788664:WBW788879 WLS788664:WLS788879 WVO788664:WVO788879 G854200:G854415 JC854200:JC854415 SY854200:SY854415 ACU854200:ACU854415 AMQ854200:AMQ854415 AWM854200:AWM854415 BGI854200:BGI854415 BQE854200:BQE854415 CAA854200:CAA854415 CJW854200:CJW854415 CTS854200:CTS854415 DDO854200:DDO854415 DNK854200:DNK854415 DXG854200:DXG854415 EHC854200:EHC854415 EQY854200:EQY854415 FAU854200:FAU854415 FKQ854200:FKQ854415 FUM854200:FUM854415 GEI854200:GEI854415 GOE854200:GOE854415 GYA854200:GYA854415 HHW854200:HHW854415 HRS854200:HRS854415 IBO854200:IBO854415 ILK854200:ILK854415 IVG854200:IVG854415 JFC854200:JFC854415 JOY854200:JOY854415 JYU854200:JYU854415 KIQ854200:KIQ854415 KSM854200:KSM854415 LCI854200:LCI854415 LME854200:LME854415 LWA854200:LWA854415 MFW854200:MFW854415 MPS854200:MPS854415 MZO854200:MZO854415 NJK854200:NJK854415 NTG854200:NTG854415 ODC854200:ODC854415 OMY854200:OMY854415 OWU854200:OWU854415 PGQ854200:PGQ854415 PQM854200:PQM854415 QAI854200:QAI854415 QKE854200:QKE854415 QUA854200:QUA854415 RDW854200:RDW854415 RNS854200:RNS854415 RXO854200:RXO854415 SHK854200:SHK854415 SRG854200:SRG854415 TBC854200:TBC854415 TKY854200:TKY854415 TUU854200:TUU854415 UEQ854200:UEQ854415 UOM854200:UOM854415 UYI854200:UYI854415 VIE854200:VIE854415 VSA854200:VSA854415 WBW854200:WBW854415 WLS854200:WLS854415 WVO854200:WVO854415 G919736:G919951 JC919736:JC919951 SY919736:SY919951 ACU919736:ACU919951 AMQ919736:AMQ919951 AWM919736:AWM919951 BGI919736:BGI919951 BQE919736:BQE919951 CAA919736:CAA919951 CJW919736:CJW919951 CTS919736:CTS919951 DDO919736:DDO919951 DNK919736:DNK919951 DXG919736:DXG919951 EHC919736:EHC919951 EQY919736:EQY919951 FAU919736:FAU919951 FKQ919736:FKQ919951 FUM919736:FUM919951 GEI919736:GEI919951 GOE919736:GOE919951 GYA919736:GYA919951 HHW919736:HHW919951 HRS919736:HRS919951 IBO919736:IBO919951 ILK919736:ILK919951 IVG919736:IVG919951 JFC919736:JFC919951 JOY919736:JOY919951 JYU919736:JYU919951 KIQ919736:KIQ919951 KSM919736:KSM919951 LCI919736:LCI919951 LME919736:LME919951 LWA919736:LWA919951 MFW919736:MFW919951 MPS919736:MPS919951 MZO919736:MZO919951 NJK919736:NJK919951 NTG919736:NTG919951 ODC919736:ODC919951 OMY919736:OMY919951 OWU919736:OWU919951 PGQ919736:PGQ919951 PQM919736:PQM919951 QAI919736:QAI919951 QKE919736:QKE919951 QUA919736:QUA919951 RDW919736:RDW919951 RNS919736:RNS919951 RXO919736:RXO919951 SHK919736:SHK919951 SRG919736:SRG919951 TBC919736:TBC919951 TKY919736:TKY919951 TUU919736:TUU919951 UEQ919736:UEQ919951 UOM919736:UOM919951 UYI919736:UYI919951 VIE919736:VIE919951 VSA919736:VSA919951 WBW919736:WBW919951 WLS919736:WLS919951 WVO919736:WVO919951 G985272:G985487 JC985272:JC985487 SY985272:SY985487 ACU985272:ACU985487 AMQ985272:AMQ985487 AWM985272:AWM985487 BGI985272:BGI985487 BQE985272:BQE985487 CAA985272:CAA985487 CJW985272:CJW985487 CTS985272:CTS985487 DDO985272:DDO985487 DNK985272:DNK985487 DXG985272:DXG985487 EHC985272:EHC985487 EQY985272:EQY985487 FAU985272:FAU985487 FKQ985272:FKQ985487 FUM985272:FUM985487 GEI985272:GEI985487 GOE985272:GOE985487 GYA985272:GYA985487 HHW985272:HHW985487 HRS985272:HRS985487 IBO985272:IBO985487 ILK985272:ILK985487 IVG985272:IVG985487 JFC985272:JFC985487 JOY985272:JOY985487 JYU985272:JYU985487 KIQ985272:KIQ985487 KSM985272:KSM985487 LCI985272:LCI985487 LME985272:LME985487 LWA985272:LWA985487 MFW985272:MFW985487 MPS985272:MPS985487 MZO985272:MZO985487 NJK985272:NJK985487 NTG985272:NTG985487 ODC985272:ODC985487 OMY985272:OMY985487 OWU985272:OWU985487 PGQ985272:PGQ985487 PQM985272:PQM985487 QAI985272:QAI985487 QKE985272:QKE985487 QUA985272:QUA985487 RDW985272:RDW985487 RNS985272:RNS985487 RXO985272:RXO985487 SHK985272:SHK985487 SRG985272:SRG985487 TBC985272:TBC985487 TKY985272:TKY985487 TUU985272:TUU985487 UEQ985272:UEQ985487 UOM985272:UOM985487 UYI985272:UYI985487 VIE985272:VIE985487 VSA985272:VSA985487 WBW985272:WBW985487 WLS985272:WLS985487 WVO985272:WVO985487">
      <formula1>"경쟁,수의"</formula1>
    </dataValidation>
  </dataValidations>
  <pageMargins left="0.75" right="0.75" top="1" bottom="1" header="0.5" footer="0.5"/>
  <pageSetup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"1월,2월,3월,4월,5월,6월,7월,8월,9월,10월,11월,12월"</xm:f>
          </x14:formula1>
          <xm:sqref>E1386:E1535 JA1386:JA1535 SW1386:SW1535 ACS1386:ACS1535 AMO1386:AMO1535 AWK1386:AWK1535 BGG1386:BGG1535 BQC1386:BQC1535 BZY1386:BZY1535 CJU1386:CJU1535 CTQ1386:CTQ1535 DDM1386:DDM1535 DNI1386:DNI1535 DXE1386:DXE1535 EHA1386:EHA1535 EQW1386:EQW1535 FAS1386:FAS1535 FKO1386:FKO1535 FUK1386:FUK1535 GEG1386:GEG1535 GOC1386:GOC1535 GXY1386:GXY1535 HHU1386:HHU1535 HRQ1386:HRQ1535 IBM1386:IBM1535 ILI1386:ILI1535 IVE1386:IVE1535 JFA1386:JFA1535 JOW1386:JOW1535 JYS1386:JYS1535 KIO1386:KIO1535 KSK1386:KSK1535 LCG1386:LCG1535 LMC1386:LMC1535 LVY1386:LVY1535 MFU1386:MFU1535 MPQ1386:MPQ1535 MZM1386:MZM1535 NJI1386:NJI1535 NTE1386:NTE1535 ODA1386:ODA1535 OMW1386:OMW1535 OWS1386:OWS1535 PGO1386:PGO1535 PQK1386:PQK1535 QAG1386:QAG1535 QKC1386:QKC1535 QTY1386:QTY1535 RDU1386:RDU1535 RNQ1386:RNQ1535 RXM1386:RXM1535 SHI1386:SHI1535 SRE1386:SRE1535 TBA1386:TBA1535 TKW1386:TKW1535 TUS1386:TUS1535 UEO1386:UEO1535 UOK1386:UOK1535 UYG1386:UYG1535 VIC1386:VIC1535 VRY1386:VRY1535 WBU1386:WBU1535 WLQ1386:WLQ1535 WVM1386:WVM1535 E66922:E67071 JA66922:JA67071 SW66922:SW67071 ACS66922:ACS67071 AMO66922:AMO67071 AWK66922:AWK67071 BGG66922:BGG67071 BQC66922:BQC67071 BZY66922:BZY67071 CJU66922:CJU67071 CTQ66922:CTQ67071 DDM66922:DDM67071 DNI66922:DNI67071 DXE66922:DXE67071 EHA66922:EHA67071 EQW66922:EQW67071 FAS66922:FAS67071 FKO66922:FKO67071 FUK66922:FUK67071 GEG66922:GEG67071 GOC66922:GOC67071 GXY66922:GXY67071 HHU66922:HHU67071 HRQ66922:HRQ67071 IBM66922:IBM67071 ILI66922:ILI67071 IVE66922:IVE67071 JFA66922:JFA67071 JOW66922:JOW67071 JYS66922:JYS67071 KIO66922:KIO67071 KSK66922:KSK67071 LCG66922:LCG67071 LMC66922:LMC67071 LVY66922:LVY67071 MFU66922:MFU67071 MPQ66922:MPQ67071 MZM66922:MZM67071 NJI66922:NJI67071 NTE66922:NTE67071 ODA66922:ODA67071 OMW66922:OMW67071 OWS66922:OWS67071 PGO66922:PGO67071 PQK66922:PQK67071 QAG66922:QAG67071 QKC66922:QKC67071 QTY66922:QTY67071 RDU66922:RDU67071 RNQ66922:RNQ67071 RXM66922:RXM67071 SHI66922:SHI67071 SRE66922:SRE67071 TBA66922:TBA67071 TKW66922:TKW67071 TUS66922:TUS67071 UEO66922:UEO67071 UOK66922:UOK67071 UYG66922:UYG67071 VIC66922:VIC67071 VRY66922:VRY67071 WBU66922:WBU67071 WLQ66922:WLQ67071 WVM66922:WVM67071 E132458:E132607 JA132458:JA132607 SW132458:SW132607 ACS132458:ACS132607 AMO132458:AMO132607 AWK132458:AWK132607 BGG132458:BGG132607 BQC132458:BQC132607 BZY132458:BZY132607 CJU132458:CJU132607 CTQ132458:CTQ132607 DDM132458:DDM132607 DNI132458:DNI132607 DXE132458:DXE132607 EHA132458:EHA132607 EQW132458:EQW132607 FAS132458:FAS132607 FKO132458:FKO132607 FUK132458:FUK132607 GEG132458:GEG132607 GOC132458:GOC132607 GXY132458:GXY132607 HHU132458:HHU132607 HRQ132458:HRQ132607 IBM132458:IBM132607 ILI132458:ILI132607 IVE132458:IVE132607 JFA132458:JFA132607 JOW132458:JOW132607 JYS132458:JYS132607 KIO132458:KIO132607 KSK132458:KSK132607 LCG132458:LCG132607 LMC132458:LMC132607 LVY132458:LVY132607 MFU132458:MFU132607 MPQ132458:MPQ132607 MZM132458:MZM132607 NJI132458:NJI132607 NTE132458:NTE132607 ODA132458:ODA132607 OMW132458:OMW132607 OWS132458:OWS132607 PGO132458:PGO132607 PQK132458:PQK132607 QAG132458:QAG132607 QKC132458:QKC132607 QTY132458:QTY132607 RDU132458:RDU132607 RNQ132458:RNQ132607 RXM132458:RXM132607 SHI132458:SHI132607 SRE132458:SRE132607 TBA132458:TBA132607 TKW132458:TKW132607 TUS132458:TUS132607 UEO132458:UEO132607 UOK132458:UOK132607 UYG132458:UYG132607 VIC132458:VIC132607 VRY132458:VRY132607 WBU132458:WBU132607 WLQ132458:WLQ132607 WVM132458:WVM132607 E197994:E198143 JA197994:JA198143 SW197994:SW198143 ACS197994:ACS198143 AMO197994:AMO198143 AWK197994:AWK198143 BGG197994:BGG198143 BQC197994:BQC198143 BZY197994:BZY198143 CJU197994:CJU198143 CTQ197994:CTQ198143 DDM197994:DDM198143 DNI197994:DNI198143 DXE197994:DXE198143 EHA197994:EHA198143 EQW197994:EQW198143 FAS197994:FAS198143 FKO197994:FKO198143 FUK197994:FUK198143 GEG197994:GEG198143 GOC197994:GOC198143 GXY197994:GXY198143 HHU197994:HHU198143 HRQ197994:HRQ198143 IBM197994:IBM198143 ILI197994:ILI198143 IVE197994:IVE198143 JFA197994:JFA198143 JOW197994:JOW198143 JYS197994:JYS198143 KIO197994:KIO198143 KSK197994:KSK198143 LCG197994:LCG198143 LMC197994:LMC198143 LVY197994:LVY198143 MFU197994:MFU198143 MPQ197994:MPQ198143 MZM197994:MZM198143 NJI197994:NJI198143 NTE197994:NTE198143 ODA197994:ODA198143 OMW197994:OMW198143 OWS197994:OWS198143 PGO197994:PGO198143 PQK197994:PQK198143 QAG197994:QAG198143 QKC197994:QKC198143 QTY197994:QTY198143 RDU197994:RDU198143 RNQ197994:RNQ198143 RXM197994:RXM198143 SHI197994:SHI198143 SRE197994:SRE198143 TBA197994:TBA198143 TKW197994:TKW198143 TUS197994:TUS198143 UEO197994:UEO198143 UOK197994:UOK198143 UYG197994:UYG198143 VIC197994:VIC198143 VRY197994:VRY198143 WBU197994:WBU198143 WLQ197994:WLQ198143 WVM197994:WVM198143 E263530:E263679 JA263530:JA263679 SW263530:SW263679 ACS263530:ACS263679 AMO263530:AMO263679 AWK263530:AWK263679 BGG263530:BGG263679 BQC263530:BQC263679 BZY263530:BZY263679 CJU263530:CJU263679 CTQ263530:CTQ263679 DDM263530:DDM263679 DNI263530:DNI263679 DXE263530:DXE263679 EHA263530:EHA263679 EQW263530:EQW263679 FAS263530:FAS263679 FKO263530:FKO263679 FUK263530:FUK263679 GEG263530:GEG263679 GOC263530:GOC263679 GXY263530:GXY263679 HHU263530:HHU263679 HRQ263530:HRQ263679 IBM263530:IBM263679 ILI263530:ILI263679 IVE263530:IVE263679 JFA263530:JFA263679 JOW263530:JOW263679 JYS263530:JYS263679 KIO263530:KIO263679 KSK263530:KSK263679 LCG263530:LCG263679 LMC263530:LMC263679 LVY263530:LVY263679 MFU263530:MFU263679 MPQ263530:MPQ263679 MZM263530:MZM263679 NJI263530:NJI263679 NTE263530:NTE263679 ODA263530:ODA263679 OMW263530:OMW263679 OWS263530:OWS263679 PGO263530:PGO263679 PQK263530:PQK263679 QAG263530:QAG263679 QKC263530:QKC263679 QTY263530:QTY263679 RDU263530:RDU263679 RNQ263530:RNQ263679 RXM263530:RXM263679 SHI263530:SHI263679 SRE263530:SRE263679 TBA263530:TBA263679 TKW263530:TKW263679 TUS263530:TUS263679 UEO263530:UEO263679 UOK263530:UOK263679 UYG263530:UYG263679 VIC263530:VIC263679 VRY263530:VRY263679 WBU263530:WBU263679 WLQ263530:WLQ263679 WVM263530:WVM263679 E329066:E329215 JA329066:JA329215 SW329066:SW329215 ACS329066:ACS329215 AMO329066:AMO329215 AWK329066:AWK329215 BGG329066:BGG329215 BQC329066:BQC329215 BZY329066:BZY329215 CJU329066:CJU329215 CTQ329066:CTQ329215 DDM329066:DDM329215 DNI329066:DNI329215 DXE329066:DXE329215 EHA329066:EHA329215 EQW329066:EQW329215 FAS329066:FAS329215 FKO329066:FKO329215 FUK329066:FUK329215 GEG329066:GEG329215 GOC329066:GOC329215 GXY329066:GXY329215 HHU329066:HHU329215 HRQ329066:HRQ329215 IBM329066:IBM329215 ILI329066:ILI329215 IVE329066:IVE329215 JFA329066:JFA329215 JOW329066:JOW329215 JYS329066:JYS329215 KIO329066:KIO329215 KSK329066:KSK329215 LCG329066:LCG329215 LMC329066:LMC329215 LVY329066:LVY329215 MFU329066:MFU329215 MPQ329066:MPQ329215 MZM329066:MZM329215 NJI329066:NJI329215 NTE329066:NTE329215 ODA329066:ODA329215 OMW329066:OMW329215 OWS329066:OWS329215 PGO329066:PGO329215 PQK329066:PQK329215 QAG329066:QAG329215 QKC329066:QKC329215 QTY329066:QTY329215 RDU329066:RDU329215 RNQ329066:RNQ329215 RXM329066:RXM329215 SHI329066:SHI329215 SRE329066:SRE329215 TBA329066:TBA329215 TKW329066:TKW329215 TUS329066:TUS329215 UEO329066:UEO329215 UOK329066:UOK329215 UYG329066:UYG329215 VIC329066:VIC329215 VRY329066:VRY329215 WBU329066:WBU329215 WLQ329066:WLQ329215 WVM329066:WVM329215 E394602:E394751 JA394602:JA394751 SW394602:SW394751 ACS394602:ACS394751 AMO394602:AMO394751 AWK394602:AWK394751 BGG394602:BGG394751 BQC394602:BQC394751 BZY394602:BZY394751 CJU394602:CJU394751 CTQ394602:CTQ394751 DDM394602:DDM394751 DNI394602:DNI394751 DXE394602:DXE394751 EHA394602:EHA394751 EQW394602:EQW394751 FAS394602:FAS394751 FKO394602:FKO394751 FUK394602:FUK394751 GEG394602:GEG394751 GOC394602:GOC394751 GXY394602:GXY394751 HHU394602:HHU394751 HRQ394602:HRQ394751 IBM394602:IBM394751 ILI394602:ILI394751 IVE394602:IVE394751 JFA394602:JFA394751 JOW394602:JOW394751 JYS394602:JYS394751 KIO394602:KIO394751 KSK394602:KSK394751 LCG394602:LCG394751 LMC394602:LMC394751 LVY394602:LVY394751 MFU394602:MFU394751 MPQ394602:MPQ394751 MZM394602:MZM394751 NJI394602:NJI394751 NTE394602:NTE394751 ODA394602:ODA394751 OMW394602:OMW394751 OWS394602:OWS394751 PGO394602:PGO394751 PQK394602:PQK394751 QAG394602:QAG394751 QKC394602:QKC394751 QTY394602:QTY394751 RDU394602:RDU394751 RNQ394602:RNQ394751 RXM394602:RXM394751 SHI394602:SHI394751 SRE394602:SRE394751 TBA394602:TBA394751 TKW394602:TKW394751 TUS394602:TUS394751 UEO394602:UEO394751 UOK394602:UOK394751 UYG394602:UYG394751 VIC394602:VIC394751 VRY394602:VRY394751 WBU394602:WBU394751 WLQ394602:WLQ394751 WVM394602:WVM394751 E460138:E460287 JA460138:JA460287 SW460138:SW460287 ACS460138:ACS460287 AMO460138:AMO460287 AWK460138:AWK460287 BGG460138:BGG460287 BQC460138:BQC460287 BZY460138:BZY460287 CJU460138:CJU460287 CTQ460138:CTQ460287 DDM460138:DDM460287 DNI460138:DNI460287 DXE460138:DXE460287 EHA460138:EHA460287 EQW460138:EQW460287 FAS460138:FAS460287 FKO460138:FKO460287 FUK460138:FUK460287 GEG460138:GEG460287 GOC460138:GOC460287 GXY460138:GXY460287 HHU460138:HHU460287 HRQ460138:HRQ460287 IBM460138:IBM460287 ILI460138:ILI460287 IVE460138:IVE460287 JFA460138:JFA460287 JOW460138:JOW460287 JYS460138:JYS460287 KIO460138:KIO460287 KSK460138:KSK460287 LCG460138:LCG460287 LMC460138:LMC460287 LVY460138:LVY460287 MFU460138:MFU460287 MPQ460138:MPQ460287 MZM460138:MZM460287 NJI460138:NJI460287 NTE460138:NTE460287 ODA460138:ODA460287 OMW460138:OMW460287 OWS460138:OWS460287 PGO460138:PGO460287 PQK460138:PQK460287 QAG460138:QAG460287 QKC460138:QKC460287 QTY460138:QTY460287 RDU460138:RDU460287 RNQ460138:RNQ460287 RXM460138:RXM460287 SHI460138:SHI460287 SRE460138:SRE460287 TBA460138:TBA460287 TKW460138:TKW460287 TUS460138:TUS460287 UEO460138:UEO460287 UOK460138:UOK460287 UYG460138:UYG460287 VIC460138:VIC460287 VRY460138:VRY460287 WBU460138:WBU460287 WLQ460138:WLQ460287 WVM460138:WVM460287 E525674:E525823 JA525674:JA525823 SW525674:SW525823 ACS525674:ACS525823 AMO525674:AMO525823 AWK525674:AWK525823 BGG525674:BGG525823 BQC525674:BQC525823 BZY525674:BZY525823 CJU525674:CJU525823 CTQ525674:CTQ525823 DDM525674:DDM525823 DNI525674:DNI525823 DXE525674:DXE525823 EHA525674:EHA525823 EQW525674:EQW525823 FAS525674:FAS525823 FKO525674:FKO525823 FUK525674:FUK525823 GEG525674:GEG525823 GOC525674:GOC525823 GXY525674:GXY525823 HHU525674:HHU525823 HRQ525674:HRQ525823 IBM525674:IBM525823 ILI525674:ILI525823 IVE525674:IVE525823 JFA525674:JFA525823 JOW525674:JOW525823 JYS525674:JYS525823 KIO525674:KIO525823 KSK525674:KSK525823 LCG525674:LCG525823 LMC525674:LMC525823 LVY525674:LVY525823 MFU525674:MFU525823 MPQ525674:MPQ525823 MZM525674:MZM525823 NJI525674:NJI525823 NTE525674:NTE525823 ODA525674:ODA525823 OMW525674:OMW525823 OWS525674:OWS525823 PGO525674:PGO525823 PQK525674:PQK525823 QAG525674:QAG525823 QKC525674:QKC525823 QTY525674:QTY525823 RDU525674:RDU525823 RNQ525674:RNQ525823 RXM525674:RXM525823 SHI525674:SHI525823 SRE525674:SRE525823 TBA525674:TBA525823 TKW525674:TKW525823 TUS525674:TUS525823 UEO525674:UEO525823 UOK525674:UOK525823 UYG525674:UYG525823 VIC525674:VIC525823 VRY525674:VRY525823 WBU525674:WBU525823 WLQ525674:WLQ525823 WVM525674:WVM525823 E591210:E591359 JA591210:JA591359 SW591210:SW591359 ACS591210:ACS591359 AMO591210:AMO591359 AWK591210:AWK591359 BGG591210:BGG591359 BQC591210:BQC591359 BZY591210:BZY591359 CJU591210:CJU591359 CTQ591210:CTQ591359 DDM591210:DDM591359 DNI591210:DNI591359 DXE591210:DXE591359 EHA591210:EHA591359 EQW591210:EQW591359 FAS591210:FAS591359 FKO591210:FKO591359 FUK591210:FUK591359 GEG591210:GEG591359 GOC591210:GOC591359 GXY591210:GXY591359 HHU591210:HHU591359 HRQ591210:HRQ591359 IBM591210:IBM591359 ILI591210:ILI591359 IVE591210:IVE591359 JFA591210:JFA591359 JOW591210:JOW591359 JYS591210:JYS591359 KIO591210:KIO591359 KSK591210:KSK591359 LCG591210:LCG591359 LMC591210:LMC591359 LVY591210:LVY591359 MFU591210:MFU591359 MPQ591210:MPQ591359 MZM591210:MZM591359 NJI591210:NJI591359 NTE591210:NTE591359 ODA591210:ODA591359 OMW591210:OMW591359 OWS591210:OWS591359 PGO591210:PGO591359 PQK591210:PQK591359 QAG591210:QAG591359 QKC591210:QKC591359 QTY591210:QTY591359 RDU591210:RDU591359 RNQ591210:RNQ591359 RXM591210:RXM591359 SHI591210:SHI591359 SRE591210:SRE591359 TBA591210:TBA591359 TKW591210:TKW591359 TUS591210:TUS591359 UEO591210:UEO591359 UOK591210:UOK591359 UYG591210:UYG591359 VIC591210:VIC591359 VRY591210:VRY591359 WBU591210:WBU591359 WLQ591210:WLQ591359 WVM591210:WVM591359 E656746:E656895 JA656746:JA656895 SW656746:SW656895 ACS656746:ACS656895 AMO656746:AMO656895 AWK656746:AWK656895 BGG656746:BGG656895 BQC656746:BQC656895 BZY656746:BZY656895 CJU656746:CJU656895 CTQ656746:CTQ656895 DDM656746:DDM656895 DNI656746:DNI656895 DXE656746:DXE656895 EHA656746:EHA656895 EQW656746:EQW656895 FAS656746:FAS656895 FKO656746:FKO656895 FUK656746:FUK656895 GEG656746:GEG656895 GOC656746:GOC656895 GXY656746:GXY656895 HHU656746:HHU656895 HRQ656746:HRQ656895 IBM656746:IBM656895 ILI656746:ILI656895 IVE656746:IVE656895 JFA656746:JFA656895 JOW656746:JOW656895 JYS656746:JYS656895 KIO656746:KIO656895 KSK656746:KSK656895 LCG656746:LCG656895 LMC656746:LMC656895 LVY656746:LVY656895 MFU656746:MFU656895 MPQ656746:MPQ656895 MZM656746:MZM656895 NJI656746:NJI656895 NTE656746:NTE656895 ODA656746:ODA656895 OMW656746:OMW656895 OWS656746:OWS656895 PGO656746:PGO656895 PQK656746:PQK656895 QAG656746:QAG656895 QKC656746:QKC656895 QTY656746:QTY656895 RDU656746:RDU656895 RNQ656746:RNQ656895 RXM656746:RXM656895 SHI656746:SHI656895 SRE656746:SRE656895 TBA656746:TBA656895 TKW656746:TKW656895 TUS656746:TUS656895 UEO656746:UEO656895 UOK656746:UOK656895 UYG656746:UYG656895 VIC656746:VIC656895 VRY656746:VRY656895 WBU656746:WBU656895 WLQ656746:WLQ656895 WVM656746:WVM656895 E722282:E722431 JA722282:JA722431 SW722282:SW722431 ACS722282:ACS722431 AMO722282:AMO722431 AWK722282:AWK722431 BGG722282:BGG722431 BQC722282:BQC722431 BZY722282:BZY722431 CJU722282:CJU722431 CTQ722282:CTQ722431 DDM722282:DDM722431 DNI722282:DNI722431 DXE722282:DXE722431 EHA722282:EHA722431 EQW722282:EQW722431 FAS722282:FAS722431 FKO722282:FKO722431 FUK722282:FUK722431 GEG722282:GEG722431 GOC722282:GOC722431 GXY722282:GXY722431 HHU722282:HHU722431 HRQ722282:HRQ722431 IBM722282:IBM722431 ILI722282:ILI722431 IVE722282:IVE722431 JFA722282:JFA722431 JOW722282:JOW722431 JYS722282:JYS722431 KIO722282:KIO722431 KSK722282:KSK722431 LCG722282:LCG722431 LMC722282:LMC722431 LVY722282:LVY722431 MFU722282:MFU722431 MPQ722282:MPQ722431 MZM722282:MZM722431 NJI722282:NJI722431 NTE722282:NTE722431 ODA722282:ODA722431 OMW722282:OMW722431 OWS722282:OWS722431 PGO722282:PGO722431 PQK722282:PQK722431 QAG722282:QAG722431 QKC722282:QKC722431 QTY722282:QTY722431 RDU722282:RDU722431 RNQ722282:RNQ722431 RXM722282:RXM722431 SHI722282:SHI722431 SRE722282:SRE722431 TBA722282:TBA722431 TKW722282:TKW722431 TUS722282:TUS722431 UEO722282:UEO722431 UOK722282:UOK722431 UYG722282:UYG722431 VIC722282:VIC722431 VRY722282:VRY722431 WBU722282:WBU722431 WLQ722282:WLQ722431 WVM722282:WVM722431 E787818:E787967 JA787818:JA787967 SW787818:SW787967 ACS787818:ACS787967 AMO787818:AMO787967 AWK787818:AWK787967 BGG787818:BGG787967 BQC787818:BQC787967 BZY787818:BZY787967 CJU787818:CJU787967 CTQ787818:CTQ787967 DDM787818:DDM787967 DNI787818:DNI787967 DXE787818:DXE787967 EHA787818:EHA787967 EQW787818:EQW787967 FAS787818:FAS787967 FKO787818:FKO787967 FUK787818:FUK787967 GEG787818:GEG787967 GOC787818:GOC787967 GXY787818:GXY787967 HHU787818:HHU787967 HRQ787818:HRQ787967 IBM787818:IBM787967 ILI787818:ILI787967 IVE787818:IVE787967 JFA787818:JFA787967 JOW787818:JOW787967 JYS787818:JYS787967 KIO787818:KIO787967 KSK787818:KSK787967 LCG787818:LCG787967 LMC787818:LMC787967 LVY787818:LVY787967 MFU787818:MFU787967 MPQ787818:MPQ787967 MZM787818:MZM787967 NJI787818:NJI787967 NTE787818:NTE787967 ODA787818:ODA787967 OMW787818:OMW787967 OWS787818:OWS787967 PGO787818:PGO787967 PQK787818:PQK787967 QAG787818:QAG787967 QKC787818:QKC787967 QTY787818:QTY787967 RDU787818:RDU787967 RNQ787818:RNQ787967 RXM787818:RXM787967 SHI787818:SHI787967 SRE787818:SRE787967 TBA787818:TBA787967 TKW787818:TKW787967 TUS787818:TUS787967 UEO787818:UEO787967 UOK787818:UOK787967 UYG787818:UYG787967 VIC787818:VIC787967 VRY787818:VRY787967 WBU787818:WBU787967 WLQ787818:WLQ787967 WVM787818:WVM787967 E853354:E853503 JA853354:JA853503 SW853354:SW853503 ACS853354:ACS853503 AMO853354:AMO853503 AWK853354:AWK853503 BGG853354:BGG853503 BQC853354:BQC853503 BZY853354:BZY853503 CJU853354:CJU853503 CTQ853354:CTQ853503 DDM853354:DDM853503 DNI853354:DNI853503 DXE853354:DXE853503 EHA853354:EHA853503 EQW853354:EQW853503 FAS853354:FAS853503 FKO853354:FKO853503 FUK853354:FUK853503 GEG853354:GEG853503 GOC853354:GOC853503 GXY853354:GXY853503 HHU853354:HHU853503 HRQ853354:HRQ853503 IBM853354:IBM853503 ILI853354:ILI853503 IVE853354:IVE853503 JFA853354:JFA853503 JOW853354:JOW853503 JYS853354:JYS853503 KIO853354:KIO853503 KSK853354:KSK853503 LCG853354:LCG853503 LMC853354:LMC853503 LVY853354:LVY853503 MFU853354:MFU853503 MPQ853354:MPQ853503 MZM853354:MZM853503 NJI853354:NJI853503 NTE853354:NTE853503 ODA853354:ODA853503 OMW853354:OMW853503 OWS853354:OWS853503 PGO853354:PGO853503 PQK853354:PQK853503 QAG853354:QAG853503 QKC853354:QKC853503 QTY853354:QTY853503 RDU853354:RDU853503 RNQ853354:RNQ853503 RXM853354:RXM853503 SHI853354:SHI853503 SRE853354:SRE853503 TBA853354:TBA853503 TKW853354:TKW853503 TUS853354:TUS853503 UEO853354:UEO853503 UOK853354:UOK853503 UYG853354:UYG853503 VIC853354:VIC853503 VRY853354:VRY853503 WBU853354:WBU853503 WLQ853354:WLQ853503 WVM853354:WVM853503 E918890:E919039 JA918890:JA919039 SW918890:SW919039 ACS918890:ACS919039 AMO918890:AMO919039 AWK918890:AWK919039 BGG918890:BGG919039 BQC918890:BQC919039 BZY918890:BZY919039 CJU918890:CJU919039 CTQ918890:CTQ919039 DDM918890:DDM919039 DNI918890:DNI919039 DXE918890:DXE919039 EHA918890:EHA919039 EQW918890:EQW919039 FAS918890:FAS919039 FKO918890:FKO919039 FUK918890:FUK919039 GEG918890:GEG919039 GOC918890:GOC919039 GXY918890:GXY919039 HHU918890:HHU919039 HRQ918890:HRQ919039 IBM918890:IBM919039 ILI918890:ILI919039 IVE918890:IVE919039 JFA918890:JFA919039 JOW918890:JOW919039 JYS918890:JYS919039 KIO918890:KIO919039 KSK918890:KSK919039 LCG918890:LCG919039 LMC918890:LMC919039 LVY918890:LVY919039 MFU918890:MFU919039 MPQ918890:MPQ919039 MZM918890:MZM919039 NJI918890:NJI919039 NTE918890:NTE919039 ODA918890:ODA919039 OMW918890:OMW919039 OWS918890:OWS919039 PGO918890:PGO919039 PQK918890:PQK919039 QAG918890:QAG919039 QKC918890:QKC919039 QTY918890:QTY919039 RDU918890:RDU919039 RNQ918890:RNQ919039 RXM918890:RXM919039 SHI918890:SHI919039 SRE918890:SRE919039 TBA918890:TBA919039 TKW918890:TKW919039 TUS918890:TUS919039 UEO918890:UEO919039 UOK918890:UOK919039 UYG918890:UYG919039 VIC918890:VIC919039 VRY918890:VRY919039 WBU918890:WBU919039 WLQ918890:WLQ919039 WVM918890:WVM919039 E984426:E984575 JA984426:JA984575 SW984426:SW984575 ACS984426:ACS984575 AMO984426:AMO984575 AWK984426:AWK984575 BGG984426:BGG984575 BQC984426:BQC984575 BZY984426:BZY984575 CJU984426:CJU984575 CTQ984426:CTQ984575 DDM984426:DDM984575 DNI984426:DNI984575 DXE984426:DXE984575 EHA984426:EHA984575 EQW984426:EQW984575 FAS984426:FAS984575 FKO984426:FKO984575 FUK984426:FUK984575 GEG984426:GEG984575 GOC984426:GOC984575 GXY984426:GXY984575 HHU984426:HHU984575 HRQ984426:HRQ984575 IBM984426:IBM984575 ILI984426:ILI984575 IVE984426:IVE984575 JFA984426:JFA984575 JOW984426:JOW984575 JYS984426:JYS984575 KIO984426:KIO984575 KSK984426:KSK984575 LCG984426:LCG984575 LMC984426:LMC984575 LVY984426:LVY984575 MFU984426:MFU984575 MPQ984426:MPQ984575 MZM984426:MZM984575 NJI984426:NJI984575 NTE984426:NTE984575 ODA984426:ODA984575 OMW984426:OMW984575 OWS984426:OWS984575 PGO984426:PGO984575 PQK984426:PQK984575 QAG984426:QAG984575 QKC984426:QKC984575 QTY984426:QTY984575 RDU984426:RDU984575 RNQ984426:RNQ984575 RXM984426:RXM984575 SHI984426:SHI984575 SRE984426:SRE984575 TBA984426:TBA984575 TKW984426:TKW984575 TUS984426:TUS984575 UEO984426:UEO984575 UOK984426:UOK984575 UYG984426:UYG984575 VIC984426:VIC984575 VRY984426:VRY984575 WBU984426:WBU984575 WLQ984426:WLQ984575 WVM984426:WVM984575 E1542:E1568 JA1542:JA1568 SW1542:SW1568 ACS1542:ACS1568 AMO1542:AMO1568 AWK1542:AWK1568 BGG1542:BGG1568 BQC1542:BQC1568 BZY1542:BZY1568 CJU1542:CJU1568 CTQ1542:CTQ1568 DDM1542:DDM1568 DNI1542:DNI1568 DXE1542:DXE1568 EHA1542:EHA1568 EQW1542:EQW1568 FAS1542:FAS1568 FKO1542:FKO1568 FUK1542:FUK1568 GEG1542:GEG1568 GOC1542:GOC1568 GXY1542:GXY1568 HHU1542:HHU1568 HRQ1542:HRQ1568 IBM1542:IBM1568 ILI1542:ILI1568 IVE1542:IVE1568 JFA1542:JFA1568 JOW1542:JOW1568 JYS1542:JYS1568 KIO1542:KIO1568 KSK1542:KSK1568 LCG1542:LCG1568 LMC1542:LMC1568 LVY1542:LVY1568 MFU1542:MFU1568 MPQ1542:MPQ1568 MZM1542:MZM1568 NJI1542:NJI1568 NTE1542:NTE1568 ODA1542:ODA1568 OMW1542:OMW1568 OWS1542:OWS1568 PGO1542:PGO1568 PQK1542:PQK1568 QAG1542:QAG1568 QKC1542:QKC1568 QTY1542:QTY1568 RDU1542:RDU1568 RNQ1542:RNQ1568 RXM1542:RXM1568 SHI1542:SHI1568 SRE1542:SRE1568 TBA1542:TBA1568 TKW1542:TKW1568 TUS1542:TUS1568 UEO1542:UEO1568 UOK1542:UOK1568 UYG1542:UYG1568 VIC1542:VIC1568 VRY1542:VRY1568 WBU1542:WBU1568 WLQ1542:WLQ1568 WVM1542:WVM1568 E67078:E67104 JA67078:JA67104 SW67078:SW67104 ACS67078:ACS67104 AMO67078:AMO67104 AWK67078:AWK67104 BGG67078:BGG67104 BQC67078:BQC67104 BZY67078:BZY67104 CJU67078:CJU67104 CTQ67078:CTQ67104 DDM67078:DDM67104 DNI67078:DNI67104 DXE67078:DXE67104 EHA67078:EHA67104 EQW67078:EQW67104 FAS67078:FAS67104 FKO67078:FKO67104 FUK67078:FUK67104 GEG67078:GEG67104 GOC67078:GOC67104 GXY67078:GXY67104 HHU67078:HHU67104 HRQ67078:HRQ67104 IBM67078:IBM67104 ILI67078:ILI67104 IVE67078:IVE67104 JFA67078:JFA67104 JOW67078:JOW67104 JYS67078:JYS67104 KIO67078:KIO67104 KSK67078:KSK67104 LCG67078:LCG67104 LMC67078:LMC67104 LVY67078:LVY67104 MFU67078:MFU67104 MPQ67078:MPQ67104 MZM67078:MZM67104 NJI67078:NJI67104 NTE67078:NTE67104 ODA67078:ODA67104 OMW67078:OMW67104 OWS67078:OWS67104 PGO67078:PGO67104 PQK67078:PQK67104 QAG67078:QAG67104 QKC67078:QKC67104 QTY67078:QTY67104 RDU67078:RDU67104 RNQ67078:RNQ67104 RXM67078:RXM67104 SHI67078:SHI67104 SRE67078:SRE67104 TBA67078:TBA67104 TKW67078:TKW67104 TUS67078:TUS67104 UEO67078:UEO67104 UOK67078:UOK67104 UYG67078:UYG67104 VIC67078:VIC67104 VRY67078:VRY67104 WBU67078:WBU67104 WLQ67078:WLQ67104 WVM67078:WVM67104 E132614:E132640 JA132614:JA132640 SW132614:SW132640 ACS132614:ACS132640 AMO132614:AMO132640 AWK132614:AWK132640 BGG132614:BGG132640 BQC132614:BQC132640 BZY132614:BZY132640 CJU132614:CJU132640 CTQ132614:CTQ132640 DDM132614:DDM132640 DNI132614:DNI132640 DXE132614:DXE132640 EHA132614:EHA132640 EQW132614:EQW132640 FAS132614:FAS132640 FKO132614:FKO132640 FUK132614:FUK132640 GEG132614:GEG132640 GOC132614:GOC132640 GXY132614:GXY132640 HHU132614:HHU132640 HRQ132614:HRQ132640 IBM132614:IBM132640 ILI132614:ILI132640 IVE132614:IVE132640 JFA132614:JFA132640 JOW132614:JOW132640 JYS132614:JYS132640 KIO132614:KIO132640 KSK132614:KSK132640 LCG132614:LCG132640 LMC132614:LMC132640 LVY132614:LVY132640 MFU132614:MFU132640 MPQ132614:MPQ132640 MZM132614:MZM132640 NJI132614:NJI132640 NTE132614:NTE132640 ODA132614:ODA132640 OMW132614:OMW132640 OWS132614:OWS132640 PGO132614:PGO132640 PQK132614:PQK132640 QAG132614:QAG132640 QKC132614:QKC132640 QTY132614:QTY132640 RDU132614:RDU132640 RNQ132614:RNQ132640 RXM132614:RXM132640 SHI132614:SHI132640 SRE132614:SRE132640 TBA132614:TBA132640 TKW132614:TKW132640 TUS132614:TUS132640 UEO132614:UEO132640 UOK132614:UOK132640 UYG132614:UYG132640 VIC132614:VIC132640 VRY132614:VRY132640 WBU132614:WBU132640 WLQ132614:WLQ132640 WVM132614:WVM132640 E198150:E198176 JA198150:JA198176 SW198150:SW198176 ACS198150:ACS198176 AMO198150:AMO198176 AWK198150:AWK198176 BGG198150:BGG198176 BQC198150:BQC198176 BZY198150:BZY198176 CJU198150:CJU198176 CTQ198150:CTQ198176 DDM198150:DDM198176 DNI198150:DNI198176 DXE198150:DXE198176 EHA198150:EHA198176 EQW198150:EQW198176 FAS198150:FAS198176 FKO198150:FKO198176 FUK198150:FUK198176 GEG198150:GEG198176 GOC198150:GOC198176 GXY198150:GXY198176 HHU198150:HHU198176 HRQ198150:HRQ198176 IBM198150:IBM198176 ILI198150:ILI198176 IVE198150:IVE198176 JFA198150:JFA198176 JOW198150:JOW198176 JYS198150:JYS198176 KIO198150:KIO198176 KSK198150:KSK198176 LCG198150:LCG198176 LMC198150:LMC198176 LVY198150:LVY198176 MFU198150:MFU198176 MPQ198150:MPQ198176 MZM198150:MZM198176 NJI198150:NJI198176 NTE198150:NTE198176 ODA198150:ODA198176 OMW198150:OMW198176 OWS198150:OWS198176 PGO198150:PGO198176 PQK198150:PQK198176 QAG198150:QAG198176 QKC198150:QKC198176 QTY198150:QTY198176 RDU198150:RDU198176 RNQ198150:RNQ198176 RXM198150:RXM198176 SHI198150:SHI198176 SRE198150:SRE198176 TBA198150:TBA198176 TKW198150:TKW198176 TUS198150:TUS198176 UEO198150:UEO198176 UOK198150:UOK198176 UYG198150:UYG198176 VIC198150:VIC198176 VRY198150:VRY198176 WBU198150:WBU198176 WLQ198150:WLQ198176 WVM198150:WVM198176 E263686:E263712 JA263686:JA263712 SW263686:SW263712 ACS263686:ACS263712 AMO263686:AMO263712 AWK263686:AWK263712 BGG263686:BGG263712 BQC263686:BQC263712 BZY263686:BZY263712 CJU263686:CJU263712 CTQ263686:CTQ263712 DDM263686:DDM263712 DNI263686:DNI263712 DXE263686:DXE263712 EHA263686:EHA263712 EQW263686:EQW263712 FAS263686:FAS263712 FKO263686:FKO263712 FUK263686:FUK263712 GEG263686:GEG263712 GOC263686:GOC263712 GXY263686:GXY263712 HHU263686:HHU263712 HRQ263686:HRQ263712 IBM263686:IBM263712 ILI263686:ILI263712 IVE263686:IVE263712 JFA263686:JFA263712 JOW263686:JOW263712 JYS263686:JYS263712 KIO263686:KIO263712 KSK263686:KSK263712 LCG263686:LCG263712 LMC263686:LMC263712 LVY263686:LVY263712 MFU263686:MFU263712 MPQ263686:MPQ263712 MZM263686:MZM263712 NJI263686:NJI263712 NTE263686:NTE263712 ODA263686:ODA263712 OMW263686:OMW263712 OWS263686:OWS263712 PGO263686:PGO263712 PQK263686:PQK263712 QAG263686:QAG263712 QKC263686:QKC263712 QTY263686:QTY263712 RDU263686:RDU263712 RNQ263686:RNQ263712 RXM263686:RXM263712 SHI263686:SHI263712 SRE263686:SRE263712 TBA263686:TBA263712 TKW263686:TKW263712 TUS263686:TUS263712 UEO263686:UEO263712 UOK263686:UOK263712 UYG263686:UYG263712 VIC263686:VIC263712 VRY263686:VRY263712 WBU263686:WBU263712 WLQ263686:WLQ263712 WVM263686:WVM263712 E329222:E329248 JA329222:JA329248 SW329222:SW329248 ACS329222:ACS329248 AMO329222:AMO329248 AWK329222:AWK329248 BGG329222:BGG329248 BQC329222:BQC329248 BZY329222:BZY329248 CJU329222:CJU329248 CTQ329222:CTQ329248 DDM329222:DDM329248 DNI329222:DNI329248 DXE329222:DXE329248 EHA329222:EHA329248 EQW329222:EQW329248 FAS329222:FAS329248 FKO329222:FKO329248 FUK329222:FUK329248 GEG329222:GEG329248 GOC329222:GOC329248 GXY329222:GXY329248 HHU329222:HHU329248 HRQ329222:HRQ329248 IBM329222:IBM329248 ILI329222:ILI329248 IVE329222:IVE329248 JFA329222:JFA329248 JOW329222:JOW329248 JYS329222:JYS329248 KIO329222:KIO329248 KSK329222:KSK329248 LCG329222:LCG329248 LMC329222:LMC329248 LVY329222:LVY329248 MFU329222:MFU329248 MPQ329222:MPQ329248 MZM329222:MZM329248 NJI329222:NJI329248 NTE329222:NTE329248 ODA329222:ODA329248 OMW329222:OMW329248 OWS329222:OWS329248 PGO329222:PGO329248 PQK329222:PQK329248 QAG329222:QAG329248 QKC329222:QKC329248 QTY329222:QTY329248 RDU329222:RDU329248 RNQ329222:RNQ329248 RXM329222:RXM329248 SHI329222:SHI329248 SRE329222:SRE329248 TBA329222:TBA329248 TKW329222:TKW329248 TUS329222:TUS329248 UEO329222:UEO329248 UOK329222:UOK329248 UYG329222:UYG329248 VIC329222:VIC329248 VRY329222:VRY329248 WBU329222:WBU329248 WLQ329222:WLQ329248 WVM329222:WVM329248 E394758:E394784 JA394758:JA394784 SW394758:SW394784 ACS394758:ACS394784 AMO394758:AMO394784 AWK394758:AWK394784 BGG394758:BGG394784 BQC394758:BQC394784 BZY394758:BZY394784 CJU394758:CJU394784 CTQ394758:CTQ394784 DDM394758:DDM394784 DNI394758:DNI394784 DXE394758:DXE394784 EHA394758:EHA394784 EQW394758:EQW394784 FAS394758:FAS394784 FKO394758:FKO394784 FUK394758:FUK394784 GEG394758:GEG394784 GOC394758:GOC394784 GXY394758:GXY394784 HHU394758:HHU394784 HRQ394758:HRQ394784 IBM394758:IBM394784 ILI394758:ILI394784 IVE394758:IVE394784 JFA394758:JFA394784 JOW394758:JOW394784 JYS394758:JYS394784 KIO394758:KIO394784 KSK394758:KSK394784 LCG394758:LCG394784 LMC394758:LMC394784 LVY394758:LVY394784 MFU394758:MFU394784 MPQ394758:MPQ394784 MZM394758:MZM394784 NJI394758:NJI394784 NTE394758:NTE394784 ODA394758:ODA394784 OMW394758:OMW394784 OWS394758:OWS394784 PGO394758:PGO394784 PQK394758:PQK394784 QAG394758:QAG394784 QKC394758:QKC394784 QTY394758:QTY394784 RDU394758:RDU394784 RNQ394758:RNQ394784 RXM394758:RXM394784 SHI394758:SHI394784 SRE394758:SRE394784 TBA394758:TBA394784 TKW394758:TKW394784 TUS394758:TUS394784 UEO394758:UEO394784 UOK394758:UOK394784 UYG394758:UYG394784 VIC394758:VIC394784 VRY394758:VRY394784 WBU394758:WBU394784 WLQ394758:WLQ394784 WVM394758:WVM394784 E460294:E460320 JA460294:JA460320 SW460294:SW460320 ACS460294:ACS460320 AMO460294:AMO460320 AWK460294:AWK460320 BGG460294:BGG460320 BQC460294:BQC460320 BZY460294:BZY460320 CJU460294:CJU460320 CTQ460294:CTQ460320 DDM460294:DDM460320 DNI460294:DNI460320 DXE460294:DXE460320 EHA460294:EHA460320 EQW460294:EQW460320 FAS460294:FAS460320 FKO460294:FKO460320 FUK460294:FUK460320 GEG460294:GEG460320 GOC460294:GOC460320 GXY460294:GXY460320 HHU460294:HHU460320 HRQ460294:HRQ460320 IBM460294:IBM460320 ILI460294:ILI460320 IVE460294:IVE460320 JFA460294:JFA460320 JOW460294:JOW460320 JYS460294:JYS460320 KIO460294:KIO460320 KSK460294:KSK460320 LCG460294:LCG460320 LMC460294:LMC460320 LVY460294:LVY460320 MFU460294:MFU460320 MPQ460294:MPQ460320 MZM460294:MZM460320 NJI460294:NJI460320 NTE460294:NTE460320 ODA460294:ODA460320 OMW460294:OMW460320 OWS460294:OWS460320 PGO460294:PGO460320 PQK460294:PQK460320 QAG460294:QAG460320 QKC460294:QKC460320 QTY460294:QTY460320 RDU460294:RDU460320 RNQ460294:RNQ460320 RXM460294:RXM460320 SHI460294:SHI460320 SRE460294:SRE460320 TBA460294:TBA460320 TKW460294:TKW460320 TUS460294:TUS460320 UEO460294:UEO460320 UOK460294:UOK460320 UYG460294:UYG460320 VIC460294:VIC460320 VRY460294:VRY460320 WBU460294:WBU460320 WLQ460294:WLQ460320 WVM460294:WVM460320 E525830:E525856 JA525830:JA525856 SW525830:SW525856 ACS525830:ACS525856 AMO525830:AMO525856 AWK525830:AWK525856 BGG525830:BGG525856 BQC525830:BQC525856 BZY525830:BZY525856 CJU525830:CJU525856 CTQ525830:CTQ525856 DDM525830:DDM525856 DNI525830:DNI525856 DXE525830:DXE525856 EHA525830:EHA525856 EQW525830:EQW525856 FAS525830:FAS525856 FKO525830:FKO525856 FUK525830:FUK525856 GEG525830:GEG525856 GOC525830:GOC525856 GXY525830:GXY525856 HHU525830:HHU525856 HRQ525830:HRQ525856 IBM525830:IBM525856 ILI525830:ILI525856 IVE525830:IVE525856 JFA525830:JFA525856 JOW525830:JOW525856 JYS525830:JYS525856 KIO525830:KIO525856 KSK525830:KSK525856 LCG525830:LCG525856 LMC525830:LMC525856 LVY525830:LVY525856 MFU525830:MFU525856 MPQ525830:MPQ525856 MZM525830:MZM525856 NJI525830:NJI525856 NTE525830:NTE525856 ODA525830:ODA525856 OMW525830:OMW525856 OWS525830:OWS525856 PGO525830:PGO525856 PQK525830:PQK525856 QAG525830:QAG525856 QKC525830:QKC525856 QTY525830:QTY525856 RDU525830:RDU525856 RNQ525830:RNQ525856 RXM525830:RXM525856 SHI525830:SHI525856 SRE525830:SRE525856 TBA525830:TBA525856 TKW525830:TKW525856 TUS525830:TUS525856 UEO525830:UEO525856 UOK525830:UOK525856 UYG525830:UYG525856 VIC525830:VIC525856 VRY525830:VRY525856 WBU525830:WBU525856 WLQ525830:WLQ525856 WVM525830:WVM525856 E591366:E591392 JA591366:JA591392 SW591366:SW591392 ACS591366:ACS591392 AMO591366:AMO591392 AWK591366:AWK591392 BGG591366:BGG591392 BQC591366:BQC591392 BZY591366:BZY591392 CJU591366:CJU591392 CTQ591366:CTQ591392 DDM591366:DDM591392 DNI591366:DNI591392 DXE591366:DXE591392 EHA591366:EHA591392 EQW591366:EQW591392 FAS591366:FAS591392 FKO591366:FKO591392 FUK591366:FUK591392 GEG591366:GEG591392 GOC591366:GOC591392 GXY591366:GXY591392 HHU591366:HHU591392 HRQ591366:HRQ591392 IBM591366:IBM591392 ILI591366:ILI591392 IVE591366:IVE591392 JFA591366:JFA591392 JOW591366:JOW591392 JYS591366:JYS591392 KIO591366:KIO591392 KSK591366:KSK591392 LCG591366:LCG591392 LMC591366:LMC591392 LVY591366:LVY591392 MFU591366:MFU591392 MPQ591366:MPQ591392 MZM591366:MZM591392 NJI591366:NJI591392 NTE591366:NTE591392 ODA591366:ODA591392 OMW591366:OMW591392 OWS591366:OWS591392 PGO591366:PGO591392 PQK591366:PQK591392 QAG591366:QAG591392 QKC591366:QKC591392 QTY591366:QTY591392 RDU591366:RDU591392 RNQ591366:RNQ591392 RXM591366:RXM591392 SHI591366:SHI591392 SRE591366:SRE591392 TBA591366:TBA591392 TKW591366:TKW591392 TUS591366:TUS591392 UEO591366:UEO591392 UOK591366:UOK591392 UYG591366:UYG591392 VIC591366:VIC591392 VRY591366:VRY591392 WBU591366:WBU591392 WLQ591366:WLQ591392 WVM591366:WVM591392 E656902:E656928 JA656902:JA656928 SW656902:SW656928 ACS656902:ACS656928 AMO656902:AMO656928 AWK656902:AWK656928 BGG656902:BGG656928 BQC656902:BQC656928 BZY656902:BZY656928 CJU656902:CJU656928 CTQ656902:CTQ656928 DDM656902:DDM656928 DNI656902:DNI656928 DXE656902:DXE656928 EHA656902:EHA656928 EQW656902:EQW656928 FAS656902:FAS656928 FKO656902:FKO656928 FUK656902:FUK656928 GEG656902:GEG656928 GOC656902:GOC656928 GXY656902:GXY656928 HHU656902:HHU656928 HRQ656902:HRQ656928 IBM656902:IBM656928 ILI656902:ILI656928 IVE656902:IVE656928 JFA656902:JFA656928 JOW656902:JOW656928 JYS656902:JYS656928 KIO656902:KIO656928 KSK656902:KSK656928 LCG656902:LCG656928 LMC656902:LMC656928 LVY656902:LVY656928 MFU656902:MFU656928 MPQ656902:MPQ656928 MZM656902:MZM656928 NJI656902:NJI656928 NTE656902:NTE656928 ODA656902:ODA656928 OMW656902:OMW656928 OWS656902:OWS656928 PGO656902:PGO656928 PQK656902:PQK656928 QAG656902:QAG656928 QKC656902:QKC656928 QTY656902:QTY656928 RDU656902:RDU656928 RNQ656902:RNQ656928 RXM656902:RXM656928 SHI656902:SHI656928 SRE656902:SRE656928 TBA656902:TBA656928 TKW656902:TKW656928 TUS656902:TUS656928 UEO656902:UEO656928 UOK656902:UOK656928 UYG656902:UYG656928 VIC656902:VIC656928 VRY656902:VRY656928 WBU656902:WBU656928 WLQ656902:WLQ656928 WVM656902:WVM656928 E722438:E722464 JA722438:JA722464 SW722438:SW722464 ACS722438:ACS722464 AMO722438:AMO722464 AWK722438:AWK722464 BGG722438:BGG722464 BQC722438:BQC722464 BZY722438:BZY722464 CJU722438:CJU722464 CTQ722438:CTQ722464 DDM722438:DDM722464 DNI722438:DNI722464 DXE722438:DXE722464 EHA722438:EHA722464 EQW722438:EQW722464 FAS722438:FAS722464 FKO722438:FKO722464 FUK722438:FUK722464 GEG722438:GEG722464 GOC722438:GOC722464 GXY722438:GXY722464 HHU722438:HHU722464 HRQ722438:HRQ722464 IBM722438:IBM722464 ILI722438:ILI722464 IVE722438:IVE722464 JFA722438:JFA722464 JOW722438:JOW722464 JYS722438:JYS722464 KIO722438:KIO722464 KSK722438:KSK722464 LCG722438:LCG722464 LMC722438:LMC722464 LVY722438:LVY722464 MFU722438:MFU722464 MPQ722438:MPQ722464 MZM722438:MZM722464 NJI722438:NJI722464 NTE722438:NTE722464 ODA722438:ODA722464 OMW722438:OMW722464 OWS722438:OWS722464 PGO722438:PGO722464 PQK722438:PQK722464 QAG722438:QAG722464 QKC722438:QKC722464 QTY722438:QTY722464 RDU722438:RDU722464 RNQ722438:RNQ722464 RXM722438:RXM722464 SHI722438:SHI722464 SRE722438:SRE722464 TBA722438:TBA722464 TKW722438:TKW722464 TUS722438:TUS722464 UEO722438:UEO722464 UOK722438:UOK722464 UYG722438:UYG722464 VIC722438:VIC722464 VRY722438:VRY722464 WBU722438:WBU722464 WLQ722438:WLQ722464 WVM722438:WVM722464 E787974:E788000 JA787974:JA788000 SW787974:SW788000 ACS787974:ACS788000 AMO787974:AMO788000 AWK787974:AWK788000 BGG787974:BGG788000 BQC787974:BQC788000 BZY787974:BZY788000 CJU787974:CJU788000 CTQ787974:CTQ788000 DDM787974:DDM788000 DNI787974:DNI788000 DXE787974:DXE788000 EHA787974:EHA788000 EQW787974:EQW788000 FAS787974:FAS788000 FKO787974:FKO788000 FUK787974:FUK788000 GEG787974:GEG788000 GOC787974:GOC788000 GXY787974:GXY788000 HHU787974:HHU788000 HRQ787974:HRQ788000 IBM787974:IBM788000 ILI787974:ILI788000 IVE787974:IVE788000 JFA787974:JFA788000 JOW787974:JOW788000 JYS787974:JYS788000 KIO787974:KIO788000 KSK787974:KSK788000 LCG787974:LCG788000 LMC787974:LMC788000 LVY787974:LVY788000 MFU787974:MFU788000 MPQ787974:MPQ788000 MZM787974:MZM788000 NJI787974:NJI788000 NTE787974:NTE788000 ODA787974:ODA788000 OMW787974:OMW788000 OWS787974:OWS788000 PGO787974:PGO788000 PQK787974:PQK788000 QAG787974:QAG788000 QKC787974:QKC788000 QTY787974:QTY788000 RDU787974:RDU788000 RNQ787974:RNQ788000 RXM787974:RXM788000 SHI787974:SHI788000 SRE787974:SRE788000 TBA787974:TBA788000 TKW787974:TKW788000 TUS787974:TUS788000 UEO787974:UEO788000 UOK787974:UOK788000 UYG787974:UYG788000 VIC787974:VIC788000 VRY787974:VRY788000 WBU787974:WBU788000 WLQ787974:WLQ788000 WVM787974:WVM788000 E853510:E853536 JA853510:JA853536 SW853510:SW853536 ACS853510:ACS853536 AMO853510:AMO853536 AWK853510:AWK853536 BGG853510:BGG853536 BQC853510:BQC853536 BZY853510:BZY853536 CJU853510:CJU853536 CTQ853510:CTQ853536 DDM853510:DDM853536 DNI853510:DNI853536 DXE853510:DXE853536 EHA853510:EHA853536 EQW853510:EQW853536 FAS853510:FAS853536 FKO853510:FKO853536 FUK853510:FUK853536 GEG853510:GEG853536 GOC853510:GOC853536 GXY853510:GXY853536 HHU853510:HHU853536 HRQ853510:HRQ853536 IBM853510:IBM853536 ILI853510:ILI853536 IVE853510:IVE853536 JFA853510:JFA853536 JOW853510:JOW853536 JYS853510:JYS853536 KIO853510:KIO853536 KSK853510:KSK853536 LCG853510:LCG853536 LMC853510:LMC853536 LVY853510:LVY853536 MFU853510:MFU853536 MPQ853510:MPQ853536 MZM853510:MZM853536 NJI853510:NJI853536 NTE853510:NTE853536 ODA853510:ODA853536 OMW853510:OMW853536 OWS853510:OWS853536 PGO853510:PGO853536 PQK853510:PQK853536 QAG853510:QAG853536 QKC853510:QKC853536 QTY853510:QTY853536 RDU853510:RDU853536 RNQ853510:RNQ853536 RXM853510:RXM853536 SHI853510:SHI853536 SRE853510:SRE853536 TBA853510:TBA853536 TKW853510:TKW853536 TUS853510:TUS853536 UEO853510:UEO853536 UOK853510:UOK853536 UYG853510:UYG853536 VIC853510:VIC853536 VRY853510:VRY853536 WBU853510:WBU853536 WLQ853510:WLQ853536 WVM853510:WVM853536 E919046:E919072 JA919046:JA919072 SW919046:SW919072 ACS919046:ACS919072 AMO919046:AMO919072 AWK919046:AWK919072 BGG919046:BGG919072 BQC919046:BQC919072 BZY919046:BZY919072 CJU919046:CJU919072 CTQ919046:CTQ919072 DDM919046:DDM919072 DNI919046:DNI919072 DXE919046:DXE919072 EHA919046:EHA919072 EQW919046:EQW919072 FAS919046:FAS919072 FKO919046:FKO919072 FUK919046:FUK919072 GEG919046:GEG919072 GOC919046:GOC919072 GXY919046:GXY919072 HHU919046:HHU919072 HRQ919046:HRQ919072 IBM919046:IBM919072 ILI919046:ILI919072 IVE919046:IVE919072 JFA919046:JFA919072 JOW919046:JOW919072 JYS919046:JYS919072 KIO919046:KIO919072 KSK919046:KSK919072 LCG919046:LCG919072 LMC919046:LMC919072 LVY919046:LVY919072 MFU919046:MFU919072 MPQ919046:MPQ919072 MZM919046:MZM919072 NJI919046:NJI919072 NTE919046:NTE919072 ODA919046:ODA919072 OMW919046:OMW919072 OWS919046:OWS919072 PGO919046:PGO919072 PQK919046:PQK919072 QAG919046:QAG919072 QKC919046:QKC919072 QTY919046:QTY919072 RDU919046:RDU919072 RNQ919046:RNQ919072 RXM919046:RXM919072 SHI919046:SHI919072 SRE919046:SRE919072 TBA919046:TBA919072 TKW919046:TKW919072 TUS919046:TUS919072 UEO919046:UEO919072 UOK919046:UOK919072 UYG919046:UYG919072 VIC919046:VIC919072 VRY919046:VRY919072 WBU919046:WBU919072 WLQ919046:WLQ919072 WVM919046:WVM919072 E984582:E984608 JA984582:JA984608 SW984582:SW984608 ACS984582:ACS984608 AMO984582:AMO984608 AWK984582:AWK984608 BGG984582:BGG984608 BQC984582:BQC984608 BZY984582:BZY984608 CJU984582:CJU984608 CTQ984582:CTQ984608 DDM984582:DDM984608 DNI984582:DNI984608 DXE984582:DXE984608 EHA984582:EHA984608 EQW984582:EQW984608 FAS984582:FAS984608 FKO984582:FKO984608 FUK984582:FUK984608 GEG984582:GEG984608 GOC984582:GOC984608 GXY984582:GXY984608 HHU984582:HHU984608 HRQ984582:HRQ984608 IBM984582:IBM984608 ILI984582:ILI984608 IVE984582:IVE984608 JFA984582:JFA984608 JOW984582:JOW984608 JYS984582:JYS984608 KIO984582:KIO984608 KSK984582:KSK984608 LCG984582:LCG984608 LMC984582:LMC984608 LVY984582:LVY984608 MFU984582:MFU984608 MPQ984582:MPQ984608 MZM984582:MZM984608 NJI984582:NJI984608 NTE984582:NTE984608 ODA984582:ODA984608 OMW984582:OMW984608 OWS984582:OWS984608 PGO984582:PGO984608 PQK984582:PQK984608 QAG984582:QAG984608 QKC984582:QKC984608 QTY984582:QTY984608 RDU984582:RDU984608 RNQ984582:RNQ984608 RXM984582:RXM984608 SHI984582:SHI984608 SRE984582:SRE984608 TBA984582:TBA984608 TKW984582:TKW984608 TUS984582:TUS984608 UEO984582:UEO984608 UOK984582:UOK984608 UYG984582:UYG984608 VIC984582:VIC984608 VRY984582:VRY984608 WBU984582:WBU984608 WLQ984582:WLQ984608 WVM984582:WVM984608 E1571:E1780 JA1571:JA1780 SW1571:SW1780 ACS1571:ACS1780 AMO1571:AMO1780 AWK1571:AWK1780 BGG1571:BGG1780 BQC1571:BQC1780 BZY1571:BZY1780 CJU1571:CJU1780 CTQ1571:CTQ1780 DDM1571:DDM1780 DNI1571:DNI1780 DXE1571:DXE1780 EHA1571:EHA1780 EQW1571:EQW1780 FAS1571:FAS1780 FKO1571:FKO1780 FUK1571:FUK1780 GEG1571:GEG1780 GOC1571:GOC1780 GXY1571:GXY1780 HHU1571:HHU1780 HRQ1571:HRQ1780 IBM1571:IBM1780 ILI1571:ILI1780 IVE1571:IVE1780 JFA1571:JFA1780 JOW1571:JOW1780 JYS1571:JYS1780 KIO1571:KIO1780 KSK1571:KSK1780 LCG1571:LCG1780 LMC1571:LMC1780 LVY1571:LVY1780 MFU1571:MFU1780 MPQ1571:MPQ1780 MZM1571:MZM1780 NJI1571:NJI1780 NTE1571:NTE1780 ODA1571:ODA1780 OMW1571:OMW1780 OWS1571:OWS1780 PGO1571:PGO1780 PQK1571:PQK1780 QAG1571:QAG1780 QKC1571:QKC1780 QTY1571:QTY1780 RDU1571:RDU1780 RNQ1571:RNQ1780 RXM1571:RXM1780 SHI1571:SHI1780 SRE1571:SRE1780 TBA1571:TBA1780 TKW1571:TKW1780 TUS1571:TUS1780 UEO1571:UEO1780 UOK1571:UOK1780 UYG1571:UYG1780 VIC1571:VIC1780 VRY1571:VRY1780 WBU1571:WBU1780 WLQ1571:WLQ1780 WVM1571:WVM1780 E67107:E67316 JA67107:JA67316 SW67107:SW67316 ACS67107:ACS67316 AMO67107:AMO67316 AWK67107:AWK67316 BGG67107:BGG67316 BQC67107:BQC67316 BZY67107:BZY67316 CJU67107:CJU67316 CTQ67107:CTQ67316 DDM67107:DDM67316 DNI67107:DNI67316 DXE67107:DXE67316 EHA67107:EHA67316 EQW67107:EQW67316 FAS67107:FAS67316 FKO67107:FKO67316 FUK67107:FUK67316 GEG67107:GEG67316 GOC67107:GOC67316 GXY67107:GXY67316 HHU67107:HHU67316 HRQ67107:HRQ67316 IBM67107:IBM67316 ILI67107:ILI67316 IVE67107:IVE67316 JFA67107:JFA67316 JOW67107:JOW67316 JYS67107:JYS67316 KIO67107:KIO67316 KSK67107:KSK67316 LCG67107:LCG67316 LMC67107:LMC67316 LVY67107:LVY67316 MFU67107:MFU67316 MPQ67107:MPQ67316 MZM67107:MZM67316 NJI67107:NJI67316 NTE67107:NTE67316 ODA67107:ODA67316 OMW67107:OMW67316 OWS67107:OWS67316 PGO67107:PGO67316 PQK67107:PQK67316 QAG67107:QAG67316 QKC67107:QKC67316 QTY67107:QTY67316 RDU67107:RDU67316 RNQ67107:RNQ67316 RXM67107:RXM67316 SHI67107:SHI67316 SRE67107:SRE67316 TBA67107:TBA67316 TKW67107:TKW67316 TUS67107:TUS67316 UEO67107:UEO67316 UOK67107:UOK67316 UYG67107:UYG67316 VIC67107:VIC67316 VRY67107:VRY67316 WBU67107:WBU67316 WLQ67107:WLQ67316 WVM67107:WVM67316 E132643:E132852 JA132643:JA132852 SW132643:SW132852 ACS132643:ACS132852 AMO132643:AMO132852 AWK132643:AWK132852 BGG132643:BGG132852 BQC132643:BQC132852 BZY132643:BZY132852 CJU132643:CJU132852 CTQ132643:CTQ132852 DDM132643:DDM132852 DNI132643:DNI132852 DXE132643:DXE132852 EHA132643:EHA132852 EQW132643:EQW132852 FAS132643:FAS132852 FKO132643:FKO132852 FUK132643:FUK132852 GEG132643:GEG132852 GOC132643:GOC132852 GXY132643:GXY132852 HHU132643:HHU132852 HRQ132643:HRQ132852 IBM132643:IBM132852 ILI132643:ILI132852 IVE132643:IVE132852 JFA132643:JFA132852 JOW132643:JOW132852 JYS132643:JYS132852 KIO132643:KIO132852 KSK132643:KSK132852 LCG132643:LCG132852 LMC132643:LMC132852 LVY132643:LVY132852 MFU132643:MFU132852 MPQ132643:MPQ132852 MZM132643:MZM132852 NJI132643:NJI132852 NTE132643:NTE132852 ODA132643:ODA132852 OMW132643:OMW132852 OWS132643:OWS132852 PGO132643:PGO132852 PQK132643:PQK132852 QAG132643:QAG132852 QKC132643:QKC132852 QTY132643:QTY132852 RDU132643:RDU132852 RNQ132643:RNQ132852 RXM132643:RXM132852 SHI132643:SHI132852 SRE132643:SRE132852 TBA132643:TBA132852 TKW132643:TKW132852 TUS132643:TUS132852 UEO132643:UEO132852 UOK132643:UOK132852 UYG132643:UYG132852 VIC132643:VIC132852 VRY132643:VRY132852 WBU132643:WBU132852 WLQ132643:WLQ132852 WVM132643:WVM132852 E198179:E198388 JA198179:JA198388 SW198179:SW198388 ACS198179:ACS198388 AMO198179:AMO198388 AWK198179:AWK198388 BGG198179:BGG198388 BQC198179:BQC198388 BZY198179:BZY198388 CJU198179:CJU198388 CTQ198179:CTQ198388 DDM198179:DDM198388 DNI198179:DNI198388 DXE198179:DXE198388 EHA198179:EHA198388 EQW198179:EQW198388 FAS198179:FAS198388 FKO198179:FKO198388 FUK198179:FUK198388 GEG198179:GEG198388 GOC198179:GOC198388 GXY198179:GXY198388 HHU198179:HHU198388 HRQ198179:HRQ198388 IBM198179:IBM198388 ILI198179:ILI198388 IVE198179:IVE198388 JFA198179:JFA198388 JOW198179:JOW198388 JYS198179:JYS198388 KIO198179:KIO198388 KSK198179:KSK198388 LCG198179:LCG198388 LMC198179:LMC198388 LVY198179:LVY198388 MFU198179:MFU198388 MPQ198179:MPQ198388 MZM198179:MZM198388 NJI198179:NJI198388 NTE198179:NTE198388 ODA198179:ODA198388 OMW198179:OMW198388 OWS198179:OWS198388 PGO198179:PGO198388 PQK198179:PQK198388 QAG198179:QAG198388 QKC198179:QKC198388 QTY198179:QTY198388 RDU198179:RDU198388 RNQ198179:RNQ198388 RXM198179:RXM198388 SHI198179:SHI198388 SRE198179:SRE198388 TBA198179:TBA198388 TKW198179:TKW198388 TUS198179:TUS198388 UEO198179:UEO198388 UOK198179:UOK198388 UYG198179:UYG198388 VIC198179:VIC198388 VRY198179:VRY198388 WBU198179:WBU198388 WLQ198179:WLQ198388 WVM198179:WVM198388 E263715:E263924 JA263715:JA263924 SW263715:SW263924 ACS263715:ACS263924 AMO263715:AMO263924 AWK263715:AWK263924 BGG263715:BGG263924 BQC263715:BQC263924 BZY263715:BZY263924 CJU263715:CJU263924 CTQ263715:CTQ263924 DDM263715:DDM263924 DNI263715:DNI263924 DXE263715:DXE263924 EHA263715:EHA263924 EQW263715:EQW263924 FAS263715:FAS263924 FKO263715:FKO263924 FUK263715:FUK263924 GEG263715:GEG263924 GOC263715:GOC263924 GXY263715:GXY263924 HHU263715:HHU263924 HRQ263715:HRQ263924 IBM263715:IBM263924 ILI263715:ILI263924 IVE263715:IVE263924 JFA263715:JFA263924 JOW263715:JOW263924 JYS263715:JYS263924 KIO263715:KIO263924 KSK263715:KSK263924 LCG263715:LCG263924 LMC263715:LMC263924 LVY263715:LVY263924 MFU263715:MFU263924 MPQ263715:MPQ263924 MZM263715:MZM263924 NJI263715:NJI263924 NTE263715:NTE263924 ODA263715:ODA263924 OMW263715:OMW263924 OWS263715:OWS263924 PGO263715:PGO263924 PQK263715:PQK263924 QAG263715:QAG263924 QKC263715:QKC263924 QTY263715:QTY263924 RDU263715:RDU263924 RNQ263715:RNQ263924 RXM263715:RXM263924 SHI263715:SHI263924 SRE263715:SRE263924 TBA263715:TBA263924 TKW263715:TKW263924 TUS263715:TUS263924 UEO263715:UEO263924 UOK263715:UOK263924 UYG263715:UYG263924 VIC263715:VIC263924 VRY263715:VRY263924 WBU263715:WBU263924 WLQ263715:WLQ263924 WVM263715:WVM263924 E329251:E329460 JA329251:JA329460 SW329251:SW329460 ACS329251:ACS329460 AMO329251:AMO329460 AWK329251:AWK329460 BGG329251:BGG329460 BQC329251:BQC329460 BZY329251:BZY329460 CJU329251:CJU329460 CTQ329251:CTQ329460 DDM329251:DDM329460 DNI329251:DNI329460 DXE329251:DXE329460 EHA329251:EHA329460 EQW329251:EQW329460 FAS329251:FAS329460 FKO329251:FKO329460 FUK329251:FUK329460 GEG329251:GEG329460 GOC329251:GOC329460 GXY329251:GXY329460 HHU329251:HHU329460 HRQ329251:HRQ329460 IBM329251:IBM329460 ILI329251:ILI329460 IVE329251:IVE329460 JFA329251:JFA329460 JOW329251:JOW329460 JYS329251:JYS329460 KIO329251:KIO329460 KSK329251:KSK329460 LCG329251:LCG329460 LMC329251:LMC329460 LVY329251:LVY329460 MFU329251:MFU329460 MPQ329251:MPQ329460 MZM329251:MZM329460 NJI329251:NJI329460 NTE329251:NTE329460 ODA329251:ODA329460 OMW329251:OMW329460 OWS329251:OWS329460 PGO329251:PGO329460 PQK329251:PQK329460 QAG329251:QAG329460 QKC329251:QKC329460 QTY329251:QTY329460 RDU329251:RDU329460 RNQ329251:RNQ329460 RXM329251:RXM329460 SHI329251:SHI329460 SRE329251:SRE329460 TBA329251:TBA329460 TKW329251:TKW329460 TUS329251:TUS329460 UEO329251:UEO329460 UOK329251:UOK329460 UYG329251:UYG329460 VIC329251:VIC329460 VRY329251:VRY329460 WBU329251:WBU329460 WLQ329251:WLQ329460 WVM329251:WVM329460 E394787:E394996 JA394787:JA394996 SW394787:SW394996 ACS394787:ACS394996 AMO394787:AMO394996 AWK394787:AWK394996 BGG394787:BGG394996 BQC394787:BQC394996 BZY394787:BZY394996 CJU394787:CJU394996 CTQ394787:CTQ394996 DDM394787:DDM394996 DNI394787:DNI394996 DXE394787:DXE394996 EHA394787:EHA394996 EQW394787:EQW394996 FAS394787:FAS394996 FKO394787:FKO394996 FUK394787:FUK394996 GEG394787:GEG394996 GOC394787:GOC394996 GXY394787:GXY394996 HHU394787:HHU394996 HRQ394787:HRQ394996 IBM394787:IBM394996 ILI394787:ILI394996 IVE394787:IVE394996 JFA394787:JFA394996 JOW394787:JOW394996 JYS394787:JYS394996 KIO394787:KIO394996 KSK394787:KSK394996 LCG394787:LCG394996 LMC394787:LMC394996 LVY394787:LVY394996 MFU394787:MFU394996 MPQ394787:MPQ394996 MZM394787:MZM394996 NJI394787:NJI394996 NTE394787:NTE394996 ODA394787:ODA394996 OMW394787:OMW394996 OWS394787:OWS394996 PGO394787:PGO394996 PQK394787:PQK394996 QAG394787:QAG394996 QKC394787:QKC394996 QTY394787:QTY394996 RDU394787:RDU394996 RNQ394787:RNQ394996 RXM394787:RXM394996 SHI394787:SHI394996 SRE394787:SRE394996 TBA394787:TBA394996 TKW394787:TKW394996 TUS394787:TUS394996 UEO394787:UEO394996 UOK394787:UOK394996 UYG394787:UYG394996 VIC394787:VIC394996 VRY394787:VRY394996 WBU394787:WBU394996 WLQ394787:WLQ394996 WVM394787:WVM394996 E460323:E460532 JA460323:JA460532 SW460323:SW460532 ACS460323:ACS460532 AMO460323:AMO460532 AWK460323:AWK460532 BGG460323:BGG460532 BQC460323:BQC460532 BZY460323:BZY460532 CJU460323:CJU460532 CTQ460323:CTQ460532 DDM460323:DDM460532 DNI460323:DNI460532 DXE460323:DXE460532 EHA460323:EHA460532 EQW460323:EQW460532 FAS460323:FAS460532 FKO460323:FKO460532 FUK460323:FUK460532 GEG460323:GEG460532 GOC460323:GOC460532 GXY460323:GXY460532 HHU460323:HHU460532 HRQ460323:HRQ460532 IBM460323:IBM460532 ILI460323:ILI460532 IVE460323:IVE460532 JFA460323:JFA460532 JOW460323:JOW460532 JYS460323:JYS460532 KIO460323:KIO460532 KSK460323:KSK460532 LCG460323:LCG460532 LMC460323:LMC460532 LVY460323:LVY460532 MFU460323:MFU460532 MPQ460323:MPQ460532 MZM460323:MZM460532 NJI460323:NJI460532 NTE460323:NTE460532 ODA460323:ODA460532 OMW460323:OMW460532 OWS460323:OWS460532 PGO460323:PGO460532 PQK460323:PQK460532 QAG460323:QAG460532 QKC460323:QKC460532 QTY460323:QTY460532 RDU460323:RDU460532 RNQ460323:RNQ460532 RXM460323:RXM460532 SHI460323:SHI460532 SRE460323:SRE460532 TBA460323:TBA460532 TKW460323:TKW460532 TUS460323:TUS460532 UEO460323:UEO460532 UOK460323:UOK460532 UYG460323:UYG460532 VIC460323:VIC460532 VRY460323:VRY460532 WBU460323:WBU460532 WLQ460323:WLQ460532 WVM460323:WVM460532 E525859:E526068 JA525859:JA526068 SW525859:SW526068 ACS525859:ACS526068 AMO525859:AMO526068 AWK525859:AWK526068 BGG525859:BGG526068 BQC525859:BQC526068 BZY525859:BZY526068 CJU525859:CJU526068 CTQ525859:CTQ526068 DDM525859:DDM526068 DNI525859:DNI526068 DXE525859:DXE526068 EHA525859:EHA526068 EQW525859:EQW526068 FAS525859:FAS526068 FKO525859:FKO526068 FUK525859:FUK526068 GEG525859:GEG526068 GOC525859:GOC526068 GXY525859:GXY526068 HHU525859:HHU526068 HRQ525859:HRQ526068 IBM525859:IBM526068 ILI525859:ILI526068 IVE525859:IVE526068 JFA525859:JFA526068 JOW525859:JOW526068 JYS525859:JYS526068 KIO525859:KIO526068 KSK525859:KSK526068 LCG525859:LCG526068 LMC525859:LMC526068 LVY525859:LVY526068 MFU525859:MFU526068 MPQ525859:MPQ526068 MZM525859:MZM526068 NJI525859:NJI526068 NTE525859:NTE526068 ODA525859:ODA526068 OMW525859:OMW526068 OWS525859:OWS526068 PGO525859:PGO526068 PQK525859:PQK526068 QAG525859:QAG526068 QKC525859:QKC526068 QTY525859:QTY526068 RDU525859:RDU526068 RNQ525859:RNQ526068 RXM525859:RXM526068 SHI525859:SHI526068 SRE525859:SRE526068 TBA525859:TBA526068 TKW525859:TKW526068 TUS525859:TUS526068 UEO525859:UEO526068 UOK525859:UOK526068 UYG525859:UYG526068 VIC525859:VIC526068 VRY525859:VRY526068 WBU525859:WBU526068 WLQ525859:WLQ526068 WVM525859:WVM526068 E591395:E591604 JA591395:JA591604 SW591395:SW591604 ACS591395:ACS591604 AMO591395:AMO591604 AWK591395:AWK591604 BGG591395:BGG591604 BQC591395:BQC591604 BZY591395:BZY591604 CJU591395:CJU591604 CTQ591395:CTQ591604 DDM591395:DDM591604 DNI591395:DNI591604 DXE591395:DXE591604 EHA591395:EHA591604 EQW591395:EQW591604 FAS591395:FAS591604 FKO591395:FKO591604 FUK591395:FUK591604 GEG591395:GEG591604 GOC591395:GOC591604 GXY591395:GXY591604 HHU591395:HHU591604 HRQ591395:HRQ591604 IBM591395:IBM591604 ILI591395:ILI591604 IVE591395:IVE591604 JFA591395:JFA591604 JOW591395:JOW591604 JYS591395:JYS591604 KIO591395:KIO591604 KSK591395:KSK591604 LCG591395:LCG591604 LMC591395:LMC591604 LVY591395:LVY591604 MFU591395:MFU591604 MPQ591395:MPQ591604 MZM591395:MZM591604 NJI591395:NJI591604 NTE591395:NTE591604 ODA591395:ODA591604 OMW591395:OMW591604 OWS591395:OWS591604 PGO591395:PGO591604 PQK591395:PQK591604 QAG591395:QAG591604 QKC591395:QKC591604 QTY591395:QTY591604 RDU591395:RDU591604 RNQ591395:RNQ591604 RXM591395:RXM591604 SHI591395:SHI591604 SRE591395:SRE591604 TBA591395:TBA591604 TKW591395:TKW591604 TUS591395:TUS591604 UEO591395:UEO591604 UOK591395:UOK591604 UYG591395:UYG591604 VIC591395:VIC591604 VRY591395:VRY591604 WBU591395:WBU591604 WLQ591395:WLQ591604 WVM591395:WVM591604 E656931:E657140 JA656931:JA657140 SW656931:SW657140 ACS656931:ACS657140 AMO656931:AMO657140 AWK656931:AWK657140 BGG656931:BGG657140 BQC656931:BQC657140 BZY656931:BZY657140 CJU656931:CJU657140 CTQ656931:CTQ657140 DDM656931:DDM657140 DNI656931:DNI657140 DXE656931:DXE657140 EHA656931:EHA657140 EQW656931:EQW657140 FAS656931:FAS657140 FKO656931:FKO657140 FUK656931:FUK657140 GEG656931:GEG657140 GOC656931:GOC657140 GXY656931:GXY657140 HHU656931:HHU657140 HRQ656931:HRQ657140 IBM656931:IBM657140 ILI656931:ILI657140 IVE656931:IVE657140 JFA656931:JFA657140 JOW656931:JOW657140 JYS656931:JYS657140 KIO656931:KIO657140 KSK656931:KSK657140 LCG656931:LCG657140 LMC656931:LMC657140 LVY656931:LVY657140 MFU656931:MFU657140 MPQ656931:MPQ657140 MZM656931:MZM657140 NJI656931:NJI657140 NTE656931:NTE657140 ODA656931:ODA657140 OMW656931:OMW657140 OWS656931:OWS657140 PGO656931:PGO657140 PQK656931:PQK657140 QAG656931:QAG657140 QKC656931:QKC657140 QTY656931:QTY657140 RDU656931:RDU657140 RNQ656931:RNQ657140 RXM656931:RXM657140 SHI656931:SHI657140 SRE656931:SRE657140 TBA656931:TBA657140 TKW656931:TKW657140 TUS656931:TUS657140 UEO656931:UEO657140 UOK656931:UOK657140 UYG656931:UYG657140 VIC656931:VIC657140 VRY656931:VRY657140 WBU656931:WBU657140 WLQ656931:WLQ657140 WVM656931:WVM657140 E722467:E722676 JA722467:JA722676 SW722467:SW722676 ACS722467:ACS722676 AMO722467:AMO722676 AWK722467:AWK722676 BGG722467:BGG722676 BQC722467:BQC722676 BZY722467:BZY722676 CJU722467:CJU722676 CTQ722467:CTQ722676 DDM722467:DDM722676 DNI722467:DNI722676 DXE722467:DXE722676 EHA722467:EHA722676 EQW722467:EQW722676 FAS722467:FAS722676 FKO722467:FKO722676 FUK722467:FUK722676 GEG722467:GEG722676 GOC722467:GOC722676 GXY722467:GXY722676 HHU722467:HHU722676 HRQ722467:HRQ722676 IBM722467:IBM722676 ILI722467:ILI722676 IVE722467:IVE722676 JFA722467:JFA722676 JOW722467:JOW722676 JYS722467:JYS722676 KIO722467:KIO722676 KSK722467:KSK722676 LCG722467:LCG722676 LMC722467:LMC722676 LVY722467:LVY722676 MFU722467:MFU722676 MPQ722467:MPQ722676 MZM722467:MZM722676 NJI722467:NJI722676 NTE722467:NTE722676 ODA722467:ODA722676 OMW722467:OMW722676 OWS722467:OWS722676 PGO722467:PGO722676 PQK722467:PQK722676 QAG722467:QAG722676 QKC722467:QKC722676 QTY722467:QTY722676 RDU722467:RDU722676 RNQ722467:RNQ722676 RXM722467:RXM722676 SHI722467:SHI722676 SRE722467:SRE722676 TBA722467:TBA722676 TKW722467:TKW722676 TUS722467:TUS722676 UEO722467:UEO722676 UOK722467:UOK722676 UYG722467:UYG722676 VIC722467:VIC722676 VRY722467:VRY722676 WBU722467:WBU722676 WLQ722467:WLQ722676 WVM722467:WVM722676 E788003:E788212 JA788003:JA788212 SW788003:SW788212 ACS788003:ACS788212 AMO788003:AMO788212 AWK788003:AWK788212 BGG788003:BGG788212 BQC788003:BQC788212 BZY788003:BZY788212 CJU788003:CJU788212 CTQ788003:CTQ788212 DDM788003:DDM788212 DNI788003:DNI788212 DXE788003:DXE788212 EHA788003:EHA788212 EQW788003:EQW788212 FAS788003:FAS788212 FKO788003:FKO788212 FUK788003:FUK788212 GEG788003:GEG788212 GOC788003:GOC788212 GXY788003:GXY788212 HHU788003:HHU788212 HRQ788003:HRQ788212 IBM788003:IBM788212 ILI788003:ILI788212 IVE788003:IVE788212 JFA788003:JFA788212 JOW788003:JOW788212 JYS788003:JYS788212 KIO788003:KIO788212 KSK788003:KSK788212 LCG788003:LCG788212 LMC788003:LMC788212 LVY788003:LVY788212 MFU788003:MFU788212 MPQ788003:MPQ788212 MZM788003:MZM788212 NJI788003:NJI788212 NTE788003:NTE788212 ODA788003:ODA788212 OMW788003:OMW788212 OWS788003:OWS788212 PGO788003:PGO788212 PQK788003:PQK788212 QAG788003:QAG788212 QKC788003:QKC788212 QTY788003:QTY788212 RDU788003:RDU788212 RNQ788003:RNQ788212 RXM788003:RXM788212 SHI788003:SHI788212 SRE788003:SRE788212 TBA788003:TBA788212 TKW788003:TKW788212 TUS788003:TUS788212 UEO788003:UEO788212 UOK788003:UOK788212 UYG788003:UYG788212 VIC788003:VIC788212 VRY788003:VRY788212 WBU788003:WBU788212 WLQ788003:WLQ788212 WVM788003:WVM788212 E853539:E853748 JA853539:JA853748 SW853539:SW853748 ACS853539:ACS853748 AMO853539:AMO853748 AWK853539:AWK853748 BGG853539:BGG853748 BQC853539:BQC853748 BZY853539:BZY853748 CJU853539:CJU853748 CTQ853539:CTQ853748 DDM853539:DDM853748 DNI853539:DNI853748 DXE853539:DXE853748 EHA853539:EHA853748 EQW853539:EQW853748 FAS853539:FAS853748 FKO853539:FKO853748 FUK853539:FUK853748 GEG853539:GEG853748 GOC853539:GOC853748 GXY853539:GXY853748 HHU853539:HHU853748 HRQ853539:HRQ853748 IBM853539:IBM853748 ILI853539:ILI853748 IVE853539:IVE853748 JFA853539:JFA853748 JOW853539:JOW853748 JYS853539:JYS853748 KIO853539:KIO853748 KSK853539:KSK853748 LCG853539:LCG853748 LMC853539:LMC853748 LVY853539:LVY853748 MFU853539:MFU853748 MPQ853539:MPQ853748 MZM853539:MZM853748 NJI853539:NJI853748 NTE853539:NTE853748 ODA853539:ODA853748 OMW853539:OMW853748 OWS853539:OWS853748 PGO853539:PGO853748 PQK853539:PQK853748 QAG853539:QAG853748 QKC853539:QKC853748 QTY853539:QTY853748 RDU853539:RDU853748 RNQ853539:RNQ853748 RXM853539:RXM853748 SHI853539:SHI853748 SRE853539:SRE853748 TBA853539:TBA853748 TKW853539:TKW853748 TUS853539:TUS853748 UEO853539:UEO853748 UOK853539:UOK853748 UYG853539:UYG853748 VIC853539:VIC853748 VRY853539:VRY853748 WBU853539:WBU853748 WLQ853539:WLQ853748 WVM853539:WVM853748 E919075:E919284 JA919075:JA919284 SW919075:SW919284 ACS919075:ACS919284 AMO919075:AMO919284 AWK919075:AWK919284 BGG919075:BGG919284 BQC919075:BQC919284 BZY919075:BZY919284 CJU919075:CJU919284 CTQ919075:CTQ919284 DDM919075:DDM919284 DNI919075:DNI919284 DXE919075:DXE919284 EHA919075:EHA919284 EQW919075:EQW919284 FAS919075:FAS919284 FKO919075:FKO919284 FUK919075:FUK919284 GEG919075:GEG919284 GOC919075:GOC919284 GXY919075:GXY919284 HHU919075:HHU919284 HRQ919075:HRQ919284 IBM919075:IBM919284 ILI919075:ILI919284 IVE919075:IVE919284 JFA919075:JFA919284 JOW919075:JOW919284 JYS919075:JYS919284 KIO919075:KIO919284 KSK919075:KSK919284 LCG919075:LCG919284 LMC919075:LMC919284 LVY919075:LVY919284 MFU919075:MFU919284 MPQ919075:MPQ919284 MZM919075:MZM919284 NJI919075:NJI919284 NTE919075:NTE919284 ODA919075:ODA919284 OMW919075:OMW919284 OWS919075:OWS919284 PGO919075:PGO919284 PQK919075:PQK919284 QAG919075:QAG919284 QKC919075:QKC919284 QTY919075:QTY919284 RDU919075:RDU919284 RNQ919075:RNQ919284 RXM919075:RXM919284 SHI919075:SHI919284 SRE919075:SRE919284 TBA919075:TBA919284 TKW919075:TKW919284 TUS919075:TUS919284 UEO919075:UEO919284 UOK919075:UOK919284 UYG919075:UYG919284 VIC919075:VIC919284 VRY919075:VRY919284 WBU919075:WBU919284 WLQ919075:WLQ919284 WVM919075:WVM919284 E984611:E984820 JA984611:JA984820 SW984611:SW984820 ACS984611:ACS984820 AMO984611:AMO984820 AWK984611:AWK984820 BGG984611:BGG984820 BQC984611:BQC984820 BZY984611:BZY984820 CJU984611:CJU984820 CTQ984611:CTQ984820 DDM984611:DDM984820 DNI984611:DNI984820 DXE984611:DXE984820 EHA984611:EHA984820 EQW984611:EQW984820 FAS984611:FAS984820 FKO984611:FKO984820 FUK984611:FUK984820 GEG984611:GEG984820 GOC984611:GOC984820 GXY984611:GXY984820 HHU984611:HHU984820 HRQ984611:HRQ984820 IBM984611:IBM984820 ILI984611:ILI984820 IVE984611:IVE984820 JFA984611:JFA984820 JOW984611:JOW984820 JYS984611:JYS984820 KIO984611:KIO984820 KSK984611:KSK984820 LCG984611:LCG984820 LMC984611:LMC984820 LVY984611:LVY984820 MFU984611:MFU984820 MPQ984611:MPQ984820 MZM984611:MZM984820 NJI984611:NJI984820 NTE984611:NTE984820 ODA984611:ODA984820 OMW984611:OMW984820 OWS984611:OWS984820 PGO984611:PGO984820 PQK984611:PQK984820 QAG984611:QAG984820 QKC984611:QKC984820 QTY984611:QTY984820 RDU984611:RDU984820 RNQ984611:RNQ984820 RXM984611:RXM984820 SHI984611:SHI984820 SRE984611:SRE984820 TBA984611:TBA984820 TKW984611:TKW984820 TUS984611:TUS984820 UEO984611:UEO984820 UOK984611:UOK984820 UYG984611:UYG984820 VIC984611:VIC984820 VRY984611:VRY984820 WBU984611:WBU984820 WLQ984611:WLQ984820 WVM984611:WVM984820 E1962:E2091 JA1962:JA2091 SW1962:SW2091 ACS1962:ACS2091 AMO1962:AMO2091 AWK1962:AWK2091 BGG1962:BGG2091 BQC1962:BQC2091 BZY1962:BZY2091 CJU1962:CJU2091 CTQ1962:CTQ2091 DDM1962:DDM2091 DNI1962:DNI2091 DXE1962:DXE2091 EHA1962:EHA2091 EQW1962:EQW2091 FAS1962:FAS2091 FKO1962:FKO2091 FUK1962:FUK2091 GEG1962:GEG2091 GOC1962:GOC2091 GXY1962:GXY2091 HHU1962:HHU2091 HRQ1962:HRQ2091 IBM1962:IBM2091 ILI1962:ILI2091 IVE1962:IVE2091 JFA1962:JFA2091 JOW1962:JOW2091 JYS1962:JYS2091 KIO1962:KIO2091 KSK1962:KSK2091 LCG1962:LCG2091 LMC1962:LMC2091 LVY1962:LVY2091 MFU1962:MFU2091 MPQ1962:MPQ2091 MZM1962:MZM2091 NJI1962:NJI2091 NTE1962:NTE2091 ODA1962:ODA2091 OMW1962:OMW2091 OWS1962:OWS2091 PGO1962:PGO2091 PQK1962:PQK2091 QAG1962:QAG2091 QKC1962:QKC2091 QTY1962:QTY2091 RDU1962:RDU2091 RNQ1962:RNQ2091 RXM1962:RXM2091 SHI1962:SHI2091 SRE1962:SRE2091 TBA1962:TBA2091 TKW1962:TKW2091 TUS1962:TUS2091 UEO1962:UEO2091 UOK1962:UOK2091 UYG1962:UYG2091 VIC1962:VIC2091 VRY1962:VRY2091 WBU1962:WBU2091 WLQ1962:WLQ2091 WVM1962:WVM2091 E67498:E67627 JA67498:JA67627 SW67498:SW67627 ACS67498:ACS67627 AMO67498:AMO67627 AWK67498:AWK67627 BGG67498:BGG67627 BQC67498:BQC67627 BZY67498:BZY67627 CJU67498:CJU67627 CTQ67498:CTQ67627 DDM67498:DDM67627 DNI67498:DNI67627 DXE67498:DXE67627 EHA67498:EHA67627 EQW67498:EQW67627 FAS67498:FAS67627 FKO67498:FKO67627 FUK67498:FUK67627 GEG67498:GEG67627 GOC67498:GOC67627 GXY67498:GXY67627 HHU67498:HHU67627 HRQ67498:HRQ67627 IBM67498:IBM67627 ILI67498:ILI67627 IVE67498:IVE67627 JFA67498:JFA67627 JOW67498:JOW67627 JYS67498:JYS67627 KIO67498:KIO67627 KSK67498:KSK67627 LCG67498:LCG67627 LMC67498:LMC67627 LVY67498:LVY67627 MFU67498:MFU67627 MPQ67498:MPQ67627 MZM67498:MZM67627 NJI67498:NJI67627 NTE67498:NTE67627 ODA67498:ODA67627 OMW67498:OMW67627 OWS67498:OWS67627 PGO67498:PGO67627 PQK67498:PQK67627 QAG67498:QAG67627 QKC67498:QKC67627 QTY67498:QTY67627 RDU67498:RDU67627 RNQ67498:RNQ67627 RXM67498:RXM67627 SHI67498:SHI67627 SRE67498:SRE67627 TBA67498:TBA67627 TKW67498:TKW67627 TUS67498:TUS67627 UEO67498:UEO67627 UOK67498:UOK67627 UYG67498:UYG67627 VIC67498:VIC67627 VRY67498:VRY67627 WBU67498:WBU67627 WLQ67498:WLQ67627 WVM67498:WVM67627 E133034:E133163 JA133034:JA133163 SW133034:SW133163 ACS133034:ACS133163 AMO133034:AMO133163 AWK133034:AWK133163 BGG133034:BGG133163 BQC133034:BQC133163 BZY133034:BZY133163 CJU133034:CJU133163 CTQ133034:CTQ133163 DDM133034:DDM133163 DNI133034:DNI133163 DXE133034:DXE133163 EHA133034:EHA133163 EQW133034:EQW133163 FAS133034:FAS133163 FKO133034:FKO133163 FUK133034:FUK133163 GEG133034:GEG133163 GOC133034:GOC133163 GXY133034:GXY133163 HHU133034:HHU133163 HRQ133034:HRQ133163 IBM133034:IBM133163 ILI133034:ILI133163 IVE133034:IVE133163 JFA133034:JFA133163 JOW133034:JOW133163 JYS133034:JYS133163 KIO133034:KIO133163 KSK133034:KSK133163 LCG133034:LCG133163 LMC133034:LMC133163 LVY133034:LVY133163 MFU133034:MFU133163 MPQ133034:MPQ133163 MZM133034:MZM133163 NJI133034:NJI133163 NTE133034:NTE133163 ODA133034:ODA133163 OMW133034:OMW133163 OWS133034:OWS133163 PGO133034:PGO133163 PQK133034:PQK133163 QAG133034:QAG133163 QKC133034:QKC133163 QTY133034:QTY133163 RDU133034:RDU133163 RNQ133034:RNQ133163 RXM133034:RXM133163 SHI133034:SHI133163 SRE133034:SRE133163 TBA133034:TBA133163 TKW133034:TKW133163 TUS133034:TUS133163 UEO133034:UEO133163 UOK133034:UOK133163 UYG133034:UYG133163 VIC133034:VIC133163 VRY133034:VRY133163 WBU133034:WBU133163 WLQ133034:WLQ133163 WVM133034:WVM133163 E198570:E198699 JA198570:JA198699 SW198570:SW198699 ACS198570:ACS198699 AMO198570:AMO198699 AWK198570:AWK198699 BGG198570:BGG198699 BQC198570:BQC198699 BZY198570:BZY198699 CJU198570:CJU198699 CTQ198570:CTQ198699 DDM198570:DDM198699 DNI198570:DNI198699 DXE198570:DXE198699 EHA198570:EHA198699 EQW198570:EQW198699 FAS198570:FAS198699 FKO198570:FKO198699 FUK198570:FUK198699 GEG198570:GEG198699 GOC198570:GOC198699 GXY198570:GXY198699 HHU198570:HHU198699 HRQ198570:HRQ198699 IBM198570:IBM198699 ILI198570:ILI198699 IVE198570:IVE198699 JFA198570:JFA198699 JOW198570:JOW198699 JYS198570:JYS198699 KIO198570:KIO198699 KSK198570:KSK198699 LCG198570:LCG198699 LMC198570:LMC198699 LVY198570:LVY198699 MFU198570:MFU198699 MPQ198570:MPQ198699 MZM198570:MZM198699 NJI198570:NJI198699 NTE198570:NTE198699 ODA198570:ODA198699 OMW198570:OMW198699 OWS198570:OWS198699 PGO198570:PGO198699 PQK198570:PQK198699 QAG198570:QAG198699 QKC198570:QKC198699 QTY198570:QTY198699 RDU198570:RDU198699 RNQ198570:RNQ198699 RXM198570:RXM198699 SHI198570:SHI198699 SRE198570:SRE198699 TBA198570:TBA198699 TKW198570:TKW198699 TUS198570:TUS198699 UEO198570:UEO198699 UOK198570:UOK198699 UYG198570:UYG198699 VIC198570:VIC198699 VRY198570:VRY198699 WBU198570:WBU198699 WLQ198570:WLQ198699 WVM198570:WVM198699 E264106:E264235 JA264106:JA264235 SW264106:SW264235 ACS264106:ACS264235 AMO264106:AMO264235 AWK264106:AWK264235 BGG264106:BGG264235 BQC264106:BQC264235 BZY264106:BZY264235 CJU264106:CJU264235 CTQ264106:CTQ264235 DDM264106:DDM264235 DNI264106:DNI264235 DXE264106:DXE264235 EHA264106:EHA264235 EQW264106:EQW264235 FAS264106:FAS264235 FKO264106:FKO264235 FUK264106:FUK264235 GEG264106:GEG264235 GOC264106:GOC264235 GXY264106:GXY264235 HHU264106:HHU264235 HRQ264106:HRQ264235 IBM264106:IBM264235 ILI264106:ILI264235 IVE264106:IVE264235 JFA264106:JFA264235 JOW264106:JOW264235 JYS264106:JYS264235 KIO264106:KIO264235 KSK264106:KSK264235 LCG264106:LCG264235 LMC264106:LMC264235 LVY264106:LVY264235 MFU264106:MFU264235 MPQ264106:MPQ264235 MZM264106:MZM264235 NJI264106:NJI264235 NTE264106:NTE264235 ODA264106:ODA264235 OMW264106:OMW264235 OWS264106:OWS264235 PGO264106:PGO264235 PQK264106:PQK264235 QAG264106:QAG264235 QKC264106:QKC264235 QTY264106:QTY264235 RDU264106:RDU264235 RNQ264106:RNQ264235 RXM264106:RXM264235 SHI264106:SHI264235 SRE264106:SRE264235 TBA264106:TBA264235 TKW264106:TKW264235 TUS264106:TUS264235 UEO264106:UEO264235 UOK264106:UOK264235 UYG264106:UYG264235 VIC264106:VIC264235 VRY264106:VRY264235 WBU264106:WBU264235 WLQ264106:WLQ264235 WVM264106:WVM264235 E329642:E329771 JA329642:JA329771 SW329642:SW329771 ACS329642:ACS329771 AMO329642:AMO329771 AWK329642:AWK329771 BGG329642:BGG329771 BQC329642:BQC329771 BZY329642:BZY329771 CJU329642:CJU329771 CTQ329642:CTQ329771 DDM329642:DDM329771 DNI329642:DNI329771 DXE329642:DXE329771 EHA329642:EHA329771 EQW329642:EQW329771 FAS329642:FAS329771 FKO329642:FKO329771 FUK329642:FUK329771 GEG329642:GEG329771 GOC329642:GOC329771 GXY329642:GXY329771 HHU329642:HHU329771 HRQ329642:HRQ329771 IBM329642:IBM329771 ILI329642:ILI329771 IVE329642:IVE329771 JFA329642:JFA329771 JOW329642:JOW329771 JYS329642:JYS329771 KIO329642:KIO329771 KSK329642:KSK329771 LCG329642:LCG329771 LMC329642:LMC329771 LVY329642:LVY329771 MFU329642:MFU329771 MPQ329642:MPQ329771 MZM329642:MZM329771 NJI329642:NJI329771 NTE329642:NTE329771 ODA329642:ODA329771 OMW329642:OMW329771 OWS329642:OWS329771 PGO329642:PGO329771 PQK329642:PQK329771 QAG329642:QAG329771 QKC329642:QKC329771 QTY329642:QTY329771 RDU329642:RDU329771 RNQ329642:RNQ329771 RXM329642:RXM329771 SHI329642:SHI329771 SRE329642:SRE329771 TBA329642:TBA329771 TKW329642:TKW329771 TUS329642:TUS329771 UEO329642:UEO329771 UOK329642:UOK329771 UYG329642:UYG329771 VIC329642:VIC329771 VRY329642:VRY329771 WBU329642:WBU329771 WLQ329642:WLQ329771 WVM329642:WVM329771 E395178:E395307 JA395178:JA395307 SW395178:SW395307 ACS395178:ACS395307 AMO395178:AMO395307 AWK395178:AWK395307 BGG395178:BGG395307 BQC395178:BQC395307 BZY395178:BZY395307 CJU395178:CJU395307 CTQ395178:CTQ395307 DDM395178:DDM395307 DNI395178:DNI395307 DXE395178:DXE395307 EHA395178:EHA395307 EQW395178:EQW395307 FAS395178:FAS395307 FKO395178:FKO395307 FUK395178:FUK395307 GEG395178:GEG395307 GOC395178:GOC395307 GXY395178:GXY395307 HHU395178:HHU395307 HRQ395178:HRQ395307 IBM395178:IBM395307 ILI395178:ILI395307 IVE395178:IVE395307 JFA395178:JFA395307 JOW395178:JOW395307 JYS395178:JYS395307 KIO395178:KIO395307 KSK395178:KSK395307 LCG395178:LCG395307 LMC395178:LMC395307 LVY395178:LVY395307 MFU395178:MFU395307 MPQ395178:MPQ395307 MZM395178:MZM395307 NJI395178:NJI395307 NTE395178:NTE395307 ODA395178:ODA395307 OMW395178:OMW395307 OWS395178:OWS395307 PGO395178:PGO395307 PQK395178:PQK395307 QAG395178:QAG395307 QKC395178:QKC395307 QTY395178:QTY395307 RDU395178:RDU395307 RNQ395178:RNQ395307 RXM395178:RXM395307 SHI395178:SHI395307 SRE395178:SRE395307 TBA395178:TBA395307 TKW395178:TKW395307 TUS395178:TUS395307 UEO395178:UEO395307 UOK395178:UOK395307 UYG395178:UYG395307 VIC395178:VIC395307 VRY395178:VRY395307 WBU395178:WBU395307 WLQ395178:WLQ395307 WVM395178:WVM395307 E460714:E460843 JA460714:JA460843 SW460714:SW460843 ACS460714:ACS460843 AMO460714:AMO460843 AWK460714:AWK460843 BGG460714:BGG460843 BQC460714:BQC460843 BZY460714:BZY460843 CJU460714:CJU460843 CTQ460714:CTQ460843 DDM460714:DDM460843 DNI460714:DNI460843 DXE460714:DXE460843 EHA460714:EHA460843 EQW460714:EQW460843 FAS460714:FAS460843 FKO460714:FKO460843 FUK460714:FUK460843 GEG460714:GEG460843 GOC460714:GOC460843 GXY460714:GXY460843 HHU460714:HHU460843 HRQ460714:HRQ460843 IBM460714:IBM460843 ILI460714:ILI460843 IVE460714:IVE460843 JFA460714:JFA460843 JOW460714:JOW460843 JYS460714:JYS460843 KIO460714:KIO460843 KSK460714:KSK460843 LCG460714:LCG460843 LMC460714:LMC460843 LVY460714:LVY460843 MFU460714:MFU460843 MPQ460714:MPQ460843 MZM460714:MZM460843 NJI460714:NJI460843 NTE460714:NTE460843 ODA460714:ODA460843 OMW460714:OMW460843 OWS460714:OWS460843 PGO460714:PGO460843 PQK460714:PQK460843 QAG460714:QAG460843 QKC460714:QKC460843 QTY460714:QTY460843 RDU460714:RDU460843 RNQ460714:RNQ460843 RXM460714:RXM460843 SHI460714:SHI460843 SRE460714:SRE460843 TBA460714:TBA460843 TKW460714:TKW460843 TUS460714:TUS460843 UEO460714:UEO460843 UOK460714:UOK460843 UYG460714:UYG460843 VIC460714:VIC460843 VRY460714:VRY460843 WBU460714:WBU460843 WLQ460714:WLQ460843 WVM460714:WVM460843 E526250:E526379 JA526250:JA526379 SW526250:SW526379 ACS526250:ACS526379 AMO526250:AMO526379 AWK526250:AWK526379 BGG526250:BGG526379 BQC526250:BQC526379 BZY526250:BZY526379 CJU526250:CJU526379 CTQ526250:CTQ526379 DDM526250:DDM526379 DNI526250:DNI526379 DXE526250:DXE526379 EHA526250:EHA526379 EQW526250:EQW526379 FAS526250:FAS526379 FKO526250:FKO526379 FUK526250:FUK526379 GEG526250:GEG526379 GOC526250:GOC526379 GXY526250:GXY526379 HHU526250:HHU526379 HRQ526250:HRQ526379 IBM526250:IBM526379 ILI526250:ILI526379 IVE526250:IVE526379 JFA526250:JFA526379 JOW526250:JOW526379 JYS526250:JYS526379 KIO526250:KIO526379 KSK526250:KSK526379 LCG526250:LCG526379 LMC526250:LMC526379 LVY526250:LVY526379 MFU526250:MFU526379 MPQ526250:MPQ526379 MZM526250:MZM526379 NJI526250:NJI526379 NTE526250:NTE526379 ODA526250:ODA526379 OMW526250:OMW526379 OWS526250:OWS526379 PGO526250:PGO526379 PQK526250:PQK526379 QAG526250:QAG526379 QKC526250:QKC526379 QTY526250:QTY526379 RDU526250:RDU526379 RNQ526250:RNQ526379 RXM526250:RXM526379 SHI526250:SHI526379 SRE526250:SRE526379 TBA526250:TBA526379 TKW526250:TKW526379 TUS526250:TUS526379 UEO526250:UEO526379 UOK526250:UOK526379 UYG526250:UYG526379 VIC526250:VIC526379 VRY526250:VRY526379 WBU526250:WBU526379 WLQ526250:WLQ526379 WVM526250:WVM526379 E591786:E591915 JA591786:JA591915 SW591786:SW591915 ACS591786:ACS591915 AMO591786:AMO591915 AWK591786:AWK591915 BGG591786:BGG591915 BQC591786:BQC591915 BZY591786:BZY591915 CJU591786:CJU591915 CTQ591786:CTQ591915 DDM591786:DDM591915 DNI591786:DNI591915 DXE591786:DXE591915 EHA591786:EHA591915 EQW591786:EQW591915 FAS591786:FAS591915 FKO591786:FKO591915 FUK591786:FUK591915 GEG591786:GEG591915 GOC591786:GOC591915 GXY591786:GXY591915 HHU591786:HHU591915 HRQ591786:HRQ591915 IBM591786:IBM591915 ILI591786:ILI591915 IVE591786:IVE591915 JFA591786:JFA591915 JOW591786:JOW591915 JYS591786:JYS591915 KIO591786:KIO591915 KSK591786:KSK591915 LCG591786:LCG591915 LMC591786:LMC591915 LVY591786:LVY591915 MFU591786:MFU591915 MPQ591786:MPQ591915 MZM591786:MZM591915 NJI591786:NJI591915 NTE591786:NTE591915 ODA591786:ODA591915 OMW591786:OMW591915 OWS591786:OWS591915 PGO591786:PGO591915 PQK591786:PQK591915 QAG591786:QAG591915 QKC591786:QKC591915 QTY591786:QTY591915 RDU591786:RDU591915 RNQ591786:RNQ591915 RXM591786:RXM591915 SHI591786:SHI591915 SRE591786:SRE591915 TBA591786:TBA591915 TKW591786:TKW591915 TUS591786:TUS591915 UEO591786:UEO591915 UOK591786:UOK591915 UYG591786:UYG591915 VIC591786:VIC591915 VRY591786:VRY591915 WBU591786:WBU591915 WLQ591786:WLQ591915 WVM591786:WVM591915 E657322:E657451 JA657322:JA657451 SW657322:SW657451 ACS657322:ACS657451 AMO657322:AMO657451 AWK657322:AWK657451 BGG657322:BGG657451 BQC657322:BQC657451 BZY657322:BZY657451 CJU657322:CJU657451 CTQ657322:CTQ657451 DDM657322:DDM657451 DNI657322:DNI657451 DXE657322:DXE657451 EHA657322:EHA657451 EQW657322:EQW657451 FAS657322:FAS657451 FKO657322:FKO657451 FUK657322:FUK657451 GEG657322:GEG657451 GOC657322:GOC657451 GXY657322:GXY657451 HHU657322:HHU657451 HRQ657322:HRQ657451 IBM657322:IBM657451 ILI657322:ILI657451 IVE657322:IVE657451 JFA657322:JFA657451 JOW657322:JOW657451 JYS657322:JYS657451 KIO657322:KIO657451 KSK657322:KSK657451 LCG657322:LCG657451 LMC657322:LMC657451 LVY657322:LVY657451 MFU657322:MFU657451 MPQ657322:MPQ657451 MZM657322:MZM657451 NJI657322:NJI657451 NTE657322:NTE657451 ODA657322:ODA657451 OMW657322:OMW657451 OWS657322:OWS657451 PGO657322:PGO657451 PQK657322:PQK657451 QAG657322:QAG657451 QKC657322:QKC657451 QTY657322:QTY657451 RDU657322:RDU657451 RNQ657322:RNQ657451 RXM657322:RXM657451 SHI657322:SHI657451 SRE657322:SRE657451 TBA657322:TBA657451 TKW657322:TKW657451 TUS657322:TUS657451 UEO657322:UEO657451 UOK657322:UOK657451 UYG657322:UYG657451 VIC657322:VIC657451 VRY657322:VRY657451 WBU657322:WBU657451 WLQ657322:WLQ657451 WVM657322:WVM657451 E722858:E722987 JA722858:JA722987 SW722858:SW722987 ACS722858:ACS722987 AMO722858:AMO722987 AWK722858:AWK722987 BGG722858:BGG722987 BQC722858:BQC722987 BZY722858:BZY722987 CJU722858:CJU722987 CTQ722858:CTQ722987 DDM722858:DDM722987 DNI722858:DNI722987 DXE722858:DXE722987 EHA722858:EHA722987 EQW722858:EQW722987 FAS722858:FAS722987 FKO722858:FKO722987 FUK722858:FUK722987 GEG722858:GEG722987 GOC722858:GOC722987 GXY722858:GXY722987 HHU722858:HHU722987 HRQ722858:HRQ722987 IBM722858:IBM722987 ILI722858:ILI722987 IVE722858:IVE722987 JFA722858:JFA722987 JOW722858:JOW722987 JYS722858:JYS722987 KIO722858:KIO722987 KSK722858:KSK722987 LCG722858:LCG722987 LMC722858:LMC722987 LVY722858:LVY722987 MFU722858:MFU722987 MPQ722858:MPQ722987 MZM722858:MZM722987 NJI722858:NJI722987 NTE722858:NTE722987 ODA722858:ODA722987 OMW722858:OMW722987 OWS722858:OWS722987 PGO722858:PGO722987 PQK722858:PQK722987 QAG722858:QAG722987 QKC722858:QKC722987 QTY722858:QTY722987 RDU722858:RDU722987 RNQ722858:RNQ722987 RXM722858:RXM722987 SHI722858:SHI722987 SRE722858:SRE722987 TBA722858:TBA722987 TKW722858:TKW722987 TUS722858:TUS722987 UEO722858:UEO722987 UOK722858:UOK722987 UYG722858:UYG722987 VIC722858:VIC722987 VRY722858:VRY722987 WBU722858:WBU722987 WLQ722858:WLQ722987 WVM722858:WVM722987 E788394:E788523 JA788394:JA788523 SW788394:SW788523 ACS788394:ACS788523 AMO788394:AMO788523 AWK788394:AWK788523 BGG788394:BGG788523 BQC788394:BQC788523 BZY788394:BZY788523 CJU788394:CJU788523 CTQ788394:CTQ788523 DDM788394:DDM788523 DNI788394:DNI788523 DXE788394:DXE788523 EHA788394:EHA788523 EQW788394:EQW788523 FAS788394:FAS788523 FKO788394:FKO788523 FUK788394:FUK788523 GEG788394:GEG788523 GOC788394:GOC788523 GXY788394:GXY788523 HHU788394:HHU788523 HRQ788394:HRQ788523 IBM788394:IBM788523 ILI788394:ILI788523 IVE788394:IVE788523 JFA788394:JFA788523 JOW788394:JOW788523 JYS788394:JYS788523 KIO788394:KIO788523 KSK788394:KSK788523 LCG788394:LCG788523 LMC788394:LMC788523 LVY788394:LVY788523 MFU788394:MFU788523 MPQ788394:MPQ788523 MZM788394:MZM788523 NJI788394:NJI788523 NTE788394:NTE788523 ODA788394:ODA788523 OMW788394:OMW788523 OWS788394:OWS788523 PGO788394:PGO788523 PQK788394:PQK788523 QAG788394:QAG788523 QKC788394:QKC788523 QTY788394:QTY788523 RDU788394:RDU788523 RNQ788394:RNQ788523 RXM788394:RXM788523 SHI788394:SHI788523 SRE788394:SRE788523 TBA788394:TBA788523 TKW788394:TKW788523 TUS788394:TUS788523 UEO788394:UEO788523 UOK788394:UOK788523 UYG788394:UYG788523 VIC788394:VIC788523 VRY788394:VRY788523 WBU788394:WBU788523 WLQ788394:WLQ788523 WVM788394:WVM788523 E853930:E854059 JA853930:JA854059 SW853930:SW854059 ACS853930:ACS854059 AMO853930:AMO854059 AWK853930:AWK854059 BGG853930:BGG854059 BQC853930:BQC854059 BZY853930:BZY854059 CJU853930:CJU854059 CTQ853930:CTQ854059 DDM853930:DDM854059 DNI853930:DNI854059 DXE853930:DXE854059 EHA853930:EHA854059 EQW853930:EQW854059 FAS853930:FAS854059 FKO853930:FKO854059 FUK853930:FUK854059 GEG853930:GEG854059 GOC853930:GOC854059 GXY853930:GXY854059 HHU853930:HHU854059 HRQ853930:HRQ854059 IBM853930:IBM854059 ILI853930:ILI854059 IVE853930:IVE854059 JFA853930:JFA854059 JOW853930:JOW854059 JYS853930:JYS854059 KIO853930:KIO854059 KSK853930:KSK854059 LCG853930:LCG854059 LMC853930:LMC854059 LVY853930:LVY854059 MFU853930:MFU854059 MPQ853930:MPQ854059 MZM853930:MZM854059 NJI853930:NJI854059 NTE853930:NTE854059 ODA853930:ODA854059 OMW853930:OMW854059 OWS853930:OWS854059 PGO853930:PGO854059 PQK853930:PQK854059 QAG853930:QAG854059 QKC853930:QKC854059 QTY853930:QTY854059 RDU853930:RDU854059 RNQ853930:RNQ854059 RXM853930:RXM854059 SHI853930:SHI854059 SRE853930:SRE854059 TBA853930:TBA854059 TKW853930:TKW854059 TUS853930:TUS854059 UEO853930:UEO854059 UOK853930:UOK854059 UYG853930:UYG854059 VIC853930:VIC854059 VRY853930:VRY854059 WBU853930:WBU854059 WLQ853930:WLQ854059 WVM853930:WVM854059 E919466:E919595 JA919466:JA919595 SW919466:SW919595 ACS919466:ACS919595 AMO919466:AMO919595 AWK919466:AWK919595 BGG919466:BGG919595 BQC919466:BQC919595 BZY919466:BZY919595 CJU919466:CJU919595 CTQ919466:CTQ919595 DDM919466:DDM919595 DNI919466:DNI919595 DXE919466:DXE919595 EHA919466:EHA919595 EQW919466:EQW919595 FAS919466:FAS919595 FKO919466:FKO919595 FUK919466:FUK919595 GEG919466:GEG919595 GOC919466:GOC919595 GXY919466:GXY919595 HHU919466:HHU919595 HRQ919466:HRQ919595 IBM919466:IBM919595 ILI919466:ILI919595 IVE919466:IVE919595 JFA919466:JFA919595 JOW919466:JOW919595 JYS919466:JYS919595 KIO919466:KIO919595 KSK919466:KSK919595 LCG919466:LCG919595 LMC919466:LMC919595 LVY919466:LVY919595 MFU919466:MFU919595 MPQ919466:MPQ919595 MZM919466:MZM919595 NJI919466:NJI919595 NTE919466:NTE919595 ODA919466:ODA919595 OMW919466:OMW919595 OWS919466:OWS919595 PGO919466:PGO919595 PQK919466:PQK919595 QAG919466:QAG919595 QKC919466:QKC919595 QTY919466:QTY919595 RDU919466:RDU919595 RNQ919466:RNQ919595 RXM919466:RXM919595 SHI919466:SHI919595 SRE919466:SRE919595 TBA919466:TBA919595 TKW919466:TKW919595 TUS919466:TUS919595 UEO919466:UEO919595 UOK919466:UOK919595 UYG919466:UYG919595 VIC919466:VIC919595 VRY919466:VRY919595 WBU919466:WBU919595 WLQ919466:WLQ919595 WVM919466:WVM919595 E985002:E985131 JA985002:JA985131 SW985002:SW985131 ACS985002:ACS985131 AMO985002:AMO985131 AWK985002:AWK985131 BGG985002:BGG985131 BQC985002:BQC985131 BZY985002:BZY985131 CJU985002:CJU985131 CTQ985002:CTQ985131 DDM985002:DDM985131 DNI985002:DNI985131 DXE985002:DXE985131 EHA985002:EHA985131 EQW985002:EQW985131 FAS985002:FAS985131 FKO985002:FKO985131 FUK985002:FUK985131 GEG985002:GEG985131 GOC985002:GOC985131 GXY985002:GXY985131 HHU985002:HHU985131 HRQ985002:HRQ985131 IBM985002:IBM985131 ILI985002:ILI985131 IVE985002:IVE985131 JFA985002:JFA985131 JOW985002:JOW985131 JYS985002:JYS985131 KIO985002:KIO985131 KSK985002:KSK985131 LCG985002:LCG985131 LMC985002:LMC985131 LVY985002:LVY985131 MFU985002:MFU985131 MPQ985002:MPQ985131 MZM985002:MZM985131 NJI985002:NJI985131 NTE985002:NTE985131 ODA985002:ODA985131 OMW985002:OMW985131 OWS985002:OWS985131 PGO985002:PGO985131 PQK985002:PQK985131 QAG985002:QAG985131 QKC985002:QKC985131 QTY985002:QTY985131 RDU985002:RDU985131 RNQ985002:RNQ985131 RXM985002:RXM985131 SHI985002:SHI985131 SRE985002:SRE985131 TBA985002:TBA985131 TKW985002:TKW985131 TUS985002:TUS985131 UEO985002:UEO985131 UOK985002:UOK985131 UYG985002:UYG985131 VIC985002:VIC985131 VRY985002:VRY985131 WBU985002:WBU985131 WLQ985002:WLQ985131 WVM985002:WVM985131 E1958:E1960 JA1958:JA1960 SW1958:SW1960 ACS1958:ACS1960 AMO1958:AMO1960 AWK1958:AWK1960 BGG1958:BGG1960 BQC1958:BQC1960 BZY1958:BZY1960 CJU1958:CJU1960 CTQ1958:CTQ1960 DDM1958:DDM1960 DNI1958:DNI1960 DXE1958:DXE1960 EHA1958:EHA1960 EQW1958:EQW1960 FAS1958:FAS1960 FKO1958:FKO1960 FUK1958:FUK1960 GEG1958:GEG1960 GOC1958:GOC1960 GXY1958:GXY1960 HHU1958:HHU1960 HRQ1958:HRQ1960 IBM1958:IBM1960 ILI1958:ILI1960 IVE1958:IVE1960 JFA1958:JFA1960 JOW1958:JOW1960 JYS1958:JYS1960 KIO1958:KIO1960 KSK1958:KSK1960 LCG1958:LCG1960 LMC1958:LMC1960 LVY1958:LVY1960 MFU1958:MFU1960 MPQ1958:MPQ1960 MZM1958:MZM1960 NJI1958:NJI1960 NTE1958:NTE1960 ODA1958:ODA1960 OMW1958:OMW1960 OWS1958:OWS1960 PGO1958:PGO1960 PQK1958:PQK1960 QAG1958:QAG1960 QKC1958:QKC1960 QTY1958:QTY1960 RDU1958:RDU1960 RNQ1958:RNQ1960 RXM1958:RXM1960 SHI1958:SHI1960 SRE1958:SRE1960 TBA1958:TBA1960 TKW1958:TKW1960 TUS1958:TUS1960 UEO1958:UEO1960 UOK1958:UOK1960 UYG1958:UYG1960 VIC1958:VIC1960 VRY1958:VRY1960 WBU1958:WBU1960 WLQ1958:WLQ1960 WVM1958:WVM1960 E67494:E67496 JA67494:JA67496 SW67494:SW67496 ACS67494:ACS67496 AMO67494:AMO67496 AWK67494:AWK67496 BGG67494:BGG67496 BQC67494:BQC67496 BZY67494:BZY67496 CJU67494:CJU67496 CTQ67494:CTQ67496 DDM67494:DDM67496 DNI67494:DNI67496 DXE67494:DXE67496 EHA67494:EHA67496 EQW67494:EQW67496 FAS67494:FAS67496 FKO67494:FKO67496 FUK67494:FUK67496 GEG67494:GEG67496 GOC67494:GOC67496 GXY67494:GXY67496 HHU67494:HHU67496 HRQ67494:HRQ67496 IBM67494:IBM67496 ILI67494:ILI67496 IVE67494:IVE67496 JFA67494:JFA67496 JOW67494:JOW67496 JYS67494:JYS67496 KIO67494:KIO67496 KSK67494:KSK67496 LCG67494:LCG67496 LMC67494:LMC67496 LVY67494:LVY67496 MFU67494:MFU67496 MPQ67494:MPQ67496 MZM67494:MZM67496 NJI67494:NJI67496 NTE67494:NTE67496 ODA67494:ODA67496 OMW67494:OMW67496 OWS67494:OWS67496 PGO67494:PGO67496 PQK67494:PQK67496 QAG67494:QAG67496 QKC67494:QKC67496 QTY67494:QTY67496 RDU67494:RDU67496 RNQ67494:RNQ67496 RXM67494:RXM67496 SHI67494:SHI67496 SRE67494:SRE67496 TBA67494:TBA67496 TKW67494:TKW67496 TUS67494:TUS67496 UEO67494:UEO67496 UOK67494:UOK67496 UYG67494:UYG67496 VIC67494:VIC67496 VRY67494:VRY67496 WBU67494:WBU67496 WLQ67494:WLQ67496 WVM67494:WVM67496 E133030:E133032 JA133030:JA133032 SW133030:SW133032 ACS133030:ACS133032 AMO133030:AMO133032 AWK133030:AWK133032 BGG133030:BGG133032 BQC133030:BQC133032 BZY133030:BZY133032 CJU133030:CJU133032 CTQ133030:CTQ133032 DDM133030:DDM133032 DNI133030:DNI133032 DXE133030:DXE133032 EHA133030:EHA133032 EQW133030:EQW133032 FAS133030:FAS133032 FKO133030:FKO133032 FUK133030:FUK133032 GEG133030:GEG133032 GOC133030:GOC133032 GXY133030:GXY133032 HHU133030:HHU133032 HRQ133030:HRQ133032 IBM133030:IBM133032 ILI133030:ILI133032 IVE133030:IVE133032 JFA133030:JFA133032 JOW133030:JOW133032 JYS133030:JYS133032 KIO133030:KIO133032 KSK133030:KSK133032 LCG133030:LCG133032 LMC133030:LMC133032 LVY133030:LVY133032 MFU133030:MFU133032 MPQ133030:MPQ133032 MZM133030:MZM133032 NJI133030:NJI133032 NTE133030:NTE133032 ODA133030:ODA133032 OMW133030:OMW133032 OWS133030:OWS133032 PGO133030:PGO133032 PQK133030:PQK133032 QAG133030:QAG133032 QKC133030:QKC133032 QTY133030:QTY133032 RDU133030:RDU133032 RNQ133030:RNQ133032 RXM133030:RXM133032 SHI133030:SHI133032 SRE133030:SRE133032 TBA133030:TBA133032 TKW133030:TKW133032 TUS133030:TUS133032 UEO133030:UEO133032 UOK133030:UOK133032 UYG133030:UYG133032 VIC133030:VIC133032 VRY133030:VRY133032 WBU133030:WBU133032 WLQ133030:WLQ133032 WVM133030:WVM133032 E198566:E198568 JA198566:JA198568 SW198566:SW198568 ACS198566:ACS198568 AMO198566:AMO198568 AWK198566:AWK198568 BGG198566:BGG198568 BQC198566:BQC198568 BZY198566:BZY198568 CJU198566:CJU198568 CTQ198566:CTQ198568 DDM198566:DDM198568 DNI198566:DNI198568 DXE198566:DXE198568 EHA198566:EHA198568 EQW198566:EQW198568 FAS198566:FAS198568 FKO198566:FKO198568 FUK198566:FUK198568 GEG198566:GEG198568 GOC198566:GOC198568 GXY198566:GXY198568 HHU198566:HHU198568 HRQ198566:HRQ198568 IBM198566:IBM198568 ILI198566:ILI198568 IVE198566:IVE198568 JFA198566:JFA198568 JOW198566:JOW198568 JYS198566:JYS198568 KIO198566:KIO198568 KSK198566:KSK198568 LCG198566:LCG198568 LMC198566:LMC198568 LVY198566:LVY198568 MFU198566:MFU198568 MPQ198566:MPQ198568 MZM198566:MZM198568 NJI198566:NJI198568 NTE198566:NTE198568 ODA198566:ODA198568 OMW198566:OMW198568 OWS198566:OWS198568 PGO198566:PGO198568 PQK198566:PQK198568 QAG198566:QAG198568 QKC198566:QKC198568 QTY198566:QTY198568 RDU198566:RDU198568 RNQ198566:RNQ198568 RXM198566:RXM198568 SHI198566:SHI198568 SRE198566:SRE198568 TBA198566:TBA198568 TKW198566:TKW198568 TUS198566:TUS198568 UEO198566:UEO198568 UOK198566:UOK198568 UYG198566:UYG198568 VIC198566:VIC198568 VRY198566:VRY198568 WBU198566:WBU198568 WLQ198566:WLQ198568 WVM198566:WVM198568 E264102:E264104 JA264102:JA264104 SW264102:SW264104 ACS264102:ACS264104 AMO264102:AMO264104 AWK264102:AWK264104 BGG264102:BGG264104 BQC264102:BQC264104 BZY264102:BZY264104 CJU264102:CJU264104 CTQ264102:CTQ264104 DDM264102:DDM264104 DNI264102:DNI264104 DXE264102:DXE264104 EHA264102:EHA264104 EQW264102:EQW264104 FAS264102:FAS264104 FKO264102:FKO264104 FUK264102:FUK264104 GEG264102:GEG264104 GOC264102:GOC264104 GXY264102:GXY264104 HHU264102:HHU264104 HRQ264102:HRQ264104 IBM264102:IBM264104 ILI264102:ILI264104 IVE264102:IVE264104 JFA264102:JFA264104 JOW264102:JOW264104 JYS264102:JYS264104 KIO264102:KIO264104 KSK264102:KSK264104 LCG264102:LCG264104 LMC264102:LMC264104 LVY264102:LVY264104 MFU264102:MFU264104 MPQ264102:MPQ264104 MZM264102:MZM264104 NJI264102:NJI264104 NTE264102:NTE264104 ODA264102:ODA264104 OMW264102:OMW264104 OWS264102:OWS264104 PGO264102:PGO264104 PQK264102:PQK264104 QAG264102:QAG264104 QKC264102:QKC264104 QTY264102:QTY264104 RDU264102:RDU264104 RNQ264102:RNQ264104 RXM264102:RXM264104 SHI264102:SHI264104 SRE264102:SRE264104 TBA264102:TBA264104 TKW264102:TKW264104 TUS264102:TUS264104 UEO264102:UEO264104 UOK264102:UOK264104 UYG264102:UYG264104 VIC264102:VIC264104 VRY264102:VRY264104 WBU264102:WBU264104 WLQ264102:WLQ264104 WVM264102:WVM264104 E329638:E329640 JA329638:JA329640 SW329638:SW329640 ACS329638:ACS329640 AMO329638:AMO329640 AWK329638:AWK329640 BGG329638:BGG329640 BQC329638:BQC329640 BZY329638:BZY329640 CJU329638:CJU329640 CTQ329638:CTQ329640 DDM329638:DDM329640 DNI329638:DNI329640 DXE329638:DXE329640 EHA329638:EHA329640 EQW329638:EQW329640 FAS329638:FAS329640 FKO329638:FKO329640 FUK329638:FUK329640 GEG329638:GEG329640 GOC329638:GOC329640 GXY329638:GXY329640 HHU329638:HHU329640 HRQ329638:HRQ329640 IBM329638:IBM329640 ILI329638:ILI329640 IVE329638:IVE329640 JFA329638:JFA329640 JOW329638:JOW329640 JYS329638:JYS329640 KIO329638:KIO329640 KSK329638:KSK329640 LCG329638:LCG329640 LMC329638:LMC329640 LVY329638:LVY329640 MFU329638:MFU329640 MPQ329638:MPQ329640 MZM329638:MZM329640 NJI329638:NJI329640 NTE329638:NTE329640 ODA329638:ODA329640 OMW329638:OMW329640 OWS329638:OWS329640 PGO329638:PGO329640 PQK329638:PQK329640 QAG329638:QAG329640 QKC329638:QKC329640 QTY329638:QTY329640 RDU329638:RDU329640 RNQ329638:RNQ329640 RXM329638:RXM329640 SHI329638:SHI329640 SRE329638:SRE329640 TBA329638:TBA329640 TKW329638:TKW329640 TUS329638:TUS329640 UEO329638:UEO329640 UOK329638:UOK329640 UYG329638:UYG329640 VIC329638:VIC329640 VRY329638:VRY329640 WBU329638:WBU329640 WLQ329638:WLQ329640 WVM329638:WVM329640 E395174:E395176 JA395174:JA395176 SW395174:SW395176 ACS395174:ACS395176 AMO395174:AMO395176 AWK395174:AWK395176 BGG395174:BGG395176 BQC395174:BQC395176 BZY395174:BZY395176 CJU395174:CJU395176 CTQ395174:CTQ395176 DDM395174:DDM395176 DNI395174:DNI395176 DXE395174:DXE395176 EHA395174:EHA395176 EQW395174:EQW395176 FAS395174:FAS395176 FKO395174:FKO395176 FUK395174:FUK395176 GEG395174:GEG395176 GOC395174:GOC395176 GXY395174:GXY395176 HHU395174:HHU395176 HRQ395174:HRQ395176 IBM395174:IBM395176 ILI395174:ILI395176 IVE395174:IVE395176 JFA395174:JFA395176 JOW395174:JOW395176 JYS395174:JYS395176 KIO395174:KIO395176 KSK395174:KSK395176 LCG395174:LCG395176 LMC395174:LMC395176 LVY395174:LVY395176 MFU395174:MFU395176 MPQ395174:MPQ395176 MZM395174:MZM395176 NJI395174:NJI395176 NTE395174:NTE395176 ODA395174:ODA395176 OMW395174:OMW395176 OWS395174:OWS395176 PGO395174:PGO395176 PQK395174:PQK395176 QAG395174:QAG395176 QKC395174:QKC395176 QTY395174:QTY395176 RDU395174:RDU395176 RNQ395174:RNQ395176 RXM395174:RXM395176 SHI395174:SHI395176 SRE395174:SRE395176 TBA395174:TBA395176 TKW395174:TKW395176 TUS395174:TUS395176 UEO395174:UEO395176 UOK395174:UOK395176 UYG395174:UYG395176 VIC395174:VIC395176 VRY395174:VRY395176 WBU395174:WBU395176 WLQ395174:WLQ395176 WVM395174:WVM395176 E460710:E460712 JA460710:JA460712 SW460710:SW460712 ACS460710:ACS460712 AMO460710:AMO460712 AWK460710:AWK460712 BGG460710:BGG460712 BQC460710:BQC460712 BZY460710:BZY460712 CJU460710:CJU460712 CTQ460710:CTQ460712 DDM460710:DDM460712 DNI460710:DNI460712 DXE460710:DXE460712 EHA460710:EHA460712 EQW460710:EQW460712 FAS460710:FAS460712 FKO460710:FKO460712 FUK460710:FUK460712 GEG460710:GEG460712 GOC460710:GOC460712 GXY460710:GXY460712 HHU460710:HHU460712 HRQ460710:HRQ460712 IBM460710:IBM460712 ILI460710:ILI460712 IVE460710:IVE460712 JFA460710:JFA460712 JOW460710:JOW460712 JYS460710:JYS460712 KIO460710:KIO460712 KSK460710:KSK460712 LCG460710:LCG460712 LMC460710:LMC460712 LVY460710:LVY460712 MFU460710:MFU460712 MPQ460710:MPQ460712 MZM460710:MZM460712 NJI460710:NJI460712 NTE460710:NTE460712 ODA460710:ODA460712 OMW460710:OMW460712 OWS460710:OWS460712 PGO460710:PGO460712 PQK460710:PQK460712 QAG460710:QAG460712 QKC460710:QKC460712 QTY460710:QTY460712 RDU460710:RDU460712 RNQ460710:RNQ460712 RXM460710:RXM460712 SHI460710:SHI460712 SRE460710:SRE460712 TBA460710:TBA460712 TKW460710:TKW460712 TUS460710:TUS460712 UEO460710:UEO460712 UOK460710:UOK460712 UYG460710:UYG460712 VIC460710:VIC460712 VRY460710:VRY460712 WBU460710:WBU460712 WLQ460710:WLQ460712 WVM460710:WVM460712 E526246:E526248 JA526246:JA526248 SW526246:SW526248 ACS526246:ACS526248 AMO526246:AMO526248 AWK526246:AWK526248 BGG526246:BGG526248 BQC526246:BQC526248 BZY526246:BZY526248 CJU526246:CJU526248 CTQ526246:CTQ526248 DDM526246:DDM526248 DNI526246:DNI526248 DXE526246:DXE526248 EHA526246:EHA526248 EQW526246:EQW526248 FAS526246:FAS526248 FKO526246:FKO526248 FUK526246:FUK526248 GEG526246:GEG526248 GOC526246:GOC526248 GXY526246:GXY526248 HHU526246:HHU526248 HRQ526246:HRQ526248 IBM526246:IBM526248 ILI526246:ILI526248 IVE526246:IVE526248 JFA526246:JFA526248 JOW526246:JOW526248 JYS526246:JYS526248 KIO526246:KIO526248 KSK526246:KSK526248 LCG526246:LCG526248 LMC526246:LMC526248 LVY526246:LVY526248 MFU526246:MFU526248 MPQ526246:MPQ526248 MZM526246:MZM526248 NJI526246:NJI526248 NTE526246:NTE526248 ODA526246:ODA526248 OMW526246:OMW526248 OWS526246:OWS526248 PGO526246:PGO526248 PQK526246:PQK526248 QAG526246:QAG526248 QKC526246:QKC526248 QTY526246:QTY526248 RDU526246:RDU526248 RNQ526246:RNQ526248 RXM526246:RXM526248 SHI526246:SHI526248 SRE526246:SRE526248 TBA526246:TBA526248 TKW526246:TKW526248 TUS526246:TUS526248 UEO526246:UEO526248 UOK526246:UOK526248 UYG526246:UYG526248 VIC526246:VIC526248 VRY526246:VRY526248 WBU526246:WBU526248 WLQ526246:WLQ526248 WVM526246:WVM526248 E591782:E591784 JA591782:JA591784 SW591782:SW591784 ACS591782:ACS591784 AMO591782:AMO591784 AWK591782:AWK591784 BGG591782:BGG591784 BQC591782:BQC591784 BZY591782:BZY591784 CJU591782:CJU591784 CTQ591782:CTQ591784 DDM591782:DDM591784 DNI591782:DNI591784 DXE591782:DXE591784 EHA591782:EHA591784 EQW591782:EQW591784 FAS591782:FAS591784 FKO591782:FKO591784 FUK591782:FUK591784 GEG591782:GEG591784 GOC591782:GOC591784 GXY591782:GXY591784 HHU591782:HHU591784 HRQ591782:HRQ591784 IBM591782:IBM591784 ILI591782:ILI591784 IVE591782:IVE591784 JFA591782:JFA591784 JOW591782:JOW591784 JYS591782:JYS591784 KIO591782:KIO591784 KSK591782:KSK591784 LCG591782:LCG591784 LMC591782:LMC591784 LVY591782:LVY591784 MFU591782:MFU591784 MPQ591782:MPQ591784 MZM591782:MZM591784 NJI591782:NJI591784 NTE591782:NTE591784 ODA591782:ODA591784 OMW591782:OMW591784 OWS591782:OWS591784 PGO591782:PGO591784 PQK591782:PQK591784 QAG591782:QAG591784 QKC591782:QKC591784 QTY591782:QTY591784 RDU591782:RDU591784 RNQ591782:RNQ591784 RXM591782:RXM591784 SHI591782:SHI591784 SRE591782:SRE591784 TBA591782:TBA591784 TKW591782:TKW591784 TUS591782:TUS591784 UEO591782:UEO591784 UOK591782:UOK591784 UYG591782:UYG591784 VIC591782:VIC591784 VRY591782:VRY591784 WBU591782:WBU591784 WLQ591782:WLQ591784 WVM591782:WVM591784 E657318:E657320 JA657318:JA657320 SW657318:SW657320 ACS657318:ACS657320 AMO657318:AMO657320 AWK657318:AWK657320 BGG657318:BGG657320 BQC657318:BQC657320 BZY657318:BZY657320 CJU657318:CJU657320 CTQ657318:CTQ657320 DDM657318:DDM657320 DNI657318:DNI657320 DXE657318:DXE657320 EHA657318:EHA657320 EQW657318:EQW657320 FAS657318:FAS657320 FKO657318:FKO657320 FUK657318:FUK657320 GEG657318:GEG657320 GOC657318:GOC657320 GXY657318:GXY657320 HHU657318:HHU657320 HRQ657318:HRQ657320 IBM657318:IBM657320 ILI657318:ILI657320 IVE657318:IVE657320 JFA657318:JFA657320 JOW657318:JOW657320 JYS657318:JYS657320 KIO657318:KIO657320 KSK657318:KSK657320 LCG657318:LCG657320 LMC657318:LMC657320 LVY657318:LVY657320 MFU657318:MFU657320 MPQ657318:MPQ657320 MZM657318:MZM657320 NJI657318:NJI657320 NTE657318:NTE657320 ODA657318:ODA657320 OMW657318:OMW657320 OWS657318:OWS657320 PGO657318:PGO657320 PQK657318:PQK657320 QAG657318:QAG657320 QKC657318:QKC657320 QTY657318:QTY657320 RDU657318:RDU657320 RNQ657318:RNQ657320 RXM657318:RXM657320 SHI657318:SHI657320 SRE657318:SRE657320 TBA657318:TBA657320 TKW657318:TKW657320 TUS657318:TUS657320 UEO657318:UEO657320 UOK657318:UOK657320 UYG657318:UYG657320 VIC657318:VIC657320 VRY657318:VRY657320 WBU657318:WBU657320 WLQ657318:WLQ657320 WVM657318:WVM657320 E722854:E722856 JA722854:JA722856 SW722854:SW722856 ACS722854:ACS722856 AMO722854:AMO722856 AWK722854:AWK722856 BGG722854:BGG722856 BQC722854:BQC722856 BZY722854:BZY722856 CJU722854:CJU722856 CTQ722854:CTQ722856 DDM722854:DDM722856 DNI722854:DNI722856 DXE722854:DXE722856 EHA722854:EHA722856 EQW722854:EQW722856 FAS722854:FAS722856 FKO722854:FKO722856 FUK722854:FUK722856 GEG722854:GEG722856 GOC722854:GOC722856 GXY722854:GXY722856 HHU722854:HHU722856 HRQ722854:HRQ722856 IBM722854:IBM722856 ILI722854:ILI722856 IVE722854:IVE722856 JFA722854:JFA722856 JOW722854:JOW722856 JYS722854:JYS722856 KIO722854:KIO722856 KSK722854:KSK722856 LCG722854:LCG722856 LMC722854:LMC722856 LVY722854:LVY722856 MFU722854:MFU722856 MPQ722854:MPQ722856 MZM722854:MZM722856 NJI722854:NJI722856 NTE722854:NTE722856 ODA722854:ODA722856 OMW722854:OMW722856 OWS722854:OWS722856 PGO722854:PGO722856 PQK722854:PQK722856 QAG722854:QAG722856 QKC722854:QKC722856 QTY722854:QTY722856 RDU722854:RDU722856 RNQ722854:RNQ722856 RXM722854:RXM722856 SHI722854:SHI722856 SRE722854:SRE722856 TBA722854:TBA722856 TKW722854:TKW722856 TUS722854:TUS722856 UEO722854:UEO722856 UOK722854:UOK722856 UYG722854:UYG722856 VIC722854:VIC722856 VRY722854:VRY722856 WBU722854:WBU722856 WLQ722854:WLQ722856 WVM722854:WVM722856 E788390:E788392 JA788390:JA788392 SW788390:SW788392 ACS788390:ACS788392 AMO788390:AMO788392 AWK788390:AWK788392 BGG788390:BGG788392 BQC788390:BQC788392 BZY788390:BZY788392 CJU788390:CJU788392 CTQ788390:CTQ788392 DDM788390:DDM788392 DNI788390:DNI788392 DXE788390:DXE788392 EHA788390:EHA788392 EQW788390:EQW788392 FAS788390:FAS788392 FKO788390:FKO788392 FUK788390:FUK788392 GEG788390:GEG788392 GOC788390:GOC788392 GXY788390:GXY788392 HHU788390:HHU788392 HRQ788390:HRQ788392 IBM788390:IBM788392 ILI788390:ILI788392 IVE788390:IVE788392 JFA788390:JFA788392 JOW788390:JOW788392 JYS788390:JYS788392 KIO788390:KIO788392 KSK788390:KSK788392 LCG788390:LCG788392 LMC788390:LMC788392 LVY788390:LVY788392 MFU788390:MFU788392 MPQ788390:MPQ788392 MZM788390:MZM788392 NJI788390:NJI788392 NTE788390:NTE788392 ODA788390:ODA788392 OMW788390:OMW788392 OWS788390:OWS788392 PGO788390:PGO788392 PQK788390:PQK788392 QAG788390:QAG788392 QKC788390:QKC788392 QTY788390:QTY788392 RDU788390:RDU788392 RNQ788390:RNQ788392 RXM788390:RXM788392 SHI788390:SHI788392 SRE788390:SRE788392 TBA788390:TBA788392 TKW788390:TKW788392 TUS788390:TUS788392 UEO788390:UEO788392 UOK788390:UOK788392 UYG788390:UYG788392 VIC788390:VIC788392 VRY788390:VRY788392 WBU788390:WBU788392 WLQ788390:WLQ788392 WVM788390:WVM788392 E853926:E853928 JA853926:JA853928 SW853926:SW853928 ACS853926:ACS853928 AMO853926:AMO853928 AWK853926:AWK853928 BGG853926:BGG853928 BQC853926:BQC853928 BZY853926:BZY853928 CJU853926:CJU853928 CTQ853926:CTQ853928 DDM853926:DDM853928 DNI853926:DNI853928 DXE853926:DXE853928 EHA853926:EHA853928 EQW853926:EQW853928 FAS853926:FAS853928 FKO853926:FKO853928 FUK853926:FUK853928 GEG853926:GEG853928 GOC853926:GOC853928 GXY853926:GXY853928 HHU853926:HHU853928 HRQ853926:HRQ853928 IBM853926:IBM853928 ILI853926:ILI853928 IVE853926:IVE853928 JFA853926:JFA853928 JOW853926:JOW853928 JYS853926:JYS853928 KIO853926:KIO853928 KSK853926:KSK853928 LCG853926:LCG853928 LMC853926:LMC853928 LVY853926:LVY853928 MFU853926:MFU853928 MPQ853926:MPQ853928 MZM853926:MZM853928 NJI853926:NJI853928 NTE853926:NTE853928 ODA853926:ODA853928 OMW853926:OMW853928 OWS853926:OWS853928 PGO853926:PGO853928 PQK853926:PQK853928 QAG853926:QAG853928 QKC853926:QKC853928 QTY853926:QTY853928 RDU853926:RDU853928 RNQ853926:RNQ853928 RXM853926:RXM853928 SHI853926:SHI853928 SRE853926:SRE853928 TBA853926:TBA853928 TKW853926:TKW853928 TUS853926:TUS853928 UEO853926:UEO853928 UOK853926:UOK853928 UYG853926:UYG853928 VIC853926:VIC853928 VRY853926:VRY853928 WBU853926:WBU853928 WLQ853926:WLQ853928 WVM853926:WVM853928 E919462:E919464 JA919462:JA919464 SW919462:SW919464 ACS919462:ACS919464 AMO919462:AMO919464 AWK919462:AWK919464 BGG919462:BGG919464 BQC919462:BQC919464 BZY919462:BZY919464 CJU919462:CJU919464 CTQ919462:CTQ919464 DDM919462:DDM919464 DNI919462:DNI919464 DXE919462:DXE919464 EHA919462:EHA919464 EQW919462:EQW919464 FAS919462:FAS919464 FKO919462:FKO919464 FUK919462:FUK919464 GEG919462:GEG919464 GOC919462:GOC919464 GXY919462:GXY919464 HHU919462:HHU919464 HRQ919462:HRQ919464 IBM919462:IBM919464 ILI919462:ILI919464 IVE919462:IVE919464 JFA919462:JFA919464 JOW919462:JOW919464 JYS919462:JYS919464 KIO919462:KIO919464 KSK919462:KSK919464 LCG919462:LCG919464 LMC919462:LMC919464 LVY919462:LVY919464 MFU919462:MFU919464 MPQ919462:MPQ919464 MZM919462:MZM919464 NJI919462:NJI919464 NTE919462:NTE919464 ODA919462:ODA919464 OMW919462:OMW919464 OWS919462:OWS919464 PGO919462:PGO919464 PQK919462:PQK919464 QAG919462:QAG919464 QKC919462:QKC919464 QTY919462:QTY919464 RDU919462:RDU919464 RNQ919462:RNQ919464 RXM919462:RXM919464 SHI919462:SHI919464 SRE919462:SRE919464 TBA919462:TBA919464 TKW919462:TKW919464 TUS919462:TUS919464 UEO919462:UEO919464 UOK919462:UOK919464 UYG919462:UYG919464 VIC919462:VIC919464 VRY919462:VRY919464 WBU919462:WBU919464 WLQ919462:WLQ919464 WVM919462:WVM919464 E984998:E985000 JA984998:JA985000 SW984998:SW985000 ACS984998:ACS985000 AMO984998:AMO985000 AWK984998:AWK985000 BGG984998:BGG985000 BQC984998:BQC985000 BZY984998:BZY985000 CJU984998:CJU985000 CTQ984998:CTQ985000 DDM984998:DDM985000 DNI984998:DNI985000 DXE984998:DXE985000 EHA984998:EHA985000 EQW984998:EQW985000 FAS984998:FAS985000 FKO984998:FKO985000 FUK984998:FUK985000 GEG984998:GEG985000 GOC984998:GOC985000 GXY984998:GXY985000 HHU984998:HHU985000 HRQ984998:HRQ985000 IBM984998:IBM985000 ILI984998:ILI985000 IVE984998:IVE985000 JFA984998:JFA985000 JOW984998:JOW985000 JYS984998:JYS985000 KIO984998:KIO985000 KSK984998:KSK985000 LCG984998:LCG985000 LMC984998:LMC985000 LVY984998:LVY985000 MFU984998:MFU985000 MPQ984998:MPQ985000 MZM984998:MZM985000 NJI984998:NJI985000 NTE984998:NTE985000 ODA984998:ODA985000 OMW984998:OMW985000 OWS984998:OWS985000 PGO984998:PGO985000 PQK984998:PQK985000 QAG984998:QAG985000 QKC984998:QKC985000 QTY984998:QTY985000 RDU984998:RDU985000 RNQ984998:RNQ985000 RXM984998:RXM985000 SHI984998:SHI985000 SRE984998:SRE985000 TBA984998:TBA985000 TKW984998:TKW985000 TUS984998:TUS985000 UEO984998:UEO985000 UOK984998:UOK985000 UYG984998:UYG985000 VIC984998:VIC985000 VRY984998:VRY985000 WBU984998:WBU985000 WLQ984998:WLQ985000 WVM984998:WVM985000 E2093:E2172 JA2093:JA2172 SW2093:SW2172 ACS2093:ACS2172 AMO2093:AMO2172 AWK2093:AWK2172 BGG2093:BGG2172 BQC2093:BQC2172 BZY2093:BZY2172 CJU2093:CJU2172 CTQ2093:CTQ2172 DDM2093:DDM2172 DNI2093:DNI2172 DXE2093:DXE2172 EHA2093:EHA2172 EQW2093:EQW2172 FAS2093:FAS2172 FKO2093:FKO2172 FUK2093:FUK2172 GEG2093:GEG2172 GOC2093:GOC2172 GXY2093:GXY2172 HHU2093:HHU2172 HRQ2093:HRQ2172 IBM2093:IBM2172 ILI2093:ILI2172 IVE2093:IVE2172 JFA2093:JFA2172 JOW2093:JOW2172 JYS2093:JYS2172 KIO2093:KIO2172 KSK2093:KSK2172 LCG2093:LCG2172 LMC2093:LMC2172 LVY2093:LVY2172 MFU2093:MFU2172 MPQ2093:MPQ2172 MZM2093:MZM2172 NJI2093:NJI2172 NTE2093:NTE2172 ODA2093:ODA2172 OMW2093:OMW2172 OWS2093:OWS2172 PGO2093:PGO2172 PQK2093:PQK2172 QAG2093:QAG2172 QKC2093:QKC2172 QTY2093:QTY2172 RDU2093:RDU2172 RNQ2093:RNQ2172 RXM2093:RXM2172 SHI2093:SHI2172 SRE2093:SRE2172 TBA2093:TBA2172 TKW2093:TKW2172 TUS2093:TUS2172 UEO2093:UEO2172 UOK2093:UOK2172 UYG2093:UYG2172 VIC2093:VIC2172 VRY2093:VRY2172 WBU2093:WBU2172 WLQ2093:WLQ2172 WVM2093:WVM2172 E67629:E67708 JA67629:JA67708 SW67629:SW67708 ACS67629:ACS67708 AMO67629:AMO67708 AWK67629:AWK67708 BGG67629:BGG67708 BQC67629:BQC67708 BZY67629:BZY67708 CJU67629:CJU67708 CTQ67629:CTQ67708 DDM67629:DDM67708 DNI67629:DNI67708 DXE67629:DXE67708 EHA67629:EHA67708 EQW67629:EQW67708 FAS67629:FAS67708 FKO67629:FKO67708 FUK67629:FUK67708 GEG67629:GEG67708 GOC67629:GOC67708 GXY67629:GXY67708 HHU67629:HHU67708 HRQ67629:HRQ67708 IBM67629:IBM67708 ILI67629:ILI67708 IVE67629:IVE67708 JFA67629:JFA67708 JOW67629:JOW67708 JYS67629:JYS67708 KIO67629:KIO67708 KSK67629:KSK67708 LCG67629:LCG67708 LMC67629:LMC67708 LVY67629:LVY67708 MFU67629:MFU67708 MPQ67629:MPQ67708 MZM67629:MZM67708 NJI67629:NJI67708 NTE67629:NTE67708 ODA67629:ODA67708 OMW67629:OMW67708 OWS67629:OWS67708 PGO67629:PGO67708 PQK67629:PQK67708 QAG67629:QAG67708 QKC67629:QKC67708 QTY67629:QTY67708 RDU67629:RDU67708 RNQ67629:RNQ67708 RXM67629:RXM67708 SHI67629:SHI67708 SRE67629:SRE67708 TBA67629:TBA67708 TKW67629:TKW67708 TUS67629:TUS67708 UEO67629:UEO67708 UOK67629:UOK67708 UYG67629:UYG67708 VIC67629:VIC67708 VRY67629:VRY67708 WBU67629:WBU67708 WLQ67629:WLQ67708 WVM67629:WVM67708 E133165:E133244 JA133165:JA133244 SW133165:SW133244 ACS133165:ACS133244 AMO133165:AMO133244 AWK133165:AWK133244 BGG133165:BGG133244 BQC133165:BQC133244 BZY133165:BZY133244 CJU133165:CJU133244 CTQ133165:CTQ133244 DDM133165:DDM133244 DNI133165:DNI133244 DXE133165:DXE133244 EHA133165:EHA133244 EQW133165:EQW133244 FAS133165:FAS133244 FKO133165:FKO133244 FUK133165:FUK133244 GEG133165:GEG133244 GOC133165:GOC133244 GXY133165:GXY133244 HHU133165:HHU133244 HRQ133165:HRQ133244 IBM133165:IBM133244 ILI133165:ILI133244 IVE133165:IVE133244 JFA133165:JFA133244 JOW133165:JOW133244 JYS133165:JYS133244 KIO133165:KIO133244 KSK133165:KSK133244 LCG133165:LCG133244 LMC133165:LMC133244 LVY133165:LVY133244 MFU133165:MFU133244 MPQ133165:MPQ133244 MZM133165:MZM133244 NJI133165:NJI133244 NTE133165:NTE133244 ODA133165:ODA133244 OMW133165:OMW133244 OWS133165:OWS133244 PGO133165:PGO133244 PQK133165:PQK133244 QAG133165:QAG133244 QKC133165:QKC133244 QTY133165:QTY133244 RDU133165:RDU133244 RNQ133165:RNQ133244 RXM133165:RXM133244 SHI133165:SHI133244 SRE133165:SRE133244 TBA133165:TBA133244 TKW133165:TKW133244 TUS133165:TUS133244 UEO133165:UEO133244 UOK133165:UOK133244 UYG133165:UYG133244 VIC133165:VIC133244 VRY133165:VRY133244 WBU133165:WBU133244 WLQ133165:WLQ133244 WVM133165:WVM133244 E198701:E198780 JA198701:JA198780 SW198701:SW198780 ACS198701:ACS198780 AMO198701:AMO198780 AWK198701:AWK198780 BGG198701:BGG198780 BQC198701:BQC198780 BZY198701:BZY198780 CJU198701:CJU198780 CTQ198701:CTQ198780 DDM198701:DDM198780 DNI198701:DNI198780 DXE198701:DXE198780 EHA198701:EHA198780 EQW198701:EQW198780 FAS198701:FAS198780 FKO198701:FKO198780 FUK198701:FUK198780 GEG198701:GEG198780 GOC198701:GOC198780 GXY198701:GXY198780 HHU198701:HHU198780 HRQ198701:HRQ198780 IBM198701:IBM198780 ILI198701:ILI198780 IVE198701:IVE198780 JFA198701:JFA198780 JOW198701:JOW198780 JYS198701:JYS198780 KIO198701:KIO198780 KSK198701:KSK198780 LCG198701:LCG198780 LMC198701:LMC198780 LVY198701:LVY198780 MFU198701:MFU198780 MPQ198701:MPQ198780 MZM198701:MZM198780 NJI198701:NJI198780 NTE198701:NTE198780 ODA198701:ODA198780 OMW198701:OMW198780 OWS198701:OWS198780 PGO198701:PGO198780 PQK198701:PQK198780 QAG198701:QAG198780 QKC198701:QKC198780 QTY198701:QTY198780 RDU198701:RDU198780 RNQ198701:RNQ198780 RXM198701:RXM198780 SHI198701:SHI198780 SRE198701:SRE198780 TBA198701:TBA198780 TKW198701:TKW198780 TUS198701:TUS198780 UEO198701:UEO198780 UOK198701:UOK198780 UYG198701:UYG198780 VIC198701:VIC198780 VRY198701:VRY198780 WBU198701:WBU198780 WLQ198701:WLQ198780 WVM198701:WVM198780 E264237:E264316 JA264237:JA264316 SW264237:SW264316 ACS264237:ACS264316 AMO264237:AMO264316 AWK264237:AWK264316 BGG264237:BGG264316 BQC264237:BQC264316 BZY264237:BZY264316 CJU264237:CJU264316 CTQ264237:CTQ264316 DDM264237:DDM264316 DNI264237:DNI264316 DXE264237:DXE264316 EHA264237:EHA264316 EQW264237:EQW264316 FAS264237:FAS264316 FKO264237:FKO264316 FUK264237:FUK264316 GEG264237:GEG264316 GOC264237:GOC264316 GXY264237:GXY264316 HHU264237:HHU264316 HRQ264237:HRQ264316 IBM264237:IBM264316 ILI264237:ILI264316 IVE264237:IVE264316 JFA264237:JFA264316 JOW264237:JOW264316 JYS264237:JYS264316 KIO264237:KIO264316 KSK264237:KSK264316 LCG264237:LCG264316 LMC264237:LMC264316 LVY264237:LVY264316 MFU264237:MFU264316 MPQ264237:MPQ264316 MZM264237:MZM264316 NJI264237:NJI264316 NTE264237:NTE264316 ODA264237:ODA264316 OMW264237:OMW264316 OWS264237:OWS264316 PGO264237:PGO264316 PQK264237:PQK264316 QAG264237:QAG264316 QKC264237:QKC264316 QTY264237:QTY264316 RDU264237:RDU264316 RNQ264237:RNQ264316 RXM264237:RXM264316 SHI264237:SHI264316 SRE264237:SRE264316 TBA264237:TBA264316 TKW264237:TKW264316 TUS264237:TUS264316 UEO264237:UEO264316 UOK264237:UOK264316 UYG264237:UYG264316 VIC264237:VIC264316 VRY264237:VRY264316 WBU264237:WBU264316 WLQ264237:WLQ264316 WVM264237:WVM264316 E329773:E329852 JA329773:JA329852 SW329773:SW329852 ACS329773:ACS329852 AMO329773:AMO329852 AWK329773:AWK329852 BGG329773:BGG329852 BQC329773:BQC329852 BZY329773:BZY329852 CJU329773:CJU329852 CTQ329773:CTQ329852 DDM329773:DDM329852 DNI329773:DNI329852 DXE329773:DXE329852 EHA329773:EHA329852 EQW329773:EQW329852 FAS329773:FAS329852 FKO329773:FKO329852 FUK329773:FUK329852 GEG329773:GEG329852 GOC329773:GOC329852 GXY329773:GXY329852 HHU329773:HHU329852 HRQ329773:HRQ329852 IBM329773:IBM329852 ILI329773:ILI329852 IVE329773:IVE329852 JFA329773:JFA329852 JOW329773:JOW329852 JYS329773:JYS329852 KIO329773:KIO329852 KSK329773:KSK329852 LCG329773:LCG329852 LMC329773:LMC329852 LVY329773:LVY329852 MFU329773:MFU329852 MPQ329773:MPQ329852 MZM329773:MZM329852 NJI329773:NJI329852 NTE329773:NTE329852 ODA329773:ODA329852 OMW329773:OMW329852 OWS329773:OWS329852 PGO329773:PGO329852 PQK329773:PQK329852 QAG329773:QAG329852 QKC329773:QKC329852 QTY329773:QTY329852 RDU329773:RDU329852 RNQ329773:RNQ329852 RXM329773:RXM329852 SHI329773:SHI329852 SRE329773:SRE329852 TBA329773:TBA329852 TKW329773:TKW329852 TUS329773:TUS329852 UEO329773:UEO329852 UOK329773:UOK329852 UYG329773:UYG329852 VIC329773:VIC329852 VRY329773:VRY329852 WBU329773:WBU329852 WLQ329773:WLQ329852 WVM329773:WVM329852 E395309:E395388 JA395309:JA395388 SW395309:SW395388 ACS395309:ACS395388 AMO395309:AMO395388 AWK395309:AWK395388 BGG395309:BGG395388 BQC395309:BQC395388 BZY395309:BZY395388 CJU395309:CJU395388 CTQ395309:CTQ395388 DDM395309:DDM395388 DNI395309:DNI395388 DXE395309:DXE395388 EHA395309:EHA395388 EQW395309:EQW395388 FAS395309:FAS395388 FKO395309:FKO395388 FUK395309:FUK395388 GEG395309:GEG395388 GOC395309:GOC395388 GXY395309:GXY395388 HHU395309:HHU395388 HRQ395309:HRQ395388 IBM395309:IBM395388 ILI395309:ILI395388 IVE395309:IVE395388 JFA395309:JFA395388 JOW395309:JOW395388 JYS395309:JYS395388 KIO395309:KIO395388 KSK395309:KSK395388 LCG395309:LCG395388 LMC395309:LMC395388 LVY395309:LVY395388 MFU395309:MFU395388 MPQ395309:MPQ395388 MZM395309:MZM395388 NJI395309:NJI395388 NTE395309:NTE395388 ODA395309:ODA395388 OMW395309:OMW395388 OWS395309:OWS395388 PGO395309:PGO395388 PQK395309:PQK395388 QAG395309:QAG395388 QKC395309:QKC395388 QTY395309:QTY395388 RDU395309:RDU395388 RNQ395309:RNQ395388 RXM395309:RXM395388 SHI395309:SHI395388 SRE395309:SRE395388 TBA395309:TBA395388 TKW395309:TKW395388 TUS395309:TUS395388 UEO395309:UEO395388 UOK395309:UOK395388 UYG395309:UYG395388 VIC395309:VIC395388 VRY395309:VRY395388 WBU395309:WBU395388 WLQ395309:WLQ395388 WVM395309:WVM395388 E460845:E460924 JA460845:JA460924 SW460845:SW460924 ACS460845:ACS460924 AMO460845:AMO460924 AWK460845:AWK460924 BGG460845:BGG460924 BQC460845:BQC460924 BZY460845:BZY460924 CJU460845:CJU460924 CTQ460845:CTQ460924 DDM460845:DDM460924 DNI460845:DNI460924 DXE460845:DXE460924 EHA460845:EHA460924 EQW460845:EQW460924 FAS460845:FAS460924 FKO460845:FKO460924 FUK460845:FUK460924 GEG460845:GEG460924 GOC460845:GOC460924 GXY460845:GXY460924 HHU460845:HHU460924 HRQ460845:HRQ460924 IBM460845:IBM460924 ILI460845:ILI460924 IVE460845:IVE460924 JFA460845:JFA460924 JOW460845:JOW460924 JYS460845:JYS460924 KIO460845:KIO460924 KSK460845:KSK460924 LCG460845:LCG460924 LMC460845:LMC460924 LVY460845:LVY460924 MFU460845:MFU460924 MPQ460845:MPQ460924 MZM460845:MZM460924 NJI460845:NJI460924 NTE460845:NTE460924 ODA460845:ODA460924 OMW460845:OMW460924 OWS460845:OWS460924 PGO460845:PGO460924 PQK460845:PQK460924 QAG460845:QAG460924 QKC460845:QKC460924 QTY460845:QTY460924 RDU460845:RDU460924 RNQ460845:RNQ460924 RXM460845:RXM460924 SHI460845:SHI460924 SRE460845:SRE460924 TBA460845:TBA460924 TKW460845:TKW460924 TUS460845:TUS460924 UEO460845:UEO460924 UOK460845:UOK460924 UYG460845:UYG460924 VIC460845:VIC460924 VRY460845:VRY460924 WBU460845:WBU460924 WLQ460845:WLQ460924 WVM460845:WVM460924 E526381:E526460 JA526381:JA526460 SW526381:SW526460 ACS526381:ACS526460 AMO526381:AMO526460 AWK526381:AWK526460 BGG526381:BGG526460 BQC526381:BQC526460 BZY526381:BZY526460 CJU526381:CJU526460 CTQ526381:CTQ526460 DDM526381:DDM526460 DNI526381:DNI526460 DXE526381:DXE526460 EHA526381:EHA526460 EQW526381:EQW526460 FAS526381:FAS526460 FKO526381:FKO526460 FUK526381:FUK526460 GEG526381:GEG526460 GOC526381:GOC526460 GXY526381:GXY526460 HHU526381:HHU526460 HRQ526381:HRQ526460 IBM526381:IBM526460 ILI526381:ILI526460 IVE526381:IVE526460 JFA526381:JFA526460 JOW526381:JOW526460 JYS526381:JYS526460 KIO526381:KIO526460 KSK526381:KSK526460 LCG526381:LCG526460 LMC526381:LMC526460 LVY526381:LVY526460 MFU526381:MFU526460 MPQ526381:MPQ526460 MZM526381:MZM526460 NJI526381:NJI526460 NTE526381:NTE526460 ODA526381:ODA526460 OMW526381:OMW526460 OWS526381:OWS526460 PGO526381:PGO526460 PQK526381:PQK526460 QAG526381:QAG526460 QKC526381:QKC526460 QTY526381:QTY526460 RDU526381:RDU526460 RNQ526381:RNQ526460 RXM526381:RXM526460 SHI526381:SHI526460 SRE526381:SRE526460 TBA526381:TBA526460 TKW526381:TKW526460 TUS526381:TUS526460 UEO526381:UEO526460 UOK526381:UOK526460 UYG526381:UYG526460 VIC526381:VIC526460 VRY526381:VRY526460 WBU526381:WBU526460 WLQ526381:WLQ526460 WVM526381:WVM526460 E591917:E591996 JA591917:JA591996 SW591917:SW591996 ACS591917:ACS591996 AMO591917:AMO591996 AWK591917:AWK591996 BGG591917:BGG591996 BQC591917:BQC591996 BZY591917:BZY591996 CJU591917:CJU591996 CTQ591917:CTQ591996 DDM591917:DDM591996 DNI591917:DNI591996 DXE591917:DXE591996 EHA591917:EHA591996 EQW591917:EQW591996 FAS591917:FAS591996 FKO591917:FKO591996 FUK591917:FUK591996 GEG591917:GEG591996 GOC591917:GOC591996 GXY591917:GXY591996 HHU591917:HHU591996 HRQ591917:HRQ591996 IBM591917:IBM591996 ILI591917:ILI591996 IVE591917:IVE591996 JFA591917:JFA591996 JOW591917:JOW591996 JYS591917:JYS591996 KIO591917:KIO591996 KSK591917:KSK591996 LCG591917:LCG591996 LMC591917:LMC591996 LVY591917:LVY591996 MFU591917:MFU591996 MPQ591917:MPQ591996 MZM591917:MZM591996 NJI591917:NJI591996 NTE591917:NTE591996 ODA591917:ODA591996 OMW591917:OMW591996 OWS591917:OWS591996 PGO591917:PGO591996 PQK591917:PQK591996 QAG591917:QAG591996 QKC591917:QKC591996 QTY591917:QTY591996 RDU591917:RDU591996 RNQ591917:RNQ591996 RXM591917:RXM591996 SHI591917:SHI591996 SRE591917:SRE591996 TBA591917:TBA591996 TKW591917:TKW591996 TUS591917:TUS591996 UEO591917:UEO591996 UOK591917:UOK591996 UYG591917:UYG591996 VIC591917:VIC591996 VRY591917:VRY591996 WBU591917:WBU591996 WLQ591917:WLQ591996 WVM591917:WVM591996 E657453:E657532 JA657453:JA657532 SW657453:SW657532 ACS657453:ACS657532 AMO657453:AMO657532 AWK657453:AWK657532 BGG657453:BGG657532 BQC657453:BQC657532 BZY657453:BZY657532 CJU657453:CJU657532 CTQ657453:CTQ657532 DDM657453:DDM657532 DNI657453:DNI657532 DXE657453:DXE657532 EHA657453:EHA657532 EQW657453:EQW657532 FAS657453:FAS657532 FKO657453:FKO657532 FUK657453:FUK657532 GEG657453:GEG657532 GOC657453:GOC657532 GXY657453:GXY657532 HHU657453:HHU657532 HRQ657453:HRQ657532 IBM657453:IBM657532 ILI657453:ILI657532 IVE657453:IVE657532 JFA657453:JFA657532 JOW657453:JOW657532 JYS657453:JYS657532 KIO657453:KIO657532 KSK657453:KSK657532 LCG657453:LCG657532 LMC657453:LMC657532 LVY657453:LVY657532 MFU657453:MFU657532 MPQ657453:MPQ657532 MZM657453:MZM657532 NJI657453:NJI657532 NTE657453:NTE657532 ODA657453:ODA657532 OMW657453:OMW657532 OWS657453:OWS657532 PGO657453:PGO657532 PQK657453:PQK657532 QAG657453:QAG657532 QKC657453:QKC657532 QTY657453:QTY657532 RDU657453:RDU657532 RNQ657453:RNQ657532 RXM657453:RXM657532 SHI657453:SHI657532 SRE657453:SRE657532 TBA657453:TBA657532 TKW657453:TKW657532 TUS657453:TUS657532 UEO657453:UEO657532 UOK657453:UOK657532 UYG657453:UYG657532 VIC657453:VIC657532 VRY657453:VRY657532 WBU657453:WBU657532 WLQ657453:WLQ657532 WVM657453:WVM657532 E722989:E723068 JA722989:JA723068 SW722989:SW723068 ACS722989:ACS723068 AMO722989:AMO723068 AWK722989:AWK723068 BGG722989:BGG723068 BQC722989:BQC723068 BZY722989:BZY723068 CJU722989:CJU723068 CTQ722989:CTQ723068 DDM722989:DDM723068 DNI722989:DNI723068 DXE722989:DXE723068 EHA722989:EHA723068 EQW722989:EQW723068 FAS722989:FAS723068 FKO722989:FKO723068 FUK722989:FUK723068 GEG722989:GEG723068 GOC722989:GOC723068 GXY722989:GXY723068 HHU722989:HHU723068 HRQ722989:HRQ723068 IBM722989:IBM723068 ILI722989:ILI723068 IVE722989:IVE723068 JFA722989:JFA723068 JOW722989:JOW723068 JYS722989:JYS723068 KIO722989:KIO723068 KSK722989:KSK723068 LCG722989:LCG723068 LMC722989:LMC723068 LVY722989:LVY723068 MFU722989:MFU723068 MPQ722989:MPQ723068 MZM722989:MZM723068 NJI722989:NJI723068 NTE722989:NTE723068 ODA722989:ODA723068 OMW722989:OMW723068 OWS722989:OWS723068 PGO722989:PGO723068 PQK722989:PQK723068 QAG722989:QAG723068 QKC722989:QKC723068 QTY722989:QTY723068 RDU722989:RDU723068 RNQ722989:RNQ723068 RXM722989:RXM723068 SHI722989:SHI723068 SRE722989:SRE723068 TBA722989:TBA723068 TKW722989:TKW723068 TUS722989:TUS723068 UEO722989:UEO723068 UOK722989:UOK723068 UYG722989:UYG723068 VIC722989:VIC723068 VRY722989:VRY723068 WBU722989:WBU723068 WLQ722989:WLQ723068 WVM722989:WVM723068 E788525:E788604 JA788525:JA788604 SW788525:SW788604 ACS788525:ACS788604 AMO788525:AMO788604 AWK788525:AWK788604 BGG788525:BGG788604 BQC788525:BQC788604 BZY788525:BZY788604 CJU788525:CJU788604 CTQ788525:CTQ788604 DDM788525:DDM788604 DNI788525:DNI788604 DXE788525:DXE788604 EHA788525:EHA788604 EQW788525:EQW788604 FAS788525:FAS788604 FKO788525:FKO788604 FUK788525:FUK788604 GEG788525:GEG788604 GOC788525:GOC788604 GXY788525:GXY788604 HHU788525:HHU788604 HRQ788525:HRQ788604 IBM788525:IBM788604 ILI788525:ILI788604 IVE788525:IVE788604 JFA788525:JFA788604 JOW788525:JOW788604 JYS788525:JYS788604 KIO788525:KIO788604 KSK788525:KSK788604 LCG788525:LCG788604 LMC788525:LMC788604 LVY788525:LVY788604 MFU788525:MFU788604 MPQ788525:MPQ788604 MZM788525:MZM788604 NJI788525:NJI788604 NTE788525:NTE788604 ODA788525:ODA788604 OMW788525:OMW788604 OWS788525:OWS788604 PGO788525:PGO788604 PQK788525:PQK788604 QAG788525:QAG788604 QKC788525:QKC788604 QTY788525:QTY788604 RDU788525:RDU788604 RNQ788525:RNQ788604 RXM788525:RXM788604 SHI788525:SHI788604 SRE788525:SRE788604 TBA788525:TBA788604 TKW788525:TKW788604 TUS788525:TUS788604 UEO788525:UEO788604 UOK788525:UOK788604 UYG788525:UYG788604 VIC788525:VIC788604 VRY788525:VRY788604 WBU788525:WBU788604 WLQ788525:WLQ788604 WVM788525:WVM788604 E854061:E854140 JA854061:JA854140 SW854061:SW854140 ACS854061:ACS854140 AMO854061:AMO854140 AWK854061:AWK854140 BGG854061:BGG854140 BQC854061:BQC854140 BZY854061:BZY854140 CJU854061:CJU854140 CTQ854061:CTQ854140 DDM854061:DDM854140 DNI854061:DNI854140 DXE854061:DXE854140 EHA854061:EHA854140 EQW854061:EQW854140 FAS854061:FAS854140 FKO854061:FKO854140 FUK854061:FUK854140 GEG854061:GEG854140 GOC854061:GOC854140 GXY854061:GXY854140 HHU854061:HHU854140 HRQ854061:HRQ854140 IBM854061:IBM854140 ILI854061:ILI854140 IVE854061:IVE854140 JFA854061:JFA854140 JOW854061:JOW854140 JYS854061:JYS854140 KIO854061:KIO854140 KSK854061:KSK854140 LCG854061:LCG854140 LMC854061:LMC854140 LVY854061:LVY854140 MFU854061:MFU854140 MPQ854061:MPQ854140 MZM854061:MZM854140 NJI854061:NJI854140 NTE854061:NTE854140 ODA854061:ODA854140 OMW854061:OMW854140 OWS854061:OWS854140 PGO854061:PGO854140 PQK854061:PQK854140 QAG854061:QAG854140 QKC854061:QKC854140 QTY854061:QTY854140 RDU854061:RDU854140 RNQ854061:RNQ854140 RXM854061:RXM854140 SHI854061:SHI854140 SRE854061:SRE854140 TBA854061:TBA854140 TKW854061:TKW854140 TUS854061:TUS854140 UEO854061:UEO854140 UOK854061:UOK854140 UYG854061:UYG854140 VIC854061:VIC854140 VRY854061:VRY854140 WBU854061:WBU854140 WLQ854061:WLQ854140 WVM854061:WVM854140 E919597:E919676 JA919597:JA919676 SW919597:SW919676 ACS919597:ACS919676 AMO919597:AMO919676 AWK919597:AWK919676 BGG919597:BGG919676 BQC919597:BQC919676 BZY919597:BZY919676 CJU919597:CJU919676 CTQ919597:CTQ919676 DDM919597:DDM919676 DNI919597:DNI919676 DXE919597:DXE919676 EHA919597:EHA919676 EQW919597:EQW919676 FAS919597:FAS919676 FKO919597:FKO919676 FUK919597:FUK919676 GEG919597:GEG919676 GOC919597:GOC919676 GXY919597:GXY919676 HHU919597:HHU919676 HRQ919597:HRQ919676 IBM919597:IBM919676 ILI919597:ILI919676 IVE919597:IVE919676 JFA919597:JFA919676 JOW919597:JOW919676 JYS919597:JYS919676 KIO919597:KIO919676 KSK919597:KSK919676 LCG919597:LCG919676 LMC919597:LMC919676 LVY919597:LVY919676 MFU919597:MFU919676 MPQ919597:MPQ919676 MZM919597:MZM919676 NJI919597:NJI919676 NTE919597:NTE919676 ODA919597:ODA919676 OMW919597:OMW919676 OWS919597:OWS919676 PGO919597:PGO919676 PQK919597:PQK919676 QAG919597:QAG919676 QKC919597:QKC919676 QTY919597:QTY919676 RDU919597:RDU919676 RNQ919597:RNQ919676 RXM919597:RXM919676 SHI919597:SHI919676 SRE919597:SRE919676 TBA919597:TBA919676 TKW919597:TKW919676 TUS919597:TUS919676 UEO919597:UEO919676 UOK919597:UOK919676 UYG919597:UYG919676 VIC919597:VIC919676 VRY919597:VRY919676 WBU919597:WBU919676 WLQ919597:WLQ919676 WVM919597:WVM919676 E985133:E985212 JA985133:JA985212 SW985133:SW985212 ACS985133:ACS985212 AMO985133:AMO985212 AWK985133:AWK985212 BGG985133:BGG985212 BQC985133:BQC985212 BZY985133:BZY985212 CJU985133:CJU985212 CTQ985133:CTQ985212 DDM985133:DDM985212 DNI985133:DNI985212 DXE985133:DXE985212 EHA985133:EHA985212 EQW985133:EQW985212 FAS985133:FAS985212 FKO985133:FKO985212 FUK985133:FUK985212 GEG985133:GEG985212 GOC985133:GOC985212 GXY985133:GXY985212 HHU985133:HHU985212 HRQ985133:HRQ985212 IBM985133:IBM985212 ILI985133:ILI985212 IVE985133:IVE985212 JFA985133:JFA985212 JOW985133:JOW985212 JYS985133:JYS985212 KIO985133:KIO985212 KSK985133:KSK985212 LCG985133:LCG985212 LMC985133:LMC985212 LVY985133:LVY985212 MFU985133:MFU985212 MPQ985133:MPQ985212 MZM985133:MZM985212 NJI985133:NJI985212 NTE985133:NTE985212 ODA985133:ODA985212 OMW985133:OMW985212 OWS985133:OWS985212 PGO985133:PGO985212 PQK985133:PQK985212 QAG985133:QAG985212 QKC985133:QKC985212 QTY985133:QTY985212 RDU985133:RDU985212 RNQ985133:RNQ985212 RXM985133:RXM985212 SHI985133:SHI985212 SRE985133:SRE985212 TBA985133:TBA985212 TKW985133:TKW985212 TUS985133:TUS985212 UEO985133:UEO985212 UOK985133:UOK985212 UYG985133:UYG985212 VIC985133:VIC985212 VRY985133:VRY985212 WBU985133:WBU985212 WLQ985133:WLQ985212 WVM985133:WVM985212 E2174:E2216 JA2174:JA2216 SW2174:SW2216 ACS2174:ACS2216 AMO2174:AMO2216 AWK2174:AWK2216 BGG2174:BGG2216 BQC2174:BQC2216 BZY2174:BZY2216 CJU2174:CJU2216 CTQ2174:CTQ2216 DDM2174:DDM2216 DNI2174:DNI2216 DXE2174:DXE2216 EHA2174:EHA2216 EQW2174:EQW2216 FAS2174:FAS2216 FKO2174:FKO2216 FUK2174:FUK2216 GEG2174:GEG2216 GOC2174:GOC2216 GXY2174:GXY2216 HHU2174:HHU2216 HRQ2174:HRQ2216 IBM2174:IBM2216 ILI2174:ILI2216 IVE2174:IVE2216 JFA2174:JFA2216 JOW2174:JOW2216 JYS2174:JYS2216 KIO2174:KIO2216 KSK2174:KSK2216 LCG2174:LCG2216 LMC2174:LMC2216 LVY2174:LVY2216 MFU2174:MFU2216 MPQ2174:MPQ2216 MZM2174:MZM2216 NJI2174:NJI2216 NTE2174:NTE2216 ODA2174:ODA2216 OMW2174:OMW2216 OWS2174:OWS2216 PGO2174:PGO2216 PQK2174:PQK2216 QAG2174:QAG2216 QKC2174:QKC2216 QTY2174:QTY2216 RDU2174:RDU2216 RNQ2174:RNQ2216 RXM2174:RXM2216 SHI2174:SHI2216 SRE2174:SRE2216 TBA2174:TBA2216 TKW2174:TKW2216 TUS2174:TUS2216 UEO2174:UEO2216 UOK2174:UOK2216 UYG2174:UYG2216 VIC2174:VIC2216 VRY2174:VRY2216 WBU2174:WBU2216 WLQ2174:WLQ2216 WVM2174:WVM2216 E67710:E67752 JA67710:JA67752 SW67710:SW67752 ACS67710:ACS67752 AMO67710:AMO67752 AWK67710:AWK67752 BGG67710:BGG67752 BQC67710:BQC67752 BZY67710:BZY67752 CJU67710:CJU67752 CTQ67710:CTQ67752 DDM67710:DDM67752 DNI67710:DNI67752 DXE67710:DXE67752 EHA67710:EHA67752 EQW67710:EQW67752 FAS67710:FAS67752 FKO67710:FKO67752 FUK67710:FUK67752 GEG67710:GEG67752 GOC67710:GOC67752 GXY67710:GXY67752 HHU67710:HHU67752 HRQ67710:HRQ67752 IBM67710:IBM67752 ILI67710:ILI67752 IVE67710:IVE67752 JFA67710:JFA67752 JOW67710:JOW67752 JYS67710:JYS67752 KIO67710:KIO67752 KSK67710:KSK67752 LCG67710:LCG67752 LMC67710:LMC67752 LVY67710:LVY67752 MFU67710:MFU67752 MPQ67710:MPQ67752 MZM67710:MZM67752 NJI67710:NJI67752 NTE67710:NTE67752 ODA67710:ODA67752 OMW67710:OMW67752 OWS67710:OWS67752 PGO67710:PGO67752 PQK67710:PQK67752 QAG67710:QAG67752 QKC67710:QKC67752 QTY67710:QTY67752 RDU67710:RDU67752 RNQ67710:RNQ67752 RXM67710:RXM67752 SHI67710:SHI67752 SRE67710:SRE67752 TBA67710:TBA67752 TKW67710:TKW67752 TUS67710:TUS67752 UEO67710:UEO67752 UOK67710:UOK67752 UYG67710:UYG67752 VIC67710:VIC67752 VRY67710:VRY67752 WBU67710:WBU67752 WLQ67710:WLQ67752 WVM67710:WVM67752 E133246:E133288 JA133246:JA133288 SW133246:SW133288 ACS133246:ACS133288 AMO133246:AMO133288 AWK133246:AWK133288 BGG133246:BGG133288 BQC133246:BQC133288 BZY133246:BZY133288 CJU133246:CJU133288 CTQ133246:CTQ133288 DDM133246:DDM133288 DNI133246:DNI133288 DXE133246:DXE133288 EHA133246:EHA133288 EQW133246:EQW133288 FAS133246:FAS133288 FKO133246:FKO133288 FUK133246:FUK133288 GEG133246:GEG133288 GOC133246:GOC133288 GXY133246:GXY133288 HHU133246:HHU133288 HRQ133246:HRQ133288 IBM133246:IBM133288 ILI133246:ILI133288 IVE133246:IVE133288 JFA133246:JFA133288 JOW133246:JOW133288 JYS133246:JYS133288 KIO133246:KIO133288 KSK133246:KSK133288 LCG133246:LCG133288 LMC133246:LMC133288 LVY133246:LVY133288 MFU133246:MFU133288 MPQ133246:MPQ133288 MZM133246:MZM133288 NJI133246:NJI133288 NTE133246:NTE133288 ODA133246:ODA133288 OMW133246:OMW133288 OWS133246:OWS133288 PGO133246:PGO133288 PQK133246:PQK133288 QAG133246:QAG133288 QKC133246:QKC133288 QTY133246:QTY133288 RDU133246:RDU133288 RNQ133246:RNQ133288 RXM133246:RXM133288 SHI133246:SHI133288 SRE133246:SRE133288 TBA133246:TBA133288 TKW133246:TKW133288 TUS133246:TUS133288 UEO133246:UEO133288 UOK133246:UOK133288 UYG133246:UYG133288 VIC133246:VIC133288 VRY133246:VRY133288 WBU133246:WBU133288 WLQ133246:WLQ133288 WVM133246:WVM133288 E198782:E198824 JA198782:JA198824 SW198782:SW198824 ACS198782:ACS198824 AMO198782:AMO198824 AWK198782:AWK198824 BGG198782:BGG198824 BQC198782:BQC198824 BZY198782:BZY198824 CJU198782:CJU198824 CTQ198782:CTQ198824 DDM198782:DDM198824 DNI198782:DNI198824 DXE198782:DXE198824 EHA198782:EHA198824 EQW198782:EQW198824 FAS198782:FAS198824 FKO198782:FKO198824 FUK198782:FUK198824 GEG198782:GEG198824 GOC198782:GOC198824 GXY198782:GXY198824 HHU198782:HHU198824 HRQ198782:HRQ198824 IBM198782:IBM198824 ILI198782:ILI198824 IVE198782:IVE198824 JFA198782:JFA198824 JOW198782:JOW198824 JYS198782:JYS198824 KIO198782:KIO198824 KSK198782:KSK198824 LCG198782:LCG198824 LMC198782:LMC198824 LVY198782:LVY198824 MFU198782:MFU198824 MPQ198782:MPQ198824 MZM198782:MZM198824 NJI198782:NJI198824 NTE198782:NTE198824 ODA198782:ODA198824 OMW198782:OMW198824 OWS198782:OWS198824 PGO198782:PGO198824 PQK198782:PQK198824 QAG198782:QAG198824 QKC198782:QKC198824 QTY198782:QTY198824 RDU198782:RDU198824 RNQ198782:RNQ198824 RXM198782:RXM198824 SHI198782:SHI198824 SRE198782:SRE198824 TBA198782:TBA198824 TKW198782:TKW198824 TUS198782:TUS198824 UEO198782:UEO198824 UOK198782:UOK198824 UYG198782:UYG198824 VIC198782:VIC198824 VRY198782:VRY198824 WBU198782:WBU198824 WLQ198782:WLQ198824 WVM198782:WVM198824 E264318:E264360 JA264318:JA264360 SW264318:SW264360 ACS264318:ACS264360 AMO264318:AMO264360 AWK264318:AWK264360 BGG264318:BGG264360 BQC264318:BQC264360 BZY264318:BZY264360 CJU264318:CJU264360 CTQ264318:CTQ264360 DDM264318:DDM264360 DNI264318:DNI264360 DXE264318:DXE264360 EHA264318:EHA264360 EQW264318:EQW264360 FAS264318:FAS264360 FKO264318:FKO264360 FUK264318:FUK264360 GEG264318:GEG264360 GOC264318:GOC264360 GXY264318:GXY264360 HHU264318:HHU264360 HRQ264318:HRQ264360 IBM264318:IBM264360 ILI264318:ILI264360 IVE264318:IVE264360 JFA264318:JFA264360 JOW264318:JOW264360 JYS264318:JYS264360 KIO264318:KIO264360 KSK264318:KSK264360 LCG264318:LCG264360 LMC264318:LMC264360 LVY264318:LVY264360 MFU264318:MFU264360 MPQ264318:MPQ264360 MZM264318:MZM264360 NJI264318:NJI264360 NTE264318:NTE264360 ODA264318:ODA264360 OMW264318:OMW264360 OWS264318:OWS264360 PGO264318:PGO264360 PQK264318:PQK264360 QAG264318:QAG264360 QKC264318:QKC264360 QTY264318:QTY264360 RDU264318:RDU264360 RNQ264318:RNQ264360 RXM264318:RXM264360 SHI264318:SHI264360 SRE264318:SRE264360 TBA264318:TBA264360 TKW264318:TKW264360 TUS264318:TUS264360 UEO264318:UEO264360 UOK264318:UOK264360 UYG264318:UYG264360 VIC264318:VIC264360 VRY264318:VRY264360 WBU264318:WBU264360 WLQ264318:WLQ264360 WVM264318:WVM264360 E329854:E329896 JA329854:JA329896 SW329854:SW329896 ACS329854:ACS329896 AMO329854:AMO329896 AWK329854:AWK329896 BGG329854:BGG329896 BQC329854:BQC329896 BZY329854:BZY329896 CJU329854:CJU329896 CTQ329854:CTQ329896 DDM329854:DDM329896 DNI329854:DNI329896 DXE329854:DXE329896 EHA329854:EHA329896 EQW329854:EQW329896 FAS329854:FAS329896 FKO329854:FKO329896 FUK329854:FUK329896 GEG329854:GEG329896 GOC329854:GOC329896 GXY329854:GXY329896 HHU329854:HHU329896 HRQ329854:HRQ329896 IBM329854:IBM329896 ILI329854:ILI329896 IVE329854:IVE329896 JFA329854:JFA329896 JOW329854:JOW329896 JYS329854:JYS329896 KIO329854:KIO329896 KSK329854:KSK329896 LCG329854:LCG329896 LMC329854:LMC329896 LVY329854:LVY329896 MFU329854:MFU329896 MPQ329854:MPQ329896 MZM329854:MZM329896 NJI329854:NJI329896 NTE329854:NTE329896 ODA329854:ODA329896 OMW329854:OMW329896 OWS329854:OWS329896 PGO329854:PGO329896 PQK329854:PQK329896 QAG329854:QAG329896 QKC329854:QKC329896 QTY329854:QTY329896 RDU329854:RDU329896 RNQ329854:RNQ329896 RXM329854:RXM329896 SHI329854:SHI329896 SRE329854:SRE329896 TBA329854:TBA329896 TKW329854:TKW329896 TUS329854:TUS329896 UEO329854:UEO329896 UOK329854:UOK329896 UYG329854:UYG329896 VIC329854:VIC329896 VRY329854:VRY329896 WBU329854:WBU329896 WLQ329854:WLQ329896 WVM329854:WVM329896 E395390:E395432 JA395390:JA395432 SW395390:SW395432 ACS395390:ACS395432 AMO395390:AMO395432 AWK395390:AWK395432 BGG395390:BGG395432 BQC395390:BQC395432 BZY395390:BZY395432 CJU395390:CJU395432 CTQ395390:CTQ395432 DDM395390:DDM395432 DNI395390:DNI395432 DXE395390:DXE395432 EHA395390:EHA395432 EQW395390:EQW395432 FAS395390:FAS395432 FKO395390:FKO395432 FUK395390:FUK395432 GEG395390:GEG395432 GOC395390:GOC395432 GXY395390:GXY395432 HHU395390:HHU395432 HRQ395390:HRQ395432 IBM395390:IBM395432 ILI395390:ILI395432 IVE395390:IVE395432 JFA395390:JFA395432 JOW395390:JOW395432 JYS395390:JYS395432 KIO395390:KIO395432 KSK395390:KSK395432 LCG395390:LCG395432 LMC395390:LMC395432 LVY395390:LVY395432 MFU395390:MFU395432 MPQ395390:MPQ395432 MZM395390:MZM395432 NJI395390:NJI395432 NTE395390:NTE395432 ODA395390:ODA395432 OMW395390:OMW395432 OWS395390:OWS395432 PGO395390:PGO395432 PQK395390:PQK395432 QAG395390:QAG395432 QKC395390:QKC395432 QTY395390:QTY395432 RDU395390:RDU395432 RNQ395390:RNQ395432 RXM395390:RXM395432 SHI395390:SHI395432 SRE395390:SRE395432 TBA395390:TBA395432 TKW395390:TKW395432 TUS395390:TUS395432 UEO395390:UEO395432 UOK395390:UOK395432 UYG395390:UYG395432 VIC395390:VIC395432 VRY395390:VRY395432 WBU395390:WBU395432 WLQ395390:WLQ395432 WVM395390:WVM395432 E460926:E460968 JA460926:JA460968 SW460926:SW460968 ACS460926:ACS460968 AMO460926:AMO460968 AWK460926:AWK460968 BGG460926:BGG460968 BQC460926:BQC460968 BZY460926:BZY460968 CJU460926:CJU460968 CTQ460926:CTQ460968 DDM460926:DDM460968 DNI460926:DNI460968 DXE460926:DXE460968 EHA460926:EHA460968 EQW460926:EQW460968 FAS460926:FAS460968 FKO460926:FKO460968 FUK460926:FUK460968 GEG460926:GEG460968 GOC460926:GOC460968 GXY460926:GXY460968 HHU460926:HHU460968 HRQ460926:HRQ460968 IBM460926:IBM460968 ILI460926:ILI460968 IVE460926:IVE460968 JFA460926:JFA460968 JOW460926:JOW460968 JYS460926:JYS460968 KIO460926:KIO460968 KSK460926:KSK460968 LCG460926:LCG460968 LMC460926:LMC460968 LVY460926:LVY460968 MFU460926:MFU460968 MPQ460926:MPQ460968 MZM460926:MZM460968 NJI460926:NJI460968 NTE460926:NTE460968 ODA460926:ODA460968 OMW460926:OMW460968 OWS460926:OWS460968 PGO460926:PGO460968 PQK460926:PQK460968 QAG460926:QAG460968 QKC460926:QKC460968 QTY460926:QTY460968 RDU460926:RDU460968 RNQ460926:RNQ460968 RXM460926:RXM460968 SHI460926:SHI460968 SRE460926:SRE460968 TBA460926:TBA460968 TKW460926:TKW460968 TUS460926:TUS460968 UEO460926:UEO460968 UOK460926:UOK460968 UYG460926:UYG460968 VIC460926:VIC460968 VRY460926:VRY460968 WBU460926:WBU460968 WLQ460926:WLQ460968 WVM460926:WVM460968 E526462:E526504 JA526462:JA526504 SW526462:SW526504 ACS526462:ACS526504 AMO526462:AMO526504 AWK526462:AWK526504 BGG526462:BGG526504 BQC526462:BQC526504 BZY526462:BZY526504 CJU526462:CJU526504 CTQ526462:CTQ526504 DDM526462:DDM526504 DNI526462:DNI526504 DXE526462:DXE526504 EHA526462:EHA526504 EQW526462:EQW526504 FAS526462:FAS526504 FKO526462:FKO526504 FUK526462:FUK526504 GEG526462:GEG526504 GOC526462:GOC526504 GXY526462:GXY526504 HHU526462:HHU526504 HRQ526462:HRQ526504 IBM526462:IBM526504 ILI526462:ILI526504 IVE526462:IVE526504 JFA526462:JFA526504 JOW526462:JOW526504 JYS526462:JYS526504 KIO526462:KIO526504 KSK526462:KSK526504 LCG526462:LCG526504 LMC526462:LMC526504 LVY526462:LVY526504 MFU526462:MFU526504 MPQ526462:MPQ526504 MZM526462:MZM526504 NJI526462:NJI526504 NTE526462:NTE526504 ODA526462:ODA526504 OMW526462:OMW526504 OWS526462:OWS526504 PGO526462:PGO526504 PQK526462:PQK526504 QAG526462:QAG526504 QKC526462:QKC526504 QTY526462:QTY526504 RDU526462:RDU526504 RNQ526462:RNQ526504 RXM526462:RXM526504 SHI526462:SHI526504 SRE526462:SRE526504 TBA526462:TBA526504 TKW526462:TKW526504 TUS526462:TUS526504 UEO526462:UEO526504 UOK526462:UOK526504 UYG526462:UYG526504 VIC526462:VIC526504 VRY526462:VRY526504 WBU526462:WBU526504 WLQ526462:WLQ526504 WVM526462:WVM526504 E591998:E592040 JA591998:JA592040 SW591998:SW592040 ACS591998:ACS592040 AMO591998:AMO592040 AWK591998:AWK592040 BGG591998:BGG592040 BQC591998:BQC592040 BZY591998:BZY592040 CJU591998:CJU592040 CTQ591998:CTQ592040 DDM591998:DDM592040 DNI591998:DNI592040 DXE591998:DXE592040 EHA591998:EHA592040 EQW591998:EQW592040 FAS591998:FAS592040 FKO591998:FKO592040 FUK591998:FUK592040 GEG591998:GEG592040 GOC591998:GOC592040 GXY591998:GXY592040 HHU591998:HHU592040 HRQ591998:HRQ592040 IBM591998:IBM592040 ILI591998:ILI592040 IVE591998:IVE592040 JFA591998:JFA592040 JOW591998:JOW592040 JYS591998:JYS592040 KIO591998:KIO592040 KSK591998:KSK592040 LCG591998:LCG592040 LMC591998:LMC592040 LVY591998:LVY592040 MFU591998:MFU592040 MPQ591998:MPQ592040 MZM591998:MZM592040 NJI591998:NJI592040 NTE591998:NTE592040 ODA591998:ODA592040 OMW591998:OMW592040 OWS591998:OWS592040 PGO591998:PGO592040 PQK591998:PQK592040 QAG591998:QAG592040 QKC591998:QKC592040 QTY591998:QTY592040 RDU591998:RDU592040 RNQ591998:RNQ592040 RXM591998:RXM592040 SHI591998:SHI592040 SRE591998:SRE592040 TBA591998:TBA592040 TKW591998:TKW592040 TUS591998:TUS592040 UEO591998:UEO592040 UOK591998:UOK592040 UYG591998:UYG592040 VIC591998:VIC592040 VRY591998:VRY592040 WBU591998:WBU592040 WLQ591998:WLQ592040 WVM591998:WVM592040 E657534:E657576 JA657534:JA657576 SW657534:SW657576 ACS657534:ACS657576 AMO657534:AMO657576 AWK657534:AWK657576 BGG657534:BGG657576 BQC657534:BQC657576 BZY657534:BZY657576 CJU657534:CJU657576 CTQ657534:CTQ657576 DDM657534:DDM657576 DNI657534:DNI657576 DXE657534:DXE657576 EHA657534:EHA657576 EQW657534:EQW657576 FAS657534:FAS657576 FKO657534:FKO657576 FUK657534:FUK657576 GEG657534:GEG657576 GOC657534:GOC657576 GXY657534:GXY657576 HHU657534:HHU657576 HRQ657534:HRQ657576 IBM657534:IBM657576 ILI657534:ILI657576 IVE657534:IVE657576 JFA657534:JFA657576 JOW657534:JOW657576 JYS657534:JYS657576 KIO657534:KIO657576 KSK657534:KSK657576 LCG657534:LCG657576 LMC657534:LMC657576 LVY657534:LVY657576 MFU657534:MFU657576 MPQ657534:MPQ657576 MZM657534:MZM657576 NJI657534:NJI657576 NTE657534:NTE657576 ODA657534:ODA657576 OMW657534:OMW657576 OWS657534:OWS657576 PGO657534:PGO657576 PQK657534:PQK657576 QAG657534:QAG657576 QKC657534:QKC657576 QTY657534:QTY657576 RDU657534:RDU657576 RNQ657534:RNQ657576 RXM657534:RXM657576 SHI657534:SHI657576 SRE657534:SRE657576 TBA657534:TBA657576 TKW657534:TKW657576 TUS657534:TUS657576 UEO657534:UEO657576 UOK657534:UOK657576 UYG657534:UYG657576 VIC657534:VIC657576 VRY657534:VRY657576 WBU657534:WBU657576 WLQ657534:WLQ657576 WVM657534:WVM657576 E723070:E723112 JA723070:JA723112 SW723070:SW723112 ACS723070:ACS723112 AMO723070:AMO723112 AWK723070:AWK723112 BGG723070:BGG723112 BQC723070:BQC723112 BZY723070:BZY723112 CJU723070:CJU723112 CTQ723070:CTQ723112 DDM723070:DDM723112 DNI723070:DNI723112 DXE723070:DXE723112 EHA723070:EHA723112 EQW723070:EQW723112 FAS723070:FAS723112 FKO723070:FKO723112 FUK723070:FUK723112 GEG723070:GEG723112 GOC723070:GOC723112 GXY723070:GXY723112 HHU723070:HHU723112 HRQ723070:HRQ723112 IBM723070:IBM723112 ILI723070:ILI723112 IVE723070:IVE723112 JFA723070:JFA723112 JOW723070:JOW723112 JYS723070:JYS723112 KIO723070:KIO723112 KSK723070:KSK723112 LCG723070:LCG723112 LMC723070:LMC723112 LVY723070:LVY723112 MFU723070:MFU723112 MPQ723070:MPQ723112 MZM723070:MZM723112 NJI723070:NJI723112 NTE723070:NTE723112 ODA723070:ODA723112 OMW723070:OMW723112 OWS723070:OWS723112 PGO723070:PGO723112 PQK723070:PQK723112 QAG723070:QAG723112 QKC723070:QKC723112 QTY723070:QTY723112 RDU723070:RDU723112 RNQ723070:RNQ723112 RXM723070:RXM723112 SHI723070:SHI723112 SRE723070:SRE723112 TBA723070:TBA723112 TKW723070:TKW723112 TUS723070:TUS723112 UEO723070:UEO723112 UOK723070:UOK723112 UYG723070:UYG723112 VIC723070:VIC723112 VRY723070:VRY723112 WBU723070:WBU723112 WLQ723070:WLQ723112 WVM723070:WVM723112 E788606:E788648 JA788606:JA788648 SW788606:SW788648 ACS788606:ACS788648 AMO788606:AMO788648 AWK788606:AWK788648 BGG788606:BGG788648 BQC788606:BQC788648 BZY788606:BZY788648 CJU788606:CJU788648 CTQ788606:CTQ788648 DDM788606:DDM788648 DNI788606:DNI788648 DXE788606:DXE788648 EHA788606:EHA788648 EQW788606:EQW788648 FAS788606:FAS788648 FKO788606:FKO788648 FUK788606:FUK788648 GEG788606:GEG788648 GOC788606:GOC788648 GXY788606:GXY788648 HHU788606:HHU788648 HRQ788606:HRQ788648 IBM788606:IBM788648 ILI788606:ILI788648 IVE788606:IVE788648 JFA788606:JFA788648 JOW788606:JOW788648 JYS788606:JYS788648 KIO788606:KIO788648 KSK788606:KSK788648 LCG788606:LCG788648 LMC788606:LMC788648 LVY788606:LVY788648 MFU788606:MFU788648 MPQ788606:MPQ788648 MZM788606:MZM788648 NJI788606:NJI788648 NTE788606:NTE788648 ODA788606:ODA788648 OMW788606:OMW788648 OWS788606:OWS788648 PGO788606:PGO788648 PQK788606:PQK788648 QAG788606:QAG788648 QKC788606:QKC788648 QTY788606:QTY788648 RDU788606:RDU788648 RNQ788606:RNQ788648 RXM788606:RXM788648 SHI788606:SHI788648 SRE788606:SRE788648 TBA788606:TBA788648 TKW788606:TKW788648 TUS788606:TUS788648 UEO788606:UEO788648 UOK788606:UOK788648 UYG788606:UYG788648 VIC788606:VIC788648 VRY788606:VRY788648 WBU788606:WBU788648 WLQ788606:WLQ788648 WVM788606:WVM788648 E854142:E854184 JA854142:JA854184 SW854142:SW854184 ACS854142:ACS854184 AMO854142:AMO854184 AWK854142:AWK854184 BGG854142:BGG854184 BQC854142:BQC854184 BZY854142:BZY854184 CJU854142:CJU854184 CTQ854142:CTQ854184 DDM854142:DDM854184 DNI854142:DNI854184 DXE854142:DXE854184 EHA854142:EHA854184 EQW854142:EQW854184 FAS854142:FAS854184 FKO854142:FKO854184 FUK854142:FUK854184 GEG854142:GEG854184 GOC854142:GOC854184 GXY854142:GXY854184 HHU854142:HHU854184 HRQ854142:HRQ854184 IBM854142:IBM854184 ILI854142:ILI854184 IVE854142:IVE854184 JFA854142:JFA854184 JOW854142:JOW854184 JYS854142:JYS854184 KIO854142:KIO854184 KSK854142:KSK854184 LCG854142:LCG854184 LMC854142:LMC854184 LVY854142:LVY854184 MFU854142:MFU854184 MPQ854142:MPQ854184 MZM854142:MZM854184 NJI854142:NJI854184 NTE854142:NTE854184 ODA854142:ODA854184 OMW854142:OMW854184 OWS854142:OWS854184 PGO854142:PGO854184 PQK854142:PQK854184 QAG854142:QAG854184 QKC854142:QKC854184 QTY854142:QTY854184 RDU854142:RDU854184 RNQ854142:RNQ854184 RXM854142:RXM854184 SHI854142:SHI854184 SRE854142:SRE854184 TBA854142:TBA854184 TKW854142:TKW854184 TUS854142:TUS854184 UEO854142:UEO854184 UOK854142:UOK854184 UYG854142:UYG854184 VIC854142:VIC854184 VRY854142:VRY854184 WBU854142:WBU854184 WLQ854142:WLQ854184 WVM854142:WVM854184 E919678:E919720 JA919678:JA919720 SW919678:SW919720 ACS919678:ACS919720 AMO919678:AMO919720 AWK919678:AWK919720 BGG919678:BGG919720 BQC919678:BQC919720 BZY919678:BZY919720 CJU919678:CJU919720 CTQ919678:CTQ919720 DDM919678:DDM919720 DNI919678:DNI919720 DXE919678:DXE919720 EHA919678:EHA919720 EQW919678:EQW919720 FAS919678:FAS919720 FKO919678:FKO919720 FUK919678:FUK919720 GEG919678:GEG919720 GOC919678:GOC919720 GXY919678:GXY919720 HHU919678:HHU919720 HRQ919678:HRQ919720 IBM919678:IBM919720 ILI919678:ILI919720 IVE919678:IVE919720 JFA919678:JFA919720 JOW919678:JOW919720 JYS919678:JYS919720 KIO919678:KIO919720 KSK919678:KSK919720 LCG919678:LCG919720 LMC919678:LMC919720 LVY919678:LVY919720 MFU919678:MFU919720 MPQ919678:MPQ919720 MZM919678:MZM919720 NJI919678:NJI919720 NTE919678:NTE919720 ODA919678:ODA919720 OMW919678:OMW919720 OWS919678:OWS919720 PGO919678:PGO919720 PQK919678:PQK919720 QAG919678:QAG919720 QKC919678:QKC919720 QTY919678:QTY919720 RDU919678:RDU919720 RNQ919678:RNQ919720 RXM919678:RXM919720 SHI919678:SHI919720 SRE919678:SRE919720 TBA919678:TBA919720 TKW919678:TKW919720 TUS919678:TUS919720 UEO919678:UEO919720 UOK919678:UOK919720 UYG919678:UYG919720 VIC919678:VIC919720 VRY919678:VRY919720 WBU919678:WBU919720 WLQ919678:WLQ919720 WVM919678:WVM919720 E985214:E985256 JA985214:JA985256 SW985214:SW985256 ACS985214:ACS985256 AMO985214:AMO985256 AWK985214:AWK985256 BGG985214:BGG985256 BQC985214:BQC985256 BZY985214:BZY985256 CJU985214:CJU985256 CTQ985214:CTQ985256 DDM985214:DDM985256 DNI985214:DNI985256 DXE985214:DXE985256 EHA985214:EHA985256 EQW985214:EQW985256 FAS985214:FAS985256 FKO985214:FKO985256 FUK985214:FUK985256 GEG985214:GEG985256 GOC985214:GOC985256 GXY985214:GXY985256 HHU985214:HHU985256 HRQ985214:HRQ985256 IBM985214:IBM985256 ILI985214:ILI985256 IVE985214:IVE985256 JFA985214:JFA985256 JOW985214:JOW985256 JYS985214:JYS985256 KIO985214:KIO985256 KSK985214:KSK985256 LCG985214:LCG985256 LMC985214:LMC985256 LVY985214:LVY985256 MFU985214:MFU985256 MPQ985214:MPQ985256 MZM985214:MZM985256 NJI985214:NJI985256 NTE985214:NTE985256 ODA985214:ODA985256 OMW985214:OMW985256 OWS985214:OWS985256 PGO985214:PGO985256 PQK985214:PQK985256 QAG985214:QAG985256 QKC985214:QKC985256 QTY985214:QTY985256 RDU985214:RDU985256 RNQ985214:RNQ985256 RXM985214:RXM985256 SHI985214:SHI985256 SRE985214:SRE985256 TBA985214:TBA985256 TKW985214:TKW985256 TUS985214:TUS985256 UEO985214:UEO985256 UOK985214:UOK985256 UYG985214:UYG985256 VIC985214:VIC985256 VRY985214:VRY985256 WBU985214:WBU985256 WLQ985214:WLQ985256 WVM985214:WVM985256 E2219:E2230 JA2219:JA2230 SW2219:SW2230 ACS2219:ACS2230 AMO2219:AMO2230 AWK2219:AWK2230 BGG2219:BGG2230 BQC2219:BQC2230 BZY2219:BZY2230 CJU2219:CJU2230 CTQ2219:CTQ2230 DDM2219:DDM2230 DNI2219:DNI2230 DXE2219:DXE2230 EHA2219:EHA2230 EQW2219:EQW2230 FAS2219:FAS2230 FKO2219:FKO2230 FUK2219:FUK2230 GEG2219:GEG2230 GOC2219:GOC2230 GXY2219:GXY2230 HHU2219:HHU2230 HRQ2219:HRQ2230 IBM2219:IBM2230 ILI2219:ILI2230 IVE2219:IVE2230 JFA2219:JFA2230 JOW2219:JOW2230 JYS2219:JYS2230 KIO2219:KIO2230 KSK2219:KSK2230 LCG2219:LCG2230 LMC2219:LMC2230 LVY2219:LVY2230 MFU2219:MFU2230 MPQ2219:MPQ2230 MZM2219:MZM2230 NJI2219:NJI2230 NTE2219:NTE2230 ODA2219:ODA2230 OMW2219:OMW2230 OWS2219:OWS2230 PGO2219:PGO2230 PQK2219:PQK2230 QAG2219:QAG2230 QKC2219:QKC2230 QTY2219:QTY2230 RDU2219:RDU2230 RNQ2219:RNQ2230 RXM2219:RXM2230 SHI2219:SHI2230 SRE2219:SRE2230 TBA2219:TBA2230 TKW2219:TKW2230 TUS2219:TUS2230 UEO2219:UEO2230 UOK2219:UOK2230 UYG2219:UYG2230 VIC2219:VIC2230 VRY2219:VRY2230 WBU2219:WBU2230 WLQ2219:WLQ2230 WVM2219:WVM2230 E67755:E67766 JA67755:JA67766 SW67755:SW67766 ACS67755:ACS67766 AMO67755:AMO67766 AWK67755:AWK67766 BGG67755:BGG67766 BQC67755:BQC67766 BZY67755:BZY67766 CJU67755:CJU67766 CTQ67755:CTQ67766 DDM67755:DDM67766 DNI67755:DNI67766 DXE67755:DXE67766 EHA67755:EHA67766 EQW67755:EQW67766 FAS67755:FAS67766 FKO67755:FKO67766 FUK67755:FUK67766 GEG67755:GEG67766 GOC67755:GOC67766 GXY67755:GXY67766 HHU67755:HHU67766 HRQ67755:HRQ67766 IBM67755:IBM67766 ILI67755:ILI67766 IVE67755:IVE67766 JFA67755:JFA67766 JOW67755:JOW67766 JYS67755:JYS67766 KIO67755:KIO67766 KSK67755:KSK67766 LCG67755:LCG67766 LMC67755:LMC67766 LVY67755:LVY67766 MFU67755:MFU67766 MPQ67755:MPQ67766 MZM67755:MZM67766 NJI67755:NJI67766 NTE67755:NTE67766 ODA67755:ODA67766 OMW67755:OMW67766 OWS67755:OWS67766 PGO67755:PGO67766 PQK67755:PQK67766 QAG67755:QAG67766 QKC67755:QKC67766 QTY67755:QTY67766 RDU67755:RDU67766 RNQ67755:RNQ67766 RXM67755:RXM67766 SHI67755:SHI67766 SRE67755:SRE67766 TBA67755:TBA67766 TKW67755:TKW67766 TUS67755:TUS67766 UEO67755:UEO67766 UOK67755:UOK67766 UYG67755:UYG67766 VIC67755:VIC67766 VRY67755:VRY67766 WBU67755:WBU67766 WLQ67755:WLQ67766 WVM67755:WVM67766 E133291:E133302 JA133291:JA133302 SW133291:SW133302 ACS133291:ACS133302 AMO133291:AMO133302 AWK133291:AWK133302 BGG133291:BGG133302 BQC133291:BQC133302 BZY133291:BZY133302 CJU133291:CJU133302 CTQ133291:CTQ133302 DDM133291:DDM133302 DNI133291:DNI133302 DXE133291:DXE133302 EHA133291:EHA133302 EQW133291:EQW133302 FAS133291:FAS133302 FKO133291:FKO133302 FUK133291:FUK133302 GEG133291:GEG133302 GOC133291:GOC133302 GXY133291:GXY133302 HHU133291:HHU133302 HRQ133291:HRQ133302 IBM133291:IBM133302 ILI133291:ILI133302 IVE133291:IVE133302 JFA133291:JFA133302 JOW133291:JOW133302 JYS133291:JYS133302 KIO133291:KIO133302 KSK133291:KSK133302 LCG133291:LCG133302 LMC133291:LMC133302 LVY133291:LVY133302 MFU133291:MFU133302 MPQ133291:MPQ133302 MZM133291:MZM133302 NJI133291:NJI133302 NTE133291:NTE133302 ODA133291:ODA133302 OMW133291:OMW133302 OWS133291:OWS133302 PGO133291:PGO133302 PQK133291:PQK133302 QAG133291:QAG133302 QKC133291:QKC133302 QTY133291:QTY133302 RDU133291:RDU133302 RNQ133291:RNQ133302 RXM133291:RXM133302 SHI133291:SHI133302 SRE133291:SRE133302 TBA133291:TBA133302 TKW133291:TKW133302 TUS133291:TUS133302 UEO133291:UEO133302 UOK133291:UOK133302 UYG133291:UYG133302 VIC133291:VIC133302 VRY133291:VRY133302 WBU133291:WBU133302 WLQ133291:WLQ133302 WVM133291:WVM133302 E198827:E198838 JA198827:JA198838 SW198827:SW198838 ACS198827:ACS198838 AMO198827:AMO198838 AWK198827:AWK198838 BGG198827:BGG198838 BQC198827:BQC198838 BZY198827:BZY198838 CJU198827:CJU198838 CTQ198827:CTQ198838 DDM198827:DDM198838 DNI198827:DNI198838 DXE198827:DXE198838 EHA198827:EHA198838 EQW198827:EQW198838 FAS198827:FAS198838 FKO198827:FKO198838 FUK198827:FUK198838 GEG198827:GEG198838 GOC198827:GOC198838 GXY198827:GXY198838 HHU198827:HHU198838 HRQ198827:HRQ198838 IBM198827:IBM198838 ILI198827:ILI198838 IVE198827:IVE198838 JFA198827:JFA198838 JOW198827:JOW198838 JYS198827:JYS198838 KIO198827:KIO198838 KSK198827:KSK198838 LCG198827:LCG198838 LMC198827:LMC198838 LVY198827:LVY198838 MFU198827:MFU198838 MPQ198827:MPQ198838 MZM198827:MZM198838 NJI198827:NJI198838 NTE198827:NTE198838 ODA198827:ODA198838 OMW198827:OMW198838 OWS198827:OWS198838 PGO198827:PGO198838 PQK198827:PQK198838 QAG198827:QAG198838 QKC198827:QKC198838 QTY198827:QTY198838 RDU198827:RDU198838 RNQ198827:RNQ198838 RXM198827:RXM198838 SHI198827:SHI198838 SRE198827:SRE198838 TBA198827:TBA198838 TKW198827:TKW198838 TUS198827:TUS198838 UEO198827:UEO198838 UOK198827:UOK198838 UYG198827:UYG198838 VIC198827:VIC198838 VRY198827:VRY198838 WBU198827:WBU198838 WLQ198827:WLQ198838 WVM198827:WVM198838 E264363:E264374 JA264363:JA264374 SW264363:SW264374 ACS264363:ACS264374 AMO264363:AMO264374 AWK264363:AWK264374 BGG264363:BGG264374 BQC264363:BQC264374 BZY264363:BZY264374 CJU264363:CJU264374 CTQ264363:CTQ264374 DDM264363:DDM264374 DNI264363:DNI264374 DXE264363:DXE264374 EHA264363:EHA264374 EQW264363:EQW264374 FAS264363:FAS264374 FKO264363:FKO264374 FUK264363:FUK264374 GEG264363:GEG264374 GOC264363:GOC264374 GXY264363:GXY264374 HHU264363:HHU264374 HRQ264363:HRQ264374 IBM264363:IBM264374 ILI264363:ILI264374 IVE264363:IVE264374 JFA264363:JFA264374 JOW264363:JOW264374 JYS264363:JYS264374 KIO264363:KIO264374 KSK264363:KSK264374 LCG264363:LCG264374 LMC264363:LMC264374 LVY264363:LVY264374 MFU264363:MFU264374 MPQ264363:MPQ264374 MZM264363:MZM264374 NJI264363:NJI264374 NTE264363:NTE264374 ODA264363:ODA264374 OMW264363:OMW264374 OWS264363:OWS264374 PGO264363:PGO264374 PQK264363:PQK264374 QAG264363:QAG264374 QKC264363:QKC264374 QTY264363:QTY264374 RDU264363:RDU264374 RNQ264363:RNQ264374 RXM264363:RXM264374 SHI264363:SHI264374 SRE264363:SRE264374 TBA264363:TBA264374 TKW264363:TKW264374 TUS264363:TUS264374 UEO264363:UEO264374 UOK264363:UOK264374 UYG264363:UYG264374 VIC264363:VIC264374 VRY264363:VRY264374 WBU264363:WBU264374 WLQ264363:WLQ264374 WVM264363:WVM264374 E329899:E329910 JA329899:JA329910 SW329899:SW329910 ACS329899:ACS329910 AMO329899:AMO329910 AWK329899:AWK329910 BGG329899:BGG329910 BQC329899:BQC329910 BZY329899:BZY329910 CJU329899:CJU329910 CTQ329899:CTQ329910 DDM329899:DDM329910 DNI329899:DNI329910 DXE329899:DXE329910 EHA329899:EHA329910 EQW329899:EQW329910 FAS329899:FAS329910 FKO329899:FKO329910 FUK329899:FUK329910 GEG329899:GEG329910 GOC329899:GOC329910 GXY329899:GXY329910 HHU329899:HHU329910 HRQ329899:HRQ329910 IBM329899:IBM329910 ILI329899:ILI329910 IVE329899:IVE329910 JFA329899:JFA329910 JOW329899:JOW329910 JYS329899:JYS329910 KIO329899:KIO329910 KSK329899:KSK329910 LCG329899:LCG329910 LMC329899:LMC329910 LVY329899:LVY329910 MFU329899:MFU329910 MPQ329899:MPQ329910 MZM329899:MZM329910 NJI329899:NJI329910 NTE329899:NTE329910 ODA329899:ODA329910 OMW329899:OMW329910 OWS329899:OWS329910 PGO329899:PGO329910 PQK329899:PQK329910 QAG329899:QAG329910 QKC329899:QKC329910 QTY329899:QTY329910 RDU329899:RDU329910 RNQ329899:RNQ329910 RXM329899:RXM329910 SHI329899:SHI329910 SRE329899:SRE329910 TBA329899:TBA329910 TKW329899:TKW329910 TUS329899:TUS329910 UEO329899:UEO329910 UOK329899:UOK329910 UYG329899:UYG329910 VIC329899:VIC329910 VRY329899:VRY329910 WBU329899:WBU329910 WLQ329899:WLQ329910 WVM329899:WVM329910 E395435:E395446 JA395435:JA395446 SW395435:SW395446 ACS395435:ACS395446 AMO395435:AMO395446 AWK395435:AWK395446 BGG395435:BGG395446 BQC395435:BQC395446 BZY395435:BZY395446 CJU395435:CJU395446 CTQ395435:CTQ395446 DDM395435:DDM395446 DNI395435:DNI395446 DXE395435:DXE395446 EHA395435:EHA395446 EQW395435:EQW395446 FAS395435:FAS395446 FKO395435:FKO395446 FUK395435:FUK395446 GEG395435:GEG395446 GOC395435:GOC395446 GXY395435:GXY395446 HHU395435:HHU395446 HRQ395435:HRQ395446 IBM395435:IBM395446 ILI395435:ILI395446 IVE395435:IVE395446 JFA395435:JFA395446 JOW395435:JOW395446 JYS395435:JYS395446 KIO395435:KIO395446 KSK395435:KSK395446 LCG395435:LCG395446 LMC395435:LMC395446 LVY395435:LVY395446 MFU395435:MFU395446 MPQ395435:MPQ395446 MZM395435:MZM395446 NJI395435:NJI395446 NTE395435:NTE395446 ODA395435:ODA395446 OMW395435:OMW395446 OWS395435:OWS395446 PGO395435:PGO395446 PQK395435:PQK395446 QAG395435:QAG395446 QKC395435:QKC395446 QTY395435:QTY395446 RDU395435:RDU395446 RNQ395435:RNQ395446 RXM395435:RXM395446 SHI395435:SHI395446 SRE395435:SRE395446 TBA395435:TBA395446 TKW395435:TKW395446 TUS395435:TUS395446 UEO395435:UEO395446 UOK395435:UOK395446 UYG395435:UYG395446 VIC395435:VIC395446 VRY395435:VRY395446 WBU395435:WBU395446 WLQ395435:WLQ395446 WVM395435:WVM395446 E460971:E460982 JA460971:JA460982 SW460971:SW460982 ACS460971:ACS460982 AMO460971:AMO460982 AWK460971:AWK460982 BGG460971:BGG460982 BQC460971:BQC460982 BZY460971:BZY460982 CJU460971:CJU460982 CTQ460971:CTQ460982 DDM460971:DDM460982 DNI460971:DNI460982 DXE460971:DXE460982 EHA460971:EHA460982 EQW460971:EQW460982 FAS460971:FAS460982 FKO460971:FKO460982 FUK460971:FUK460982 GEG460971:GEG460982 GOC460971:GOC460982 GXY460971:GXY460982 HHU460971:HHU460982 HRQ460971:HRQ460982 IBM460971:IBM460982 ILI460971:ILI460982 IVE460971:IVE460982 JFA460971:JFA460982 JOW460971:JOW460982 JYS460971:JYS460982 KIO460971:KIO460982 KSK460971:KSK460982 LCG460971:LCG460982 LMC460971:LMC460982 LVY460971:LVY460982 MFU460971:MFU460982 MPQ460971:MPQ460982 MZM460971:MZM460982 NJI460971:NJI460982 NTE460971:NTE460982 ODA460971:ODA460982 OMW460971:OMW460982 OWS460971:OWS460982 PGO460971:PGO460982 PQK460971:PQK460982 QAG460971:QAG460982 QKC460971:QKC460982 QTY460971:QTY460982 RDU460971:RDU460982 RNQ460971:RNQ460982 RXM460971:RXM460982 SHI460971:SHI460982 SRE460971:SRE460982 TBA460971:TBA460982 TKW460971:TKW460982 TUS460971:TUS460982 UEO460971:UEO460982 UOK460971:UOK460982 UYG460971:UYG460982 VIC460971:VIC460982 VRY460971:VRY460982 WBU460971:WBU460982 WLQ460971:WLQ460982 WVM460971:WVM460982 E526507:E526518 JA526507:JA526518 SW526507:SW526518 ACS526507:ACS526518 AMO526507:AMO526518 AWK526507:AWK526518 BGG526507:BGG526518 BQC526507:BQC526518 BZY526507:BZY526518 CJU526507:CJU526518 CTQ526507:CTQ526518 DDM526507:DDM526518 DNI526507:DNI526518 DXE526507:DXE526518 EHA526507:EHA526518 EQW526507:EQW526518 FAS526507:FAS526518 FKO526507:FKO526518 FUK526507:FUK526518 GEG526507:GEG526518 GOC526507:GOC526518 GXY526507:GXY526518 HHU526507:HHU526518 HRQ526507:HRQ526518 IBM526507:IBM526518 ILI526507:ILI526518 IVE526507:IVE526518 JFA526507:JFA526518 JOW526507:JOW526518 JYS526507:JYS526518 KIO526507:KIO526518 KSK526507:KSK526518 LCG526507:LCG526518 LMC526507:LMC526518 LVY526507:LVY526518 MFU526507:MFU526518 MPQ526507:MPQ526518 MZM526507:MZM526518 NJI526507:NJI526518 NTE526507:NTE526518 ODA526507:ODA526518 OMW526507:OMW526518 OWS526507:OWS526518 PGO526507:PGO526518 PQK526507:PQK526518 QAG526507:QAG526518 QKC526507:QKC526518 QTY526507:QTY526518 RDU526507:RDU526518 RNQ526507:RNQ526518 RXM526507:RXM526518 SHI526507:SHI526518 SRE526507:SRE526518 TBA526507:TBA526518 TKW526507:TKW526518 TUS526507:TUS526518 UEO526507:UEO526518 UOK526507:UOK526518 UYG526507:UYG526518 VIC526507:VIC526518 VRY526507:VRY526518 WBU526507:WBU526518 WLQ526507:WLQ526518 WVM526507:WVM526518 E592043:E592054 JA592043:JA592054 SW592043:SW592054 ACS592043:ACS592054 AMO592043:AMO592054 AWK592043:AWK592054 BGG592043:BGG592054 BQC592043:BQC592054 BZY592043:BZY592054 CJU592043:CJU592054 CTQ592043:CTQ592054 DDM592043:DDM592054 DNI592043:DNI592054 DXE592043:DXE592054 EHA592043:EHA592054 EQW592043:EQW592054 FAS592043:FAS592054 FKO592043:FKO592054 FUK592043:FUK592054 GEG592043:GEG592054 GOC592043:GOC592054 GXY592043:GXY592054 HHU592043:HHU592054 HRQ592043:HRQ592054 IBM592043:IBM592054 ILI592043:ILI592054 IVE592043:IVE592054 JFA592043:JFA592054 JOW592043:JOW592054 JYS592043:JYS592054 KIO592043:KIO592054 KSK592043:KSK592054 LCG592043:LCG592054 LMC592043:LMC592054 LVY592043:LVY592054 MFU592043:MFU592054 MPQ592043:MPQ592054 MZM592043:MZM592054 NJI592043:NJI592054 NTE592043:NTE592054 ODA592043:ODA592054 OMW592043:OMW592054 OWS592043:OWS592054 PGO592043:PGO592054 PQK592043:PQK592054 QAG592043:QAG592054 QKC592043:QKC592054 QTY592043:QTY592054 RDU592043:RDU592054 RNQ592043:RNQ592054 RXM592043:RXM592054 SHI592043:SHI592054 SRE592043:SRE592054 TBA592043:TBA592054 TKW592043:TKW592054 TUS592043:TUS592054 UEO592043:UEO592054 UOK592043:UOK592054 UYG592043:UYG592054 VIC592043:VIC592054 VRY592043:VRY592054 WBU592043:WBU592054 WLQ592043:WLQ592054 WVM592043:WVM592054 E657579:E657590 JA657579:JA657590 SW657579:SW657590 ACS657579:ACS657590 AMO657579:AMO657590 AWK657579:AWK657590 BGG657579:BGG657590 BQC657579:BQC657590 BZY657579:BZY657590 CJU657579:CJU657590 CTQ657579:CTQ657590 DDM657579:DDM657590 DNI657579:DNI657590 DXE657579:DXE657590 EHA657579:EHA657590 EQW657579:EQW657590 FAS657579:FAS657590 FKO657579:FKO657590 FUK657579:FUK657590 GEG657579:GEG657590 GOC657579:GOC657590 GXY657579:GXY657590 HHU657579:HHU657590 HRQ657579:HRQ657590 IBM657579:IBM657590 ILI657579:ILI657590 IVE657579:IVE657590 JFA657579:JFA657590 JOW657579:JOW657590 JYS657579:JYS657590 KIO657579:KIO657590 KSK657579:KSK657590 LCG657579:LCG657590 LMC657579:LMC657590 LVY657579:LVY657590 MFU657579:MFU657590 MPQ657579:MPQ657590 MZM657579:MZM657590 NJI657579:NJI657590 NTE657579:NTE657590 ODA657579:ODA657590 OMW657579:OMW657590 OWS657579:OWS657590 PGO657579:PGO657590 PQK657579:PQK657590 QAG657579:QAG657590 QKC657579:QKC657590 QTY657579:QTY657590 RDU657579:RDU657590 RNQ657579:RNQ657590 RXM657579:RXM657590 SHI657579:SHI657590 SRE657579:SRE657590 TBA657579:TBA657590 TKW657579:TKW657590 TUS657579:TUS657590 UEO657579:UEO657590 UOK657579:UOK657590 UYG657579:UYG657590 VIC657579:VIC657590 VRY657579:VRY657590 WBU657579:WBU657590 WLQ657579:WLQ657590 WVM657579:WVM657590 E723115:E723126 JA723115:JA723126 SW723115:SW723126 ACS723115:ACS723126 AMO723115:AMO723126 AWK723115:AWK723126 BGG723115:BGG723126 BQC723115:BQC723126 BZY723115:BZY723126 CJU723115:CJU723126 CTQ723115:CTQ723126 DDM723115:DDM723126 DNI723115:DNI723126 DXE723115:DXE723126 EHA723115:EHA723126 EQW723115:EQW723126 FAS723115:FAS723126 FKO723115:FKO723126 FUK723115:FUK723126 GEG723115:GEG723126 GOC723115:GOC723126 GXY723115:GXY723126 HHU723115:HHU723126 HRQ723115:HRQ723126 IBM723115:IBM723126 ILI723115:ILI723126 IVE723115:IVE723126 JFA723115:JFA723126 JOW723115:JOW723126 JYS723115:JYS723126 KIO723115:KIO723126 KSK723115:KSK723126 LCG723115:LCG723126 LMC723115:LMC723126 LVY723115:LVY723126 MFU723115:MFU723126 MPQ723115:MPQ723126 MZM723115:MZM723126 NJI723115:NJI723126 NTE723115:NTE723126 ODA723115:ODA723126 OMW723115:OMW723126 OWS723115:OWS723126 PGO723115:PGO723126 PQK723115:PQK723126 QAG723115:QAG723126 QKC723115:QKC723126 QTY723115:QTY723126 RDU723115:RDU723126 RNQ723115:RNQ723126 RXM723115:RXM723126 SHI723115:SHI723126 SRE723115:SRE723126 TBA723115:TBA723126 TKW723115:TKW723126 TUS723115:TUS723126 UEO723115:UEO723126 UOK723115:UOK723126 UYG723115:UYG723126 VIC723115:VIC723126 VRY723115:VRY723126 WBU723115:WBU723126 WLQ723115:WLQ723126 WVM723115:WVM723126 E788651:E788662 JA788651:JA788662 SW788651:SW788662 ACS788651:ACS788662 AMO788651:AMO788662 AWK788651:AWK788662 BGG788651:BGG788662 BQC788651:BQC788662 BZY788651:BZY788662 CJU788651:CJU788662 CTQ788651:CTQ788662 DDM788651:DDM788662 DNI788651:DNI788662 DXE788651:DXE788662 EHA788651:EHA788662 EQW788651:EQW788662 FAS788651:FAS788662 FKO788651:FKO788662 FUK788651:FUK788662 GEG788651:GEG788662 GOC788651:GOC788662 GXY788651:GXY788662 HHU788651:HHU788662 HRQ788651:HRQ788662 IBM788651:IBM788662 ILI788651:ILI788662 IVE788651:IVE788662 JFA788651:JFA788662 JOW788651:JOW788662 JYS788651:JYS788662 KIO788651:KIO788662 KSK788651:KSK788662 LCG788651:LCG788662 LMC788651:LMC788662 LVY788651:LVY788662 MFU788651:MFU788662 MPQ788651:MPQ788662 MZM788651:MZM788662 NJI788651:NJI788662 NTE788651:NTE788662 ODA788651:ODA788662 OMW788651:OMW788662 OWS788651:OWS788662 PGO788651:PGO788662 PQK788651:PQK788662 QAG788651:QAG788662 QKC788651:QKC788662 QTY788651:QTY788662 RDU788651:RDU788662 RNQ788651:RNQ788662 RXM788651:RXM788662 SHI788651:SHI788662 SRE788651:SRE788662 TBA788651:TBA788662 TKW788651:TKW788662 TUS788651:TUS788662 UEO788651:UEO788662 UOK788651:UOK788662 UYG788651:UYG788662 VIC788651:VIC788662 VRY788651:VRY788662 WBU788651:WBU788662 WLQ788651:WLQ788662 WVM788651:WVM788662 E854187:E854198 JA854187:JA854198 SW854187:SW854198 ACS854187:ACS854198 AMO854187:AMO854198 AWK854187:AWK854198 BGG854187:BGG854198 BQC854187:BQC854198 BZY854187:BZY854198 CJU854187:CJU854198 CTQ854187:CTQ854198 DDM854187:DDM854198 DNI854187:DNI854198 DXE854187:DXE854198 EHA854187:EHA854198 EQW854187:EQW854198 FAS854187:FAS854198 FKO854187:FKO854198 FUK854187:FUK854198 GEG854187:GEG854198 GOC854187:GOC854198 GXY854187:GXY854198 HHU854187:HHU854198 HRQ854187:HRQ854198 IBM854187:IBM854198 ILI854187:ILI854198 IVE854187:IVE854198 JFA854187:JFA854198 JOW854187:JOW854198 JYS854187:JYS854198 KIO854187:KIO854198 KSK854187:KSK854198 LCG854187:LCG854198 LMC854187:LMC854198 LVY854187:LVY854198 MFU854187:MFU854198 MPQ854187:MPQ854198 MZM854187:MZM854198 NJI854187:NJI854198 NTE854187:NTE854198 ODA854187:ODA854198 OMW854187:OMW854198 OWS854187:OWS854198 PGO854187:PGO854198 PQK854187:PQK854198 QAG854187:QAG854198 QKC854187:QKC854198 QTY854187:QTY854198 RDU854187:RDU854198 RNQ854187:RNQ854198 RXM854187:RXM854198 SHI854187:SHI854198 SRE854187:SRE854198 TBA854187:TBA854198 TKW854187:TKW854198 TUS854187:TUS854198 UEO854187:UEO854198 UOK854187:UOK854198 UYG854187:UYG854198 VIC854187:VIC854198 VRY854187:VRY854198 WBU854187:WBU854198 WLQ854187:WLQ854198 WVM854187:WVM854198 E919723:E919734 JA919723:JA919734 SW919723:SW919734 ACS919723:ACS919734 AMO919723:AMO919734 AWK919723:AWK919734 BGG919723:BGG919734 BQC919723:BQC919734 BZY919723:BZY919734 CJU919723:CJU919734 CTQ919723:CTQ919734 DDM919723:DDM919734 DNI919723:DNI919734 DXE919723:DXE919734 EHA919723:EHA919734 EQW919723:EQW919734 FAS919723:FAS919734 FKO919723:FKO919734 FUK919723:FUK919734 GEG919723:GEG919734 GOC919723:GOC919734 GXY919723:GXY919734 HHU919723:HHU919734 HRQ919723:HRQ919734 IBM919723:IBM919734 ILI919723:ILI919734 IVE919723:IVE919734 JFA919723:JFA919734 JOW919723:JOW919734 JYS919723:JYS919734 KIO919723:KIO919734 KSK919723:KSK919734 LCG919723:LCG919734 LMC919723:LMC919734 LVY919723:LVY919734 MFU919723:MFU919734 MPQ919723:MPQ919734 MZM919723:MZM919734 NJI919723:NJI919734 NTE919723:NTE919734 ODA919723:ODA919734 OMW919723:OMW919734 OWS919723:OWS919734 PGO919723:PGO919734 PQK919723:PQK919734 QAG919723:QAG919734 QKC919723:QKC919734 QTY919723:QTY919734 RDU919723:RDU919734 RNQ919723:RNQ919734 RXM919723:RXM919734 SHI919723:SHI919734 SRE919723:SRE919734 TBA919723:TBA919734 TKW919723:TKW919734 TUS919723:TUS919734 UEO919723:UEO919734 UOK919723:UOK919734 UYG919723:UYG919734 VIC919723:VIC919734 VRY919723:VRY919734 WBU919723:WBU919734 WLQ919723:WLQ919734 WVM919723:WVM919734 E985259:E985270 JA985259:JA985270 SW985259:SW985270 ACS985259:ACS985270 AMO985259:AMO985270 AWK985259:AWK985270 BGG985259:BGG985270 BQC985259:BQC985270 BZY985259:BZY985270 CJU985259:CJU985270 CTQ985259:CTQ985270 DDM985259:DDM985270 DNI985259:DNI985270 DXE985259:DXE985270 EHA985259:EHA985270 EQW985259:EQW985270 FAS985259:FAS985270 FKO985259:FKO985270 FUK985259:FUK985270 GEG985259:GEG985270 GOC985259:GOC985270 GXY985259:GXY985270 HHU985259:HHU985270 HRQ985259:HRQ985270 IBM985259:IBM985270 ILI985259:ILI985270 IVE985259:IVE985270 JFA985259:JFA985270 JOW985259:JOW985270 JYS985259:JYS985270 KIO985259:KIO985270 KSK985259:KSK985270 LCG985259:LCG985270 LMC985259:LMC985270 LVY985259:LVY985270 MFU985259:MFU985270 MPQ985259:MPQ985270 MZM985259:MZM985270 NJI985259:NJI985270 NTE985259:NTE985270 ODA985259:ODA985270 OMW985259:OMW985270 OWS985259:OWS985270 PGO985259:PGO985270 PQK985259:PQK985270 QAG985259:QAG985270 QKC985259:QKC985270 QTY985259:QTY985270 RDU985259:RDU985270 RNQ985259:RNQ985270 RXM985259:RXM985270 SHI985259:SHI985270 SRE985259:SRE985270 TBA985259:TBA985270 TKW985259:TKW985270 TUS985259:TUS985270 UEO985259:UEO985270 UOK985259:UOK985270 UYG985259:UYG985270 VIC985259:VIC985270 VRY985259:VRY985270 WBU985259:WBU985270 WLQ985259:WLQ985270 WVM985259:WVM985270 E1785:E1956 JA1785:JA1956 SW1785:SW1956 ACS1785:ACS1956 AMO1785:AMO1956 AWK1785:AWK1956 BGG1785:BGG1956 BQC1785:BQC1956 BZY1785:BZY1956 CJU1785:CJU1956 CTQ1785:CTQ1956 DDM1785:DDM1956 DNI1785:DNI1956 DXE1785:DXE1956 EHA1785:EHA1956 EQW1785:EQW1956 FAS1785:FAS1956 FKO1785:FKO1956 FUK1785:FUK1956 GEG1785:GEG1956 GOC1785:GOC1956 GXY1785:GXY1956 HHU1785:HHU1956 HRQ1785:HRQ1956 IBM1785:IBM1956 ILI1785:ILI1956 IVE1785:IVE1956 JFA1785:JFA1956 JOW1785:JOW1956 JYS1785:JYS1956 KIO1785:KIO1956 KSK1785:KSK1956 LCG1785:LCG1956 LMC1785:LMC1956 LVY1785:LVY1956 MFU1785:MFU1956 MPQ1785:MPQ1956 MZM1785:MZM1956 NJI1785:NJI1956 NTE1785:NTE1956 ODA1785:ODA1956 OMW1785:OMW1956 OWS1785:OWS1956 PGO1785:PGO1956 PQK1785:PQK1956 QAG1785:QAG1956 QKC1785:QKC1956 QTY1785:QTY1956 RDU1785:RDU1956 RNQ1785:RNQ1956 RXM1785:RXM1956 SHI1785:SHI1956 SRE1785:SRE1956 TBA1785:TBA1956 TKW1785:TKW1956 TUS1785:TUS1956 UEO1785:UEO1956 UOK1785:UOK1956 UYG1785:UYG1956 VIC1785:VIC1956 VRY1785:VRY1956 WBU1785:WBU1956 WLQ1785:WLQ1956 WVM1785:WVM1956 E67321:E67492 JA67321:JA67492 SW67321:SW67492 ACS67321:ACS67492 AMO67321:AMO67492 AWK67321:AWK67492 BGG67321:BGG67492 BQC67321:BQC67492 BZY67321:BZY67492 CJU67321:CJU67492 CTQ67321:CTQ67492 DDM67321:DDM67492 DNI67321:DNI67492 DXE67321:DXE67492 EHA67321:EHA67492 EQW67321:EQW67492 FAS67321:FAS67492 FKO67321:FKO67492 FUK67321:FUK67492 GEG67321:GEG67492 GOC67321:GOC67492 GXY67321:GXY67492 HHU67321:HHU67492 HRQ67321:HRQ67492 IBM67321:IBM67492 ILI67321:ILI67492 IVE67321:IVE67492 JFA67321:JFA67492 JOW67321:JOW67492 JYS67321:JYS67492 KIO67321:KIO67492 KSK67321:KSK67492 LCG67321:LCG67492 LMC67321:LMC67492 LVY67321:LVY67492 MFU67321:MFU67492 MPQ67321:MPQ67492 MZM67321:MZM67492 NJI67321:NJI67492 NTE67321:NTE67492 ODA67321:ODA67492 OMW67321:OMW67492 OWS67321:OWS67492 PGO67321:PGO67492 PQK67321:PQK67492 QAG67321:QAG67492 QKC67321:QKC67492 QTY67321:QTY67492 RDU67321:RDU67492 RNQ67321:RNQ67492 RXM67321:RXM67492 SHI67321:SHI67492 SRE67321:SRE67492 TBA67321:TBA67492 TKW67321:TKW67492 TUS67321:TUS67492 UEO67321:UEO67492 UOK67321:UOK67492 UYG67321:UYG67492 VIC67321:VIC67492 VRY67321:VRY67492 WBU67321:WBU67492 WLQ67321:WLQ67492 WVM67321:WVM67492 E132857:E133028 JA132857:JA133028 SW132857:SW133028 ACS132857:ACS133028 AMO132857:AMO133028 AWK132857:AWK133028 BGG132857:BGG133028 BQC132857:BQC133028 BZY132857:BZY133028 CJU132857:CJU133028 CTQ132857:CTQ133028 DDM132857:DDM133028 DNI132857:DNI133028 DXE132857:DXE133028 EHA132857:EHA133028 EQW132857:EQW133028 FAS132857:FAS133028 FKO132857:FKO133028 FUK132857:FUK133028 GEG132857:GEG133028 GOC132857:GOC133028 GXY132857:GXY133028 HHU132857:HHU133028 HRQ132857:HRQ133028 IBM132857:IBM133028 ILI132857:ILI133028 IVE132857:IVE133028 JFA132857:JFA133028 JOW132857:JOW133028 JYS132857:JYS133028 KIO132857:KIO133028 KSK132857:KSK133028 LCG132857:LCG133028 LMC132857:LMC133028 LVY132857:LVY133028 MFU132857:MFU133028 MPQ132857:MPQ133028 MZM132857:MZM133028 NJI132857:NJI133028 NTE132857:NTE133028 ODA132857:ODA133028 OMW132857:OMW133028 OWS132857:OWS133028 PGO132857:PGO133028 PQK132857:PQK133028 QAG132857:QAG133028 QKC132857:QKC133028 QTY132857:QTY133028 RDU132857:RDU133028 RNQ132857:RNQ133028 RXM132857:RXM133028 SHI132857:SHI133028 SRE132857:SRE133028 TBA132857:TBA133028 TKW132857:TKW133028 TUS132857:TUS133028 UEO132857:UEO133028 UOK132857:UOK133028 UYG132857:UYG133028 VIC132857:VIC133028 VRY132857:VRY133028 WBU132857:WBU133028 WLQ132857:WLQ133028 WVM132857:WVM133028 E198393:E198564 JA198393:JA198564 SW198393:SW198564 ACS198393:ACS198564 AMO198393:AMO198564 AWK198393:AWK198564 BGG198393:BGG198564 BQC198393:BQC198564 BZY198393:BZY198564 CJU198393:CJU198564 CTQ198393:CTQ198564 DDM198393:DDM198564 DNI198393:DNI198564 DXE198393:DXE198564 EHA198393:EHA198564 EQW198393:EQW198564 FAS198393:FAS198564 FKO198393:FKO198564 FUK198393:FUK198564 GEG198393:GEG198564 GOC198393:GOC198564 GXY198393:GXY198564 HHU198393:HHU198564 HRQ198393:HRQ198564 IBM198393:IBM198564 ILI198393:ILI198564 IVE198393:IVE198564 JFA198393:JFA198564 JOW198393:JOW198564 JYS198393:JYS198564 KIO198393:KIO198564 KSK198393:KSK198564 LCG198393:LCG198564 LMC198393:LMC198564 LVY198393:LVY198564 MFU198393:MFU198564 MPQ198393:MPQ198564 MZM198393:MZM198564 NJI198393:NJI198564 NTE198393:NTE198564 ODA198393:ODA198564 OMW198393:OMW198564 OWS198393:OWS198564 PGO198393:PGO198564 PQK198393:PQK198564 QAG198393:QAG198564 QKC198393:QKC198564 QTY198393:QTY198564 RDU198393:RDU198564 RNQ198393:RNQ198564 RXM198393:RXM198564 SHI198393:SHI198564 SRE198393:SRE198564 TBA198393:TBA198564 TKW198393:TKW198564 TUS198393:TUS198564 UEO198393:UEO198564 UOK198393:UOK198564 UYG198393:UYG198564 VIC198393:VIC198564 VRY198393:VRY198564 WBU198393:WBU198564 WLQ198393:WLQ198564 WVM198393:WVM198564 E263929:E264100 JA263929:JA264100 SW263929:SW264100 ACS263929:ACS264100 AMO263929:AMO264100 AWK263929:AWK264100 BGG263929:BGG264100 BQC263929:BQC264100 BZY263929:BZY264100 CJU263929:CJU264100 CTQ263929:CTQ264100 DDM263929:DDM264100 DNI263929:DNI264100 DXE263929:DXE264100 EHA263929:EHA264100 EQW263929:EQW264100 FAS263929:FAS264100 FKO263929:FKO264100 FUK263929:FUK264100 GEG263929:GEG264100 GOC263929:GOC264100 GXY263929:GXY264100 HHU263929:HHU264100 HRQ263929:HRQ264100 IBM263929:IBM264100 ILI263929:ILI264100 IVE263929:IVE264100 JFA263929:JFA264100 JOW263929:JOW264100 JYS263929:JYS264100 KIO263929:KIO264100 KSK263929:KSK264100 LCG263929:LCG264100 LMC263929:LMC264100 LVY263929:LVY264100 MFU263929:MFU264100 MPQ263929:MPQ264100 MZM263929:MZM264100 NJI263929:NJI264100 NTE263929:NTE264100 ODA263929:ODA264100 OMW263929:OMW264100 OWS263929:OWS264100 PGO263929:PGO264100 PQK263929:PQK264100 QAG263929:QAG264100 QKC263929:QKC264100 QTY263929:QTY264100 RDU263929:RDU264100 RNQ263929:RNQ264100 RXM263929:RXM264100 SHI263929:SHI264100 SRE263929:SRE264100 TBA263929:TBA264100 TKW263929:TKW264100 TUS263929:TUS264100 UEO263929:UEO264100 UOK263929:UOK264100 UYG263929:UYG264100 VIC263929:VIC264100 VRY263929:VRY264100 WBU263929:WBU264100 WLQ263929:WLQ264100 WVM263929:WVM264100 E329465:E329636 JA329465:JA329636 SW329465:SW329636 ACS329465:ACS329636 AMO329465:AMO329636 AWK329465:AWK329636 BGG329465:BGG329636 BQC329465:BQC329636 BZY329465:BZY329636 CJU329465:CJU329636 CTQ329465:CTQ329636 DDM329465:DDM329636 DNI329465:DNI329636 DXE329465:DXE329636 EHA329465:EHA329636 EQW329465:EQW329636 FAS329465:FAS329636 FKO329465:FKO329636 FUK329465:FUK329636 GEG329465:GEG329636 GOC329465:GOC329636 GXY329465:GXY329636 HHU329465:HHU329636 HRQ329465:HRQ329636 IBM329465:IBM329636 ILI329465:ILI329636 IVE329465:IVE329636 JFA329465:JFA329636 JOW329465:JOW329636 JYS329465:JYS329636 KIO329465:KIO329636 KSK329465:KSK329636 LCG329465:LCG329636 LMC329465:LMC329636 LVY329465:LVY329636 MFU329465:MFU329636 MPQ329465:MPQ329636 MZM329465:MZM329636 NJI329465:NJI329636 NTE329465:NTE329636 ODA329465:ODA329636 OMW329465:OMW329636 OWS329465:OWS329636 PGO329465:PGO329636 PQK329465:PQK329636 QAG329465:QAG329636 QKC329465:QKC329636 QTY329465:QTY329636 RDU329465:RDU329636 RNQ329465:RNQ329636 RXM329465:RXM329636 SHI329465:SHI329636 SRE329465:SRE329636 TBA329465:TBA329636 TKW329465:TKW329636 TUS329465:TUS329636 UEO329465:UEO329636 UOK329465:UOK329636 UYG329465:UYG329636 VIC329465:VIC329636 VRY329465:VRY329636 WBU329465:WBU329636 WLQ329465:WLQ329636 WVM329465:WVM329636 E395001:E395172 JA395001:JA395172 SW395001:SW395172 ACS395001:ACS395172 AMO395001:AMO395172 AWK395001:AWK395172 BGG395001:BGG395172 BQC395001:BQC395172 BZY395001:BZY395172 CJU395001:CJU395172 CTQ395001:CTQ395172 DDM395001:DDM395172 DNI395001:DNI395172 DXE395001:DXE395172 EHA395001:EHA395172 EQW395001:EQW395172 FAS395001:FAS395172 FKO395001:FKO395172 FUK395001:FUK395172 GEG395001:GEG395172 GOC395001:GOC395172 GXY395001:GXY395172 HHU395001:HHU395172 HRQ395001:HRQ395172 IBM395001:IBM395172 ILI395001:ILI395172 IVE395001:IVE395172 JFA395001:JFA395172 JOW395001:JOW395172 JYS395001:JYS395172 KIO395001:KIO395172 KSK395001:KSK395172 LCG395001:LCG395172 LMC395001:LMC395172 LVY395001:LVY395172 MFU395001:MFU395172 MPQ395001:MPQ395172 MZM395001:MZM395172 NJI395001:NJI395172 NTE395001:NTE395172 ODA395001:ODA395172 OMW395001:OMW395172 OWS395001:OWS395172 PGO395001:PGO395172 PQK395001:PQK395172 QAG395001:QAG395172 QKC395001:QKC395172 QTY395001:QTY395172 RDU395001:RDU395172 RNQ395001:RNQ395172 RXM395001:RXM395172 SHI395001:SHI395172 SRE395001:SRE395172 TBA395001:TBA395172 TKW395001:TKW395172 TUS395001:TUS395172 UEO395001:UEO395172 UOK395001:UOK395172 UYG395001:UYG395172 VIC395001:VIC395172 VRY395001:VRY395172 WBU395001:WBU395172 WLQ395001:WLQ395172 WVM395001:WVM395172 E460537:E460708 JA460537:JA460708 SW460537:SW460708 ACS460537:ACS460708 AMO460537:AMO460708 AWK460537:AWK460708 BGG460537:BGG460708 BQC460537:BQC460708 BZY460537:BZY460708 CJU460537:CJU460708 CTQ460537:CTQ460708 DDM460537:DDM460708 DNI460537:DNI460708 DXE460537:DXE460708 EHA460537:EHA460708 EQW460537:EQW460708 FAS460537:FAS460708 FKO460537:FKO460708 FUK460537:FUK460708 GEG460537:GEG460708 GOC460537:GOC460708 GXY460537:GXY460708 HHU460537:HHU460708 HRQ460537:HRQ460708 IBM460537:IBM460708 ILI460537:ILI460708 IVE460537:IVE460708 JFA460537:JFA460708 JOW460537:JOW460708 JYS460537:JYS460708 KIO460537:KIO460708 KSK460537:KSK460708 LCG460537:LCG460708 LMC460537:LMC460708 LVY460537:LVY460708 MFU460537:MFU460708 MPQ460537:MPQ460708 MZM460537:MZM460708 NJI460537:NJI460708 NTE460537:NTE460708 ODA460537:ODA460708 OMW460537:OMW460708 OWS460537:OWS460708 PGO460537:PGO460708 PQK460537:PQK460708 QAG460537:QAG460708 QKC460537:QKC460708 QTY460537:QTY460708 RDU460537:RDU460708 RNQ460537:RNQ460708 RXM460537:RXM460708 SHI460537:SHI460708 SRE460537:SRE460708 TBA460537:TBA460708 TKW460537:TKW460708 TUS460537:TUS460708 UEO460537:UEO460708 UOK460537:UOK460708 UYG460537:UYG460708 VIC460537:VIC460708 VRY460537:VRY460708 WBU460537:WBU460708 WLQ460537:WLQ460708 WVM460537:WVM460708 E526073:E526244 JA526073:JA526244 SW526073:SW526244 ACS526073:ACS526244 AMO526073:AMO526244 AWK526073:AWK526244 BGG526073:BGG526244 BQC526073:BQC526244 BZY526073:BZY526244 CJU526073:CJU526244 CTQ526073:CTQ526244 DDM526073:DDM526244 DNI526073:DNI526244 DXE526073:DXE526244 EHA526073:EHA526244 EQW526073:EQW526244 FAS526073:FAS526244 FKO526073:FKO526244 FUK526073:FUK526244 GEG526073:GEG526244 GOC526073:GOC526244 GXY526073:GXY526244 HHU526073:HHU526244 HRQ526073:HRQ526244 IBM526073:IBM526244 ILI526073:ILI526244 IVE526073:IVE526244 JFA526073:JFA526244 JOW526073:JOW526244 JYS526073:JYS526244 KIO526073:KIO526244 KSK526073:KSK526244 LCG526073:LCG526244 LMC526073:LMC526244 LVY526073:LVY526244 MFU526073:MFU526244 MPQ526073:MPQ526244 MZM526073:MZM526244 NJI526073:NJI526244 NTE526073:NTE526244 ODA526073:ODA526244 OMW526073:OMW526244 OWS526073:OWS526244 PGO526073:PGO526244 PQK526073:PQK526244 QAG526073:QAG526244 QKC526073:QKC526244 QTY526073:QTY526244 RDU526073:RDU526244 RNQ526073:RNQ526244 RXM526073:RXM526244 SHI526073:SHI526244 SRE526073:SRE526244 TBA526073:TBA526244 TKW526073:TKW526244 TUS526073:TUS526244 UEO526073:UEO526244 UOK526073:UOK526244 UYG526073:UYG526244 VIC526073:VIC526244 VRY526073:VRY526244 WBU526073:WBU526244 WLQ526073:WLQ526244 WVM526073:WVM526244 E591609:E591780 JA591609:JA591780 SW591609:SW591780 ACS591609:ACS591780 AMO591609:AMO591780 AWK591609:AWK591780 BGG591609:BGG591780 BQC591609:BQC591780 BZY591609:BZY591780 CJU591609:CJU591780 CTQ591609:CTQ591780 DDM591609:DDM591780 DNI591609:DNI591780 DXE591609:DXE591780 EHA591609:EHA591780 EQW591609:EQW591780 FAS591609:FAS591780 FKO591609:FKO591780 FUK591609:FUK591780 GEG591609:GEG591780 GOC591609:GOC591780 GXY591609:GXY591780 HHU591609:HHU591780 HRQ591609:HRQ591780 IBM591609:IBM591780 ILI591609:ILI591780 IVE591609:IVE591780 JFA591609:JFA591780 JOW591609:JOW591780 JYS591609:JYS591780 KIO591609:KIO591780 KSK591609:KSK591780 LCG591609:LCG591780 LMC591609:LMC591780 LVY591609:LVY591780 MFU591609:MFU591780 MPQ591609:MPQ591780 MZM591609:MZM591780 NJI591609:NJI591780 NTE591609:NTE591780 ODA591609:ODA591780 OMW591609:OMW591780 OWS591609:OWS591780 PGO591609:PGO591780 PQK591609:PQK591780 QAG591609:QAG591780 QKC591609:QKC591780 QTY591609:QTY591780 RDU591609:RDU591780 RNQ591609:RNQ591780 RXM591609:RXM591780 SHI591609:SHI591780 SRE591609:SRE591780 TBA591609:TBA591780 TKW591609:TKW591780 TUS591609:TUS591780 UEO591609:UEO591780 UOK591609:UOK591780 UYG591609:UYG591780 VIC591609:VIC591780 VRY591609:VRY591780 WBU591609:WBU591780 WLQ591609:WLQ591780 WVM591609:WVM591780 E657145:E657316 JA657145:JA657316 SW657145:SW657316 ACS657145:ACS657316 AMO657145:AMO657316 AWK657145:AWK657316 BGG657145:BGG657316 BQC657145:BQC657316 BZY657145:BZY657316 CJU657145:CJU657316 CTQ657145:CTQ657316 DDM657145:DDM657316 DNI657145:DNI657316 DXE657145:DXE657316 EHA657145:EHA657316 EQW657145:EQW657316 FAS657145:FAS657316 FKO657145:FKO657316 FUK657145:FUK657316 GEG657145:GEG657316 GOC657145:GOC657316 GXY657145:GXY657316 HHU657145:HHU657316 HRQ657145:HRQ657316 IBM657145:IBM657316 ILI657145:ILI657316 IVE657145:IVE657316 JFA657145:JFA657316 JOW657145:JOW657316 JYS657145:JYS657316 KIO657145:KIO657316 KSK657145:KSK657316 LCG657145:LCG657316 LMC657145:LMC657316 LVY657145:LVY657316 MFU657145:MFU657316 MPQ657145:MPQ657316 MZM657145:MZM657316 NJI657145:NJI657316 NTE657145:NTE657316 ODA657145:ODA657316 OMW657145:OMW657316 OWS657145:OWS657316 PGO657145:PGO657316 PQK657145:PQK657316 QAG657145:QAG657316 QKC657145:QKC657316 QTY657145:QTY657316 RDU657145:RDU657316 RNQ657145:RNQ657316 RXM657145:RXM657316 SHI657145:SHI657316 SRE657145:SRE657316 TBA657145:TBA657316 TKW657145:TKW657316 TUS657145:TUS657316 UEO657145:UEO657316 UOK657145:UOK657316 UYG657145:UYG657316 VIC657145:VIC657316 VRY657145:VRY657316 WBU657145:WBU657316 WLQ657145:WLQ657316 WVM657145:WVM657316 E722681:E722852 JA722681:JA722852 SW722681:SW722852 ACS722681:ACS722852 AMO722681:AMO722852 AWK722681:AWK722852 BGG722681:BGG722852 BQC722681:BQC722852 BZY722681:BZY722852 CJU722681:CJU722852 CTQ722681:CTQ722852 DDM722681:DDM722852 DNI722681:DNI722852 DXE722681:DXE722852 EHA722681:EHA722852 EQW722681:EQW722852 FAS722681:FAS722852 FKO722681:FKO722852 FUK722681:FUK722852 GEG722681:GEG722852 GOC722681:GOC722852 GXY722681:GXY722852 HHU722681:HHU722852 HRQ722681:HRQ722852 IBM722681:IBM722852 ILI722681:ILI722852 IVE722681:IVE722852 JFA722681:JFA722852 JOW722681:JOW722852 JYS722681:JYS722852 KIO722681:KIO722852 KSK722681:KSK722852 LCG722681:LCG722852 LMC722681:LMC722852 LVY722681:LVY722852 MFU722681:MFU722852 MPQ722681:MPQ722852 MZM722681:MZM722852 NJI722681:NJI722852 NTE722681:NTE722852 ODA722681:ODA722852 OMW722681:OMW722852 OWS722681:OWS722852 PGO722681:PGO722852 PQK722681:PQK722852 QAG722681:QAG722852 QKC722681:QKC722852 QTY722681:QTY722852 RDU722681:RDU722852 RNQ722681:RNQ722852 RXM722681:RXM722852 SHI722681:SHI722852 SRE722681:SRE722852 TBA722681:TBA722852 TKW722681:TKW722852 TUS722681:TUS722852 UEO722681:UEO722852 UOK722681:UOK722852 UYG722681:UYG722852 VIC722681:VIC722852 VRY722681:VRY722852 WBU722681:WBU722852 WLQ722681:WLQ722852 WVM722681:WVM722852 E788217:E788388 JA788217:JA788388 SW788217:SW788388 ACS788217:ACS788388 AMO788217:AMO788388 AWK788217:AWK788388 BGG788217:BGG788388 BQC788217:BQC788388 BZY788217:BZY788388 CJU788217:CJU788388 CTQ788217:CTQ788388 DDM788217:DDM788388 DNI788217:DNI788388 DXE788217:DXE788388 EHA788217:EHA788388 EQW788217:EQW788388 FAS788217:FAS788388 FKO788217:FKO788388 FUK788217:FUK788388 GEG788217:GEG788388 GOC788217:GOC788388 GXY788217:GXY788388 HHU788217:HHU788388 HRQ788217:HRQ788388 IBM788217:IBM788388 ILI788217:ILI788388 IVE788217:IVE788388 JFA788217:JFA788388 JOW788217:JOW788388 JYS788217:JYS788388 KIO788217:KIO788388 KSK788217:KSK788388 LCG788217:LCG788388 LMC788217:LMC788388 LVY788217:LVY788388 MFU788217:MFU788388 MPQ788217:MPQ788388 MZM788217:MZM788388 NJI788217:NJI788388 NTE788217:NTE788388 ODA788217:ODA788388 OMW788217:OMW788388 OWS788217:OWS788388 PGO788217:PGO788388 PQK788217:PQK788388 QAG788217:QAG788388 QKC788217:QKC788388 QTY788217:QTY788388 RDU788217:RDU788388 RNQ788217:RNQ788388 RXM788217:RXM788388 SHI788217:SHI788388 SRE788217:SRE788388 TBA788217:TBA788388 TKW788217:TKW788388 TUS788217:TUS788388 UEO788217:UEO788388 UOK788217:UOK788388 UYG788217:UYG788388 VIC788217:VIC788388 VRY788217:VRY788388 WBU788217:WBU788388 WLQ788217:WLQ788388 WVM788217:WVM788388 E853753:E853924 JA853753:JA853924 SW853753:SW853924 ACS853753:ACS853924 AMO853753:AMO853924 AWK853753:AWK853924 BGG853753:BGG853924 BQC853753:BQC853924 BZY853753:BZY853924 CJU853753:CJU853924 CTQ853753:CTQ853924 DDM853753:DDM853924 DNI853753:DNI853924 DXE853753:DXE853924 EHA853753:EHA853924 EQW853753:EQW853924 FAS853753:FAS853924 FKO853753:FKO853924 FUK853753:FUK853924 GEG853753:GEG853924 GOC853753:GOC853924 GXY853753:GXY853924 HHU853753:HHU853924 HRQ853753:HRQ853924 IBM853753:IBM853924 ILI853753:ILI853924 IVE853753:IVE853924 JFA853753:JFA853924 JOW853753:JOW853924 JYS853753:JYS853924 KIO853753:KIO853924 KSK853753:KSK853924 LCG853753:LCG853924 LMC853753:LMC853924 LVY853753:LVY853924 MFU853753:MFU853924 MPQ853753:MPQ853924 MZM853753:MZM853924 NJI853753:NJI853924 NTE853753:NTE853924 ODA853753:ODA853924 OMW853753:OMW853924 OWS853753:OWS853924 PGO853753:PGO853924 PQK853753:PQK853924 QAG853753:QAG853924 QKC853753:QKC853924 QTY853753:QTY853924 RDU853753:RDU853924 RNQ853753:RNQ853924 RXM853753:RXM853924 SHI853753:SHI853924 SRE853753:SRE853924 TBA853753:TBA853924 TKW853753:TKW853924 TUS853753:TUS853924 UEO853753:UEO853924 UOK853753:UOK853924 UYG853753:UYG853924 VIC853753:VIC853924 VRY853753:VRY853924 WBU853753:WBU853924 WLQ853753:WLQ853924 WVM853753:WVM853924 E919289:E919460 JA919289:JA919460 SW919289:SW919460 ACS919289:ACS919460 AMO919289:AMO919460 AWK919289:AWK919460 BGG919289:BGG919460 BQC919289:BQC919460 BZY919289:BZY919460 CJU919289:CJU919460 CTQ919289:CTQ919460 DDM919289:DDM919460 DNI919289:DNI919460 DXE919289:DXE919460 EHA919289:EHA919460 EQW919289:EQW919460 FAS919289:FAS919460 FKO919289:FKO919460 FUK919289:FUK919460 GEG919289:GEG919460 GOC919289:GOC919460 GXY919289:GXY919460 HHU919289:HHU919460 HRQ919289:HRQ919460 IBM919289:IBM919460 ILI919289:ILI919460 IVE919289:IVE919460 JFA919289:JFA919460 JOW919289:JOW919460 JYS919289:JYS919460 KIO919289:KIO919460 KSK919289:KSK919460 LCG919289:LCG919460 LMC919289:LMC919460 LVY919289:LVY919460 MFU919289:MFU919460 MPQ919289:MPQ919460 MZM919289:MZM919460 NJI919289:NJI919460 NTE919289:NTE919460 ODA919289:ODA919460 OMW919289:OMW919460 OWS919289:OWS919460 PGO919289:PGO919460 PQK919289:PQK919460 QAG919289:QAG919460 QKC919289:QKC919460 QTY919289:QTY919460 RDU919289:RDU919460 RNQ919289:RNQ919460 RXM919289:RXM919460 SHI919289:SHI919460 SRE919289:SRE919460 TBA919289:TBA919460 TKW919289:TKW919460 TUS919289:TUS919460 UEO919289:UEO919460 UOK919289:UOK919460 UYG919289:UYG919460 VIC919289:VIC919460 VRY919289:VRY919460 WBU919289:WBU919460 WLQ919289:WLQ919460 WVM919289:WVM919460 E984825:E984996 JA984825:JA984996 SW984825:SW984996 ACS984825:ACS984996 AMO984825:AMO984996 AWK984825:AWK984996 BGG984825:BGG984996 BQC984825:BQC984996 BZY984825:BZY984996 CJU984825:CJU984996 CTQ984825:CTQ984996 DDM984825:DDM984996 DNI984825:DNI984996 DXE984825:DXE984996 EHA984825:EHA984996 EQW984825:EQW984996 FAS984825:FAS984996 FKO984825:FKO984996 FUK984825:FUK984996 GEG984825:GEG984996 GOC984825:GOC984996 GXY984825:GXY984996 HHU984825:HHU984996 HRQ984825:HRQ984996 IBM984825:IBM984996 ILI984825:ILI984996 IVE984825:IVE984996 JFA984825:JFA984996 JOW984825:JOW984996 JYS984825:JYS984996 KIO984825:KIO984996 KSK984825:KSK984996 LCG984825:LCG984996 LMC984825:LMC984996 LVY984825:LVY984996 MFU984825:MFU984996 MPQ984825:MPQ984996 MZM984825:MZM984996 NJI984825:NJI984996 NTE984825:NTE984996 ODA984825:ODA984996 OMW984825:OMW984996 OWS984825:OWS984996 PGO984825:PGO984996 PQK984825:PQK984996 QAG984825:QAG984996 QKC984825:QKC984996 QTY984825:QTY984996 RDU984825:RDU984996 RNQ984825:RNQ984996 RXM984825:RXM984996 SHI984825:SHI984996 SRE984825:SRE984996 TBA984825:TBA984996 TKW984825:TKW984996 TUS984825:TUS984996 UEO984825:UEO984996 UOK984825:UOK984996 UYG984825:UYG984996 VIC984825:VIC984996 VRY984825:VRY984996 WBU984825:WBU984996 WLQ984825:WLQ984996 WVM984825:WVM984996 E2414:E2447 JA2414:JA2447 SW2414:SW2447 ACS2414:ACS2447 AMO2414:AMO2447 AWK2414:AWK2447 BGG2414:BGG2447 BQC2414:BQC2447 BZY2414:BZY2447 CJU2414:CJU2447 CTQ2414:CTQ2447 DDM2414:DDM2447 DNI2414:DNI2447 DXE2414:DXE2447 EHA2414:EHA2447 EQW2414:EQW2447 FAS2414:FAS2447 FKO2414:FKO2447 FUK2414:FUK2447 GEG2414:GEG2447 GOC2414:GOC2447 GXY2414:GXY2447 HHU2414:HHU2447 HRQ2414:HRQ2447 IBM2414:IBM2447 ILI2414:ILI2447 IVE2414:IVE2447 JFA2414:JFA2447 JOW2414:JOW2447 JYS2414:JYS2447 KIO2414:KIO2447 KSK2414:KSK2447 LCG2414:LCG2447 LMC2414:LMC2447 LVY2414:LVY2447 MFU2414:MFU2447 MPQ2414:MPQ2447 MZM2414:MZM2447 NJI2414:NJI2447 NTE2414:NTE2447 ODA2414:ODA2447 OMW2414:OMW2447 OWS2414:OWS2447 PGO2414:PGO2447 PQK2414:PQK2447 QAG2414:QAG2447 QKC2414:QKC2447 QTY2414:QTY2447 RDU2414:RDU2447 RNQ2414:RNQ2447 RXM2414:RXM2447 SHI2414:SHI2447 SRE2414:SRE2447 TBA2414:TBA2447 TKW2414:TKW2447 TUS2414:TUS2447 UEO2414:UEO2447 UOK2414:UOK2447 UYG2414:UYG2447 VIC2414:VIC2447 VRY2414:VRY2447 WBU2414:WBU2447 WLQ2414:WLQ2447 WVM2414:WVM2447 E67950:E67983 JA67950:JA67983 SW67950:SW67983 ACS67950:ACS67983 AMO67950:AMO67983 AWK67950:AWK67983 BGG67950:BGG67983 BQC67950:BQC67983 BZY67950:BZY67983 CJU67950:CJU67983 CTQ67950:CTQ67983 DDM67950:DDM67983 DNI67950:DNI67983 DXE67950:DXE67983 EHA67950:EHA67983 EQW67950:EQW67983 FAS67950:FAS67983 FKO67950:FKO67983 FUK67950:FUK67983 GEG67950:GEG67983 GOC67950:GOC67983 GXY67950:GXY67983 HHU67950:HHU67983 HRQ67950:HRQ67983 IBM67950:IBM67983 ILI67950:ILI67983 IVE67950:IVE67983 JFA67950:JFA67983 JOW67950:JOW67983 JYS67950:JYS67983 KIO67950:KIO67983 KSK67950:KSK67983 LCG67950:LCG67983 LMC67950:LMC67983 LVY67950:LVY67983 MFU67950:MFU67983 MPQ67950:MPQ67983 MZM67950:MZM67983 NJI67950:NJI67983 NTE67950:NTE67983 ODA67950:ODA67983 OMW67950:OMW67983 OWS67950:OWS67983 PGO67950:PGO67983 PQK67950:PQK67983 QAG67950:QAG67983 QKC67950:QKC67983 QTY67950:QTY67983 RDU67950:RDU67983 RNQ67950:RNQ67983 RXM67950:RXM67983 SHI67950:SHI67983 SRE67950:SRE67983 TBA67950:TBA67983 TKW67950:TKW67983 TUS67950:TUS67983 UEO67950:UEO67983 UOK67950:UOK67983 UYG67950:UYG67983 VIC67950:VIC67983 VRY67950:VRY67983 WBU67950:WBU67983 WLQ67950:WLQ67983 WVM67950:WVM67983 E133486:E133519 JA133486:JA133519 SW133486:SW133519 ACS133486:ACS133519 AMO133486:AMO133519 AWK133486:AWK133519 BGG133486:BGG133519 BQC133486:BQC133519 BZY133486:BZY133519 CJU133486:CJU133519 CTQ133486:CTQ133519 DDM133486:DDM133519 DNI133486:DNI133519 DXE133486:DXE133519 EHA133486:EHA133519 EQW133486:EQW133519 FAS133486:FAS133519 FKO133486:FKO133519 FUK133486:FUK133519 GEG133486:GEG133519 GOC133486:GOC133519 GXY133486:GXY133519 HHU133486:HHU133519 HRQ133486:HRQ133519 IBM133486:IBM133519 ILI133486:ILI133519 IVE133486:IVE133519 JFA133486:JFA133519 JOW133486:JOW133519 JYS133486:JYS133519 KIO133486:KIO133519 KSK133486:KSK133519 LCG133486:LCG133519 LMC133486:LMC133519 LVY133486:LVY133519 MFU133486:MFU133519 MPQ133486:MPQ133519 MZM133486:MZM133519 NJI133486:NJI133519 NTE133486:NTE133519 ODA133486:ODA133519 OMW133486:OMW133519 OWS133486:OWS133519 PGO133486:PGO133519 PQK133486:PQK133519 QAG133486:QAG133519 QKC133486:QKC133519 QTY133486:QTY133519 RDU133486:RDU133519 RNQ133486:RNQ133519 RXM133486:RXM133519 SHI133486:SHI133519 SRE133486:SRE133519 TBA133486:TBA133519 TKW133486:TKW133519 TUS133486:TUS133519 UEO133486:UEO133519 UOK133486:UOK133519 UYG133486:UYG133519 VIC133486:VIC133519 VRY133486:VRY133519 WBU133486:WBU133519 WLQ133486:WLQ133519 WVM133486:WVM133519 E199022:E199055 JA199022:JA199055 SW199022:SW199055 ACS199022:ACS199055 AMO199022:AMO199055 AWK199022:AWK199055 BGG199022:BGG199055 BQC199022:BQC199055 BZY199022:BZY199055 CJU199022:CJU199055 CTQ199022:CTQ199055 DDM199022:DDM199055 DNI199022:DNI199055 DXE199022:DXE199055 EHA199022:EHA199055 EQW199022:EQW199055 FAS199022:FAS199055 FKO199022:FKO199055 FUK199022:FUK199055 GEG199022:GEG199055 GOC199022:GOC199055 GXY199022:GXY199055 HHU199022:HHU199055 HRQ199022:HRQ199055 IBM199022:IBM199055 ILI199022:ILI199055 IVE199022:IVE199055 JFA199022:JFA199055 JOW199022:JOW199055 JYS199022:JYS199055 KIO199022:KIO199055 KSK199022:KSK199055 LCG199022:LCG199055 LMC199022:LMC199055 LVY199022:LVY199055 MFU199022:MFU199055 MPQ199022:MPQ199055 MZM199022:MZM199055 NJI199022:NJI199055 NTE199022:NTE199055 ODA199022:ODA199055 OMW199022:OMW199055 OWS199022:OWS199055 PGO199022:PGO199055 PQK199022:PQK199055 QAG199022:QAG199055 QKC199022:QKC199055 QTY199022:QTY199055 RDU199022:RDU199055 RNQ199022:RNQ199055 RXM199022:RXM199055 SHI199022:SHI199055 SRE199022:SRE199055 TBA199022:TBA199055 TKW199022:TKW199055 TUS199022:TUS199055 UEO199022:UEO199055 UOK199022:UOK199055 UYG199022:UYG199055 VIC199022:VIC199055 VRY199022:VRY199055 WBU199022:WBU199055 WLQ199022:WLQ199055 WVM199022:WVM199055 E264558:E264591 JA264558:JA264591 SW264558:SW264591 ACS264558:ACS264591 AMO264558:AMO264591 AWK264558:AWK264591 BGG264558:BGG264591 BQC264558:BQC264591 BZY264558:BZY264591 CJU264558:CJU264591 CTQ264558:CTQ264591 DDM264558:DDM264591 DNI264558:DNI264591 DXE264558:DXE264591 EHA264558:EHA264591 EQW264558:EQW264591 FAS264558:FAS264591 FKO264558:FKO264591 FUK264558:FUK264591 GEG264558:GEG264591 GOC264558:GOC264591 GXY264558:GXY264591 HHU264558:HHU264591 HRQ264558:HRQ264591 IBM264558:IBM264591 ILI264558:ILI264591 IVE264558:IVE264591 JFA264558:JFA264591 JOW264558:JOW264591 JYS264558:JYS264591 KIO264558:KIO264591 KSK264558:KSK264591 LCG264558:LCG264591 LMC264558:LMC264591 LVY264558:LVY264591 MFU264558:MFU264591 MPQ264558:MPQ264591 MZM264558:MZM264591 NJI264558:NJI264591 NTE264558:NTE264591 ODA264558:ODA264591 OMW264558:OMW264591 OWS264558:OWS264591 PGO264558:PGO264591 PQK264558:PQK264591 QAG264558:QAG264591 QKC264558:QKC264591 QTY264558:QTY264591 RDU264558:RDU264591 RNQ264558:RNQ264591 RXM264558:RXM264591 SHI264558:SHI264591 SRE264558:SRE264591 TBA264558:TBA264591 TKW264558:TKW264591 TUS264558:TUS264591 UEO264558:UEO264591 UOK264558:UOK264591 UYG264558:UYG264591 VIC264558:VIC264591 VRY264558:VRY264591 WBU264558:WBU264591 WLQ264558:WLQ264591 WVM264558:WVM264591 E330094:E330127 JA330094:JA330127 SW330094:SW330127 ACS330094:ACS330127 AMO330094:AMO330127 AWK330094:AWK330127 BGG330094:BGG330127 BQC330094:BQC330127 BZY330094:BZY330127 CJU330094:CJU330127 CTQ330094:CTQ330127 DDM330094:DDM330127 DNI330094:DNI330127 DXE330094:DXE330127 EHA330094:EHA330127 EQW330094:EQW330127 FAS330094:FAS330127 FKO330094:FKO330127 FUK330094:FUK330127 GEG330094:GEG330127 GOC330094:GOC330127 GXY330094:GXY330127 HHU330094:HHU330127 HRQ330094:HRQ330127 IBM330094:IBM330127 ILI330094:ILI330127 IVE330094:IVE330127 JFA330094:JFA330127 JOW330094:JOW330127 JYS330094:JYS330127 KIO330094:KIO330127 KSK330094:KSK330127 LCG330094:LCG330127 LMC330094:LMC330127 LVY330094:LVY330127 MFU330094:MFU330127 MPQ330094:MPQ330127 MZM330094:MZM330127 NJI330094:NJI330127 NTE330094:NTE330127 ODA330094:ODA330127 OMW330094:OMW330127 OWS330094:OWS330127 PGO330094:PGO330127 PQK330094:PQK330127 QAG330094:QAG330127 QKC330094:QKC330127 QTY330094:QTY330127 RDU330094:RDU330127 RNQ330094:RNQ330127 RXM330094:RXM330127 SHI330094:SHI330127 SRE330094:SRE330127 TBA330094:TBA330127 TKW330094:TKW330127 TUS330094:TUS330127 UEO330094:UEO330127 UOK330094:UOK330127 UYG330094:UYG330127 VIC330094:VIC330127 VRY330094:VRY330127 WBU330094:WBU330127 WLQ330094:WLQ330127 WVM330094:WVM330127 E395630:E395663 JA395630:JA395663 SW395630:SW395663 ACS395630:ACS395663 AMO395630:AMO395663 AWK395630:AWK395663 BGG395630:BGG395663 BQC395630:BQC395663 BZY395630:BZY395663 CJU395630:CJU395663 CTQ395630:CTQ395663 DDM395630:DDM395663 DNI395630:DNI395663 DXE395630:DXE395663 EHA395630:EHA395663 EQW395630:EQW395663 FAS395630:FAS395663 FKO395630:FKO395663 FUK395630:FUK395663 GEG395630:GEG395663 GOC395630:GOC395663 GXY395630:GXY395663 HHU395630:HHU395663 HRQ395630:HRQ395663 IBM395630:IBM395663 ILI395630:ILI395663 IVE395630:IVE395663 JFA395630:JFA395663 JOW395630:JOW395663 JYS395630:JYS395663 KIO395630:KIO395663 KSK395630:KSK395663 LCG395630:LCG395663 LMC395630:LMC395663 LVY395630:LVY395663 MFU395630:MFU395663 MPQ395630:MPQ395663 MZM395630:MZM395663 NJI395630:NJI395663 NTE395630:NTE395663 ODA395630:ODA395663 OMW395630:OMW395663 OWS395630:OWS395663 PGO395630:PGO395663 PQK395630:PQK395663 QAG395630:QAG395663 QKC395630:QKC395663 QTY395630:QTY395663 RDU395630:RDU395663 RNQ395630:RNQ395663 RXM395630:RXM395663 SHI395630:SHI395663 SRE395630:SRE395663 TBA395630:TBA395663 TKW395630:TKW395663 TUS395630:TUS395663 UEO395630:UEO395663 UOK395630:UOK395663 UYG395630:UYG395663 VIC395630:VIC395663 VRY395630:VRY395663 WBU395630:WBU395663 WLQ395630:WLQ395663 WVM395630:WVM395663 E461166:E461199 JA461166:JA461199 SW461166:SW461199 ACS461166:ACS461199 AMO461166:AMO461199 AWK461166:AWK461199 BGG461166:BGG461199 BQC461166:BQC461199 BZY461166:BZY461199 CJU461166:CJU461199 CTQ461166:CTQ461199 DDM461166:DDM461199 DNI461166:DNI461199 DXE461166:DXE461199 EHA461166:EHA461199 EQW461166:EQW461199 FAS461166:FAS461199 FKO461166:FKO461199 FUK461166:FUK461199 GEG461166:GEG461199 GOC461166:GOC461199 GXY461166:GXY461199 HHU461166:HHU461199 HRQ461166:HRQ461199 IBM461166:IBM461199 ILI461166:ILI461199 IVE461166:IVE461199 JFA461166:JFA461199 JOW461166:JOW461199 JYS461166:JYS461199 KIO461166:KIO461199 KSK461166:KSK461199 LCG461166:LCG461199 LMC461166:LMC461199 LVY461166:LVY461199 MFU461166:MFU461199 MPQ461166:MPQ461199 MZM461166:MZM461199 NJI461166:NJI461199 NTE461166:NTE461199 ODA461166:ODA461199 OMW461166:OMW461199 OWS461166:OWS461199 PGO461166:PGO461199 PQK461166:PQK461199 QAG461166:QAG461199 QKC461166:QKC461199 QTY461166:QTY461199 RDU461166:RDU461199 RNQ461166:RNQ461199 RXM461166:RXM461199 SHI461166:SHI461199 SRE461166:SRE461199 TBA461166:TBA461199 TKW461166:TKW461199 TUS461166:TUS461199 UEO461166:UEO461199 UOK461166:UOK461199 UYG461166:UYG461199 VIC461166:VIC461199 VRY461166:VRY461199 WBU461166:WBU461199 WLQ461166:WLQ461199 WVM461166:WVM461199 E526702:E526735 JA526702:JA526735 SW526702:SW526735 ACS526702:ACS526735 AMO526702:AMO526735 AWK526702:AWK526735 BGG526702:BGG526735 BQC526702:BQC526735 BZY526702:BZY526735 CJU526702:CJU526735 CTQ526702:CTQ526735 DDM526702:DDM526735 DNI526702:DNI526735 DXE526702:DXE526735 EHA526702:EHA526735 EQW526702:EQW526735 FAS526702:FAS526735 FKO526702:FKO526735 FUK526702:FUK526735 GEG526702:GEG526735 GOC526702:GOC526735 GXY526702:GXY526735 HHU526702:HHU526735 HRQ526702:HRQ526735 IBM526702:IBM526735 ILI526702:ILI526735 IVE526702:IVE526735 JFA526702:JFA526735 JOW526702:JOW526735 JYS526702:JYS526735 KIO526702:KIO526735 KSK526702:KSK526735 LCG526702:LCG526735 LMC526702:LMC526735 LVY526702:LVY526735 MFU526702:MFU526735 MPQ526702:MPQ526735 MZM526702:MZM526735 NJI526702:NJI526735 NTE526702:NTE526735 ODA526702:ODA526735 OMW526702:OMW526735 OWS526702:OWS526735 PGO526702:PGO526735 PQK526702:PQK526735 QAG526702:QAG526735 QKC526702:QKC526735 QTY526702:QTY526735 RDU526702:RDU526735 RNQ526702:RNQ526735 RXM526702:RXM526735 SHI526702:SHI526735 SRE526702:SRE526735 TBA526702:TBA526735 TKW526702:TKW526735 TUS526702:TUS526735 UEO526702:UEO526735 UOK526702:UOK526735 UYG526702:UYG526735 VIC526702:VIC526735 VRY526702:VRY526735 WBU526702:WBU526735 WLQ526702:WLQ526735 WVM526702:WVM526735 E592238:E592271 JA592238:JA592271 SW592238:SW592271 ACS592238:ACS592271 AMO592238:AMO592271 AWK592238:AWK592271 BGG592238:BGG592271 BQC592238:BQC592271 BZY592238:BZY592271 CJU592238:CJU592271 CTQ592238:CTQ592271 DDM592238:DDM592271 DNI592238:DNI592271 DXE592238:DXE592271 EHA592238:EHA592271 EQW592238:EQW592271 FAS592238:FAS592271 FKO592238:FKO592271 FUK592238:FUK592271 GEG592238:GEG592271 GOC592238:GOC592271 GXY592238:GXY592271 HHU592238:HHU592271 HRQ592238:HRQ592271 IBM592238:IBM592271 ILI592238:ILI592271 IVE592238:IVE592271 JFA592238:JFA592271 JOW592238:JOW592271 JYS592238:JYS592271 KIO592238:KIO592271 KSK592238:KSK592271 LCG592238:LCG592271 LMC592238:LMC592271 LVY592238:LVY592271 MFU592238:MFU592271 MPQ592238:MPQ592271 MZM592238:MZM592271 NJI592238:NJI592271 NTE592238:NTE592271 ODA592238:ODA592271 OMW592238:OMW592271 OWS592238:OWS592271 PGO592238:PGO592271 PQK592238:PQK592271 QAG592238:QAG592271 QKC592238:QKC592271 QTY592238:QTY592271 RDU592238:RDU592271 RNQ592238:RNQ592271 RXM592238:RXM592271 SHI592238:SHI592271 SRE592238:SRE592271 TBA592238:TBA592271 TKW592238:TKW592271 TUS592238:TUS592271 UEO592238:UEO592271 UOK592238:UOK592271 UYG592238:UYG592271 VIC592238:VIC592271 VRY592238:VRY592271 WBU592238:WBU592271 WLQ592238:WLQ592271 WVM592238:WVM592271 E657774:E657807 JA657774:JA657807 SW657774:SW657807 ACS657774:ACS657807 AMO657774:AMO657807 AWK657774:AWK657807 BGG657774:BGG657807 BQC657774:BQC657807 BZY657774:BZY657807 CJU657774:CJU657807 CTQ657774:CTQ657807 DDM657774:DDM657807 DNI657774:DNI657807 DXE657774:DXE657807 EHA657774:EHA657807 EQW657774:EQW657807 FAS657774:FAS657807 FKO657774:FKO657807 FUK657774:FUK657807 GEG657774:GEG657807 GOC657774:GOC657807 GXY657774:GXY657807 HHU657774:HHU657807 HRQ657774:HRQ657807 IBM657774:IBM657807 ILI657774:ILI657807 IVE657774:IVE657807 JFA657774:JFA657807 JOW657774:JOW657807 JYS657774:JYS657807 KIO657774:KIO657807 KSK657774:KSK657807 LCG657774:LCG657807 LMC657774:LMC657807 LVY657774:LVY657807 MFU657774:MFU657807 MPQ657774:MPQ657807 MZM657774:MZM657807 NJI657774:NJI657807 NTE657774:NTE657807 ODA657774:ODA657807 OMW657774:OMW657807 OWS657774:OWS657807 PGO657774:PGO657807 PQK657774:PQK657807 QAG657774:QAG657807 QKC657774:QKC657807 QTY657774:QTY657807 RDU657774:RDU657807 RNQ657774:RNQ657807 RXM657774:RXM657807 SHI657774:SHI657807 SRE657774:SRE657807 TBA657774:TBA657807 TKW657774:TKW657807 TUS657774:TUS657807 UEO657774:UEO657807 UOK657774:UOK657807 UYG657774:UYG657807 VIC657774:VIC657807 VRY657774:VRY657807 WBU657774:WBU657807 WLQ657774:WLQ657807 WVM657774:WVM657807 E723310:E723343 JA723310:JA723343 SW723310:SW723343 ACS723310:ACS723343 AMO723310:AMO723343 AWK723310:AWK723343 BGG723310:BGG723343 BQC723310:BQC723343 BZY723310:BZY723343 CJU723310:CJU723343 CTQ723310:CTQ723343 DDM723310:DDM723343 DNI723310:DNI723343 DXE723310:DXE723343 EHA723310:EHA723343 EQW723310:EQW723343 FAS723310:FAS723343 FKO723310:FKO723343 FUK723310:FUK723343 GEG723310:GEG723343 GOC723310:GOC723343 GXY723310:GXY723343 HHU723310:HHU723343 HRQ723310:HRQ723343 IBM723310:IBM723343 ILI723310:ILI723343 IVE723310:IVE723343 JFA723310:JFA723343 JOW723310:JOW723343 JYS723310:JYS723343 KIO723310:KIO723343 KSK723310:KSK723343 LCG723310:LCG723343 LMC723310:LMC723343 LVY723310:LVY723343 MFU723310:MFU723343 MPQ723310:MPQ723343 MZM723310:MZM723343 NJI723310:NJI723343 NTE723310:NTE723343 ODA723310:ODA723343 OMW723310:OMW723343 OWS723310:OWS723343 PGO723310:PGO723343 PQK723310:PQK723343 QAG723310:QAG723343 QKC723310:QKC723343 QTY723310:QTY723343 RDU723310:RDU723343 RNQ723310:RNQ723343 RXM723310:RXM723343 SHI723310:SHI723343 SRE723310:SRE723343 TBA723310:TBA723343 TKW723310:TKW723343 TUS723310:TUS723343 UEO723310:UEO723343 UOK723310:UOK723343 UYG723310:UYG723343 VIC723310:VIC723343 VRY723310:VRY723343 WBU723310:WBU723343 WLQ723310:WLQ723343 WVM723310:WVM723343 E788846:E788879 JA788846:JA788879 SW788846:SW788879 ACS788846:ACS788879 AMO788846:AMO788879 AWK788846:AWK788879 BGG788846:BGG788879 BQC788846:BQC788879 BZY788846:BZY788879 CJU788846:CJU788879 CTQ788846:CTQ788879 DDM788846:DDM788879 DNI788846:DNI788879 DXE788846:DXE788879 EHA788846:EHA788879 EQW788846:EQW788879 FAS788846:FAS788879 FKO788846:FKO788879 FUK788846:FUK788879 GEG788846:GEG788879 GOC788846:GOC788879 GXY788846:GXY788879 HHU788846:HHU788879 HRQ788846:HRQ788879 IBM788846:IBM788879 ILI788846:ILI788879 IVE788846:IVE788879 JFA788846:JFA788879 JOW788846:JOW788879 JYS788846:JYS788879 KIO788846:KIO788879 KSK788846:KSK788879 LCG788846:LCG788879 LMC788846:LMC788879 LVY788846:LVY788879 MFU788846:MFU788879 MPQ788846:MPQ788879 MZM788846:MZM788879 NJI788846:NJI788879 NTE788846:NTE788879 ODA788846:ODA788879 OMW788846:OMW788879 OWS788846:OWS788879 PGO788846:PGO788879 PQK788846:PQK788879 QAG788846:QAG788879 QKC788846:QKC788879 QTY788846:QTY788879 RDU788846:RDU788879 RNQ788846:RNQ788879 RXM788846:RXM788879 SHI788846:SHI788879 SRE788846:SRE788879 TBA788846:TBA788879 TKW788846:TKW788879 TUS788846:TUS788879 UEO788846:UEO788879 UOK788846:UOK788879 UYG788846:UYG788879 VIC788846:VIC788879 VRY788846:VRY788879 WBU788846:WBU788879 WLQ788846:WLQ788879 WVM788846:WVM788879 E854382:E854415 JA854382:JA854415 SW854382:SW854415 ACS854382:ACS854415 AMO854382:AMO854415 AWK854382:AWK854415 BGG854382:BGG854415 BQC854382:BQC854415 BZY854382:BZY854415 CJU854382:CJU854415 CTQ854382:CTQ854415 DDM854382:DDM854415 DNI854382:DNI854415 DXE854382:DXE854415 EHA854382:EHA854415 EQW854382:EQW854415 FAS854382:FAS854415 FKO854382:FKO854415 FUK854382:FUK854415 GEG854382:GEG854415 GOC854382:GOC854415 GXY854382:GXY854415 HHU854382:HHU854415 HRQ854382:HRQ854415 IBM854382:IBM854415 ILI854382:ILI854415 IVE854382:IVE854415 JFA854382:JFA854415 JOW854382:JOW854415 JYS854382:JYS854415 KIO854382:KIO854415 KSK854382:KSK854415 LCG854382:LCG854415 LMC854382:LMC854415 LVY854382:LVY854415 MFU854382:MFU854415 MPQ854382:MPQ854415 MZM854382:MZM854415 NJI854382:NJI854415 NTE854382:NTE854415 ODA854382:ODA854415 OMW854382:OMW854415 OWS854382:OWS854415 PGO854382:PGO854415 PQK854382:PQK854415 QAG854382:QAG854415 QKC854382:QKC854415 QTY854382:QTY854415 RDU854382:RDU854415 RNQ854382:RNQ854415 RXM854382:RXM854415 SHI854382:SHI854415 SRE854382:SRE854415 TBA854382:TBA854415 TKW854382:TKW854415 TUS854382:TUS854415 UEO854382:UEO854415 UOK854382:UOK854415 UYG854382:UYG854415 VIC854382:VIC854415 VRY854382:VRY854415 WBU854382:WBU854415 WLQ854382:WLQ854415 WVM854382:WVM854415 E919918:E919951 JA919918:JA919951 SW919918:SW919951 ACS919918:ACS919951 AMO919918:AMO919951 AWK919918:AWK919951 BGG919918:BGG919951 BQC919918:BQC919951 BZY919918:BZY919951 CJU919918:CJU919951 CTQ919918:CTQ919951 DDM919918:DDM919951 DNI919918:DNI919951 DXE919918:DXE919951 EHA919918:EHA919951 EQW919918:EQW919951 FAS919918:FAS919951 FKO919918:FKO919951 FUK919918:FUK919951 GEG919918:GEG919951 GOC919918:GOC919951 GXY919918:GXY919951 HHU919918:HHU919951 HRQ919918:HRQ919951 IBM919918:IBM919951 ILI919918:ILI919951 IVE919918:IVE919951 JFA919918:JFA919951 JOW919918:JOW919951 JYS919918:JYS919951 KIO919918:KIO919951 KSK919918:KSK919951 LCG919918:LCG919951 LMC919918:LMC919951 LVY919918:LVY919951 MFU919918:MFU919951 MPQ919918:MPQ919951 MZM919918:MZM919951 NJI919918:NJI919951 NTE919918:NTE919951 ODA919918:ODA919951 OMW919918:OMW919951 OWS919918:OWS919951 PGO919918:PGO919951 PQK919918:PQK919951 QAG919918:QAG919951 QKC919918:QKC919951 QTY919918:QTY919951 RDU919918:RDU919951 RNQ919918:RNQ919951 RXM919918:RXM919951 SHI919918:SHI919951 SRE919918:SRE919951 TBA919918:TBA919951 TKW919918:TKW919951 TUS919918:TUS919951 UEO919918:UEO919951 UOK919918:UOK919951 UYG919918:UYG919951 VIC919918:VIC919951 VRY919918:VRY919951 WBU919918:WBU919951 WLQ919918:WLQ919951 WVM919918:WVM919951 E985454:E985487 JA985454:JA985487 SW985454:SW985487 ACS985454:ACS985487 AMO985454:AMO985487 AWK985454:AWK985487 BGG985454:BGG985487 BQC985454:BQC985487 BZY985454:BZY985487 CJU985454:CJU985487 CTQ985454:CTQ985487 DDM985454:DDM985487 DNI985454:DNI985487 DXE985454:DXE985487 EHA985454:EHA985487 EQW985454:EQW985487 FAS985454:FAS985487 FKO985454:FKO985487 FUK985454:FUK985487 GEG985454:GEG985487 GOC985454:GOC985487 GXY985454:GXY985487 HHU985454:HHU985487 HRQ985454:HRQ985487 IBM985454:IBM985487 ILI985454:ILI985487 IVE985454:IVE985487 JFA985454:JFA985487 JOW985454:JOW985487 JYS985454:JYS985487 KIO985454:KIO985487 KSK985454:KSK985487 LCG985454:LCG985487 LMC985454:LMC985487 LVY985454:LVY985487 MFU985454:MFU985487 MPQ985454:MPQ985487 MZM985454:MZM985487 NJI985454:NJI985487 NTE985454:NTE985487 ODA985454:ODA985487 OMW985454:OMW985487 OWS985454:OWS985487 PGO985454:PGO985487 PQK985454:PQK985487 QAG985454:QAG985487 QKC985454:QKC985487 QTY985454:QTY985487 RDU985454:RDU985487 RNQ985454:RNQ985487 RXM985454:RXM985487 SHI985454:SHI985487 SRE985454:SRE985487 TBA985454:TBA985487 TKW985454:TKW985487 TUS985454:TUS985487 UEO985454:UEO985487 UOK985454:UOK985487 UYG985454:UYG985487 VIC985454:VIC985487 VRY985454:VRY985487 WBU985454:WBU985487 WLQ985454:WLQ985487 WVM985454:WVM985487 E2449:E2545 JA2449:JA2545 SW2449:SW2545 ACS2449:ACS2545 AMO2449:AMO2545 AWK2449:AWK2545 BGG2449:BGG2545 BQC2449:BQC2545 BZY2449:BZY2545 CJU2449:CJU2545 CTQ2449:CTQ2545 DDM2449:DDM2545 DNI2449:DNI2545 DXE2449:DXE2545 EHA2449:EHA2545 EQW2449:EQW2545 FAS2449:FAS2545 FKO2449:FKO2545 FUK2449:FUK2545 GEG2449:GEG2545 GOC2449:GOC2545 GXY2449:GXY2545 HHU2449:HHU2545 HRQ2449:HRQ2545 IBM2449:IBM2545 ILI2449:ILI2545 IVE2449:IVE2545 JFA2449:JFA2545 JOW2449:JOW2545 JYS2449:JYS2545 KIO2449:KIO2545 KSK2449:KSK2545 LCG2449:LCG2545 LMC2449:LMC2545 LVY2449:LVY2545 MFU2449:MFU2545 MPQ2449:MPQ2545 MZM2449:MZM2545 NJI2449:NJI2545 NTE2449:NTE2545 ODA2449:ODA2545 OMW2449:OMW2545 OWS2449:OWS2545 PGO2449:PGO2545 PQK2449:PQK2545 QAG2449:QAG2545 QKC2449:QKC2545 QTY2449:QTY2545 RDU2449:RDU2545 RNQ2449:RNQ2545 RXM2449:RXM2545 SHI2449:SHI2545 SRE2449:SRE2545 TBA2449:TBA2545 TKW2449:TKW2545 TUS2449:TUS2545 UEO2449:UEO2545 UOK2449:UOK2545 UYG2449:UYG2545 VIC2449:VIC2545 VRY2449:VRY2545 WBU2449:WBU2545 WLQ2449:WLQ2545 WVM2449:WVM2545 E67985:E68081 JA67985:JA68081 SW67985:SW68081 ACS67985:ACS68081 AMO67985:AMO68081 AWK67985:AWK68081 BGG67985:BGG68081 BQC67985:BQC68081 BZY67985:BZY68081 CJU67985:CJU68081 CTQ67985:CTQ68081 DDM67985:DDM68081 DNI67985:DNI68081 DXE67985:DXE68081 EHA67985:EHA68081 EQW67985:EQW68081 FAS67985:FAS68081 FKO67985:FKO68081 FUK67985:FUK68081 GEG67985:GEG68081 GOC67985:GOC68081 GXY67985:GXY68081 HHU67985:HHU68081 HRQ67985:HRQ68081 IBM67985:IBM68081 ILI67985:ILI68081 IVE67985:IVE68081 JFA67985:JFA68081 JOW67985:JOW68081 JYS67985:JYS68081 KIO67985:KIO68081 KSK67985:KSK68081 LCG67985:LCG68081 LMC67985:LMC68081 LVY67985:LVY68081 MFU67985:MFU68081 MPQ67985:MPQ68081 MZM67985:MZM68081 NJI67985:NJI68081 NTE67985:NTE68081 ODA67985:ODA68081 OMW67985:OMW68081 OWS67985:OWS68081 PGO67985:PGO68081 PQK67985:PQK68081 QAG67985:QAG68081 QKC67985:QKC68081 QTY67985:QTY68081 RDU67985:RDU68081 RNQ67985:RNQ68081 RXM67985:RXM68081 SHI67985:SHI68081 SRE67985:SRE68081 TBA67985:TBA68081 TKW67985:TKW68081 TUS67985:TUS68081 UEO67985:UEO68081 UOK67985:UOK68081 UYG67985:UYG68081 VIC67985:VIC68081 VRY67985:VRY68081 WBU67985:WBU68081 WLQ67985:WLQ68081 WVM67985:WVM68081 E133521:E133617 JA133521:JA133617 SW133521:SW133617 ACS133521:ACS133617 AMO133521:AMO133617 AWK133521:AWK133617 BGG133521:BGG133617 BQC133521:BQC133617 BZY133521:BZY133617 CJU133521:CJU133617 CTQ133521:CTQ133617 DDM133521:DDM133617 DNI133521:DNI133617 DXE133521:DXE133617 EHA133521:EHA133617 EQW133521:EQW133617 FAS133521:FAS133617 FKO133521:FKO133617 FUK133521:FUK133617 GEG133521:GEG133617 GOC133521:GOC133617 GXY133521:GXY133617 HHU133521:HHU133617 HRQ133521:HRQ133617 IBM133521:IBM133617 ILI133521:ILI133617 IVE133521:IVE133617 JFA133521:JFA133617 JOW133521:JOW133617 JYS133521:JYS133617 KIO133521:KIO133617 KSK133521:KSK133617 LCG133521:LCG133617 LMC133521:LMC133617 LVY133521:LVY133617 MFU133521:MFU133617 MPQ133521:MPQ133617 MZM133521:MZM133617 NJI133521:NJI133617 NTE133521:NTE133617 ODA133521:ODA133617 OMW133521:OMW133617 OWS133521:OWS133617 PGO133521:PGO133617 PQK133521:PQK133617 QAG133521:QAG133617 QKC133521:QKC133617 QTY133521:QTY133617 RDU133521:RDU133617 RNQ133521:RNQ133617 RXM133521:RXM133617 SHI133521:SHI133617 SRE133521:SRE133617 TBA133521:TBA133617 TKW133521:TKW133617 TUS133521:TUS133617 UEO133521:UEO133617 UOK133521:UOK133617 UYG133521:UYG133617 VIC133521:VIC133617 VRY133521:VRY133617 WBU133521:WBU133617 WLQ133521:WLQ133617 WVM133521:WVM133617 E199057:E199153 JA199057:JA199153 SW199057:SW199153 ACS199057:ACS199153 AMO199057:AMO199153 AWK199057:AWK199153 BGG199057:BGG199153 BQC199057:BQC199153 BZY199057:BZY199153 CJU199057:CJU199153 CTQ199057:CTQ199153 DDM199057:DDM199153 DNI199057:DNI199153 DXE199057:DXE199153 EHA199057:EHA199153 EQW199057:EQW199153 FAS199057:FAS199153 FKO199057:FKO199153 FUK199057:FUK199153 GEG199057:GEG199153 GOC199057:GOC199153 GXY199057:GXY199153 HHU199057:HHU199153 HRQ199057:HRQ199153 IBM199057:IBM199153 ILI199057:ILI199153 IVE199057:IVE199153 JFA199057:JFA199153 JOW199057:JOW199153 JYS199057:JYS199153 KIO199057:KIO199153 KSK199057:KSK199153 LCG199057:LCG199153 LMC199057:LMC199153 LVY199057:LVY199153 MFU199057:MFU199153 MPQ199057:MPQ199153 MZM199057:MZM199153 NJI199057:NJI199153 NTE199057:NTE199153 ODA199057:ODA199153 OMW199057:OMW199153 OWS199057:OWS199153 PGO199057:PGO199153 PQK199057:PQK199153 QAG199057:QAG199153 QKC199057:QKC199153 QTY199057:QTY199153 RDU199057:RDU199153 RNQ199057:RNQ199153 RXM199057:RXM199153 SHI199057:SHI199153 SRE199057:SRE199153 TBA199057:TBA199153 TKW199057:TKW199153 TUS199057:TUS199153 UEO199057:UEO199153 UOK199057:UOK199153 UYG199057:UYG199153 VIC199057:VIC199153 VRY199057:VRY199153 WBU199057:WBU199153 WLQ199057:WLQ199153 WVM199057:WVM199153 E264593:E264689 JA264593:JA264689 SW264593:SW264689 ACS264593:ACS264689 AMO264593:AMO264689 AWK264593:AWK264689 BGG264593:BGG264689 BQC264593:BQC264689 BZY264593:BZY264689 CJU264593:CJU264689 CTQ264593:CTQ264689 DDM264593:DDM264689 DNI264593:DNI264689 DXE264593:DXE264689 EHA264593:EHA264689 EQW264593:EQW264689 FAS264593:FAS264689 FKO264593:FKO264689 FUK264593:FUK264689 GEG264593:GEG264689 GOC264593:GOC264689 GXY264593:GXY264689 HHU264593:HHU264689 HRQ264593:HRQ264689 IBM264593:IBM264689 ILI264593:ILI264689 IVE264593:IVE264689 JFA264593:JFA264689 JOW264593:JOW264689 JYS264593:JYS264689 KIO264593:KIO264689 KSK264593:KSK264689 LCG264593:LCG264689 LMC264593:LMC264689 LVY264593:LVY264689 MFU264593:MFU264689 MPQ264593:MPQ264689 MZM264593:MZM264689 NJI264593:NJI264689 NTE264593:NTE264689 ODA264593:ODA264689 OMW264593:OMW264689 OWS264593:OWS264689 PGO264593:PGO264689 PQK264593:PQK264689 QAG264593:QAG264689 QKC264593:QKC264689 QTY264593:QTY264689 RDU264593:RDU264689 RNQ264593:RNQ264689 RXM264593:RXM264689 SHI264593:SHI264689 SRE264593:SRE264689 TBA264593:TBA264689 TKW264593:TKW264689 TUS264593:TUS264689 UEO264593:UEO264689 UOK264593:UOK264689 UYG264593:UYG264689 VIC264593:VIC264689 VRY264593:VRY264689 WBU264593:WBU264689 WLQ264593:WLQ264689 WVM264593:WVM264689 E330129:E330225 JA330129:JA330225 SW330129:SW330225 ACS330129:ACS330225 AMO330129:AMO330225 AWK330129:AWK330225 BGG330129:BGG330225 BQC330129:BQC330225 BZY330129:BZY330225 CJU330129:CJU330225 CTQ330129:CTQ330225 DDM330129:DDM330225 DNI330129:DNI330225 DXE330129:DXE330225 EHA330129:EHA330225 EQW330129:EQW330225 FAS330129:FAS330225 FKO330129:FKO330225 FUK330129:FUK330225 GEG330129:GEG330225 GOC330129:GOC330225 GXY330129:GXY330225 HHU330129:HHU330225 HRQ330129:HRQ330225 IBM330129:IBM330225 ILI330129:ILI330225 IVE330129:IVE330225 JFA330129:JFA330225 JOW330129:JOW330225 JYS330129:JYS330225 KIO330129:KIO330225 KSK330129:KSK330225 LCG330129:LCG330225 LMC330129:LMC330225 LVY330129:LVY330225 MFU330129:MFU330225 MPQ330129:MPQ330225 MZM330129:MZM330225 NJI330129:NJI330225 NTE330129:NTE330225 ODA330129:ODA330225 OMW330129:OMW330225 OWS330129:OWS330225 PGO330129:PGO330225 PQK330129:PQK330225 QAG330129:QAG330225 QKC330129:QKC330225 QTY330129:QTY330225 RDU330129:RDU330225 RNQ330129:RNQ330225 RXM330129:RXM330225 SHI330129:SHI330225 SRE330129:SRE330225 TBA330129:TBA330225 TKW330129:TKW330225 TUS330129:TUS330225 UEO330129:UEO330225 UOK330129:UOK330225 UYG330129:UYG330225 VIC330129:VIC330225 VRY330129:VRY330225 WBU330129:WBU330225 WLQ330129:WLQ330225 WVM330129:WVM330225 E395665:E395761 JA395665:JA395761 SW395665:SW395761 ACS395665:ACS395761 AMO395665:AMO395761 AWK395665:AWK395761 BGG395665:BGG395761 BQC395665:BQC395761 BZY395665:BZY395761 CJU395665:CJU395761 CTQ395665:CTQ395761 DDM395665:DDM395761 DNI395665:DNI395761 DXE395665:DXE395761 EHA395665:EHA395761 EQW395665:EQW395761 FAS395665:FAS395761 FKO395665:FKO395761 FUK395665:FUK395761 GEG395665:GEG395761 GOC395665:GOC395761 GXY395665:GXY395761 HHU395665:HHU395761 HRQ395665:HRQ395761 IBM395665:IBM395761 ILI395665:ILI395761 IVE395665:IVE395761 JFA395665:JFA395761 JOW395665:JOW395761 JYS395665:JYS395761 KIO395665:KIO395761 KSK395665:KSK395761 LCG395665:LCG395761 LMC395665:LMC395761 LVY395665:LVY395761 MFU395665:MFU395761 MPQ395665:MPQ395761 MZM395665:MZM395761 NJI395665:NJI395761 NTE395665:NTE395761 ODA395665:ODA395761 OMW395665:OMW395761 OWS395665:OWS395761 PGO395665:PGO395761 PQK395665:PQK395761 QAG395665:QAG395761 QKC395665:QKC395761 QTY395665:QTY395761 RDU395665:RDU395761 RNQ395665:RNQ395761 RXM395665:RXM395761 SHI395665:SHI395761 SRE395665:SRE395761 TBA395665:TBA395761 TKW395665:TKW395761 TUS395665:TUS395761 UEO395665:UEO395761 UOK395665:UOK395761 UYG395665:UYG395761 VIC395665:VIC395761 VRY395665:VRY395761 WBU395665:WBU395761 WLQ395665:WLQ395761 WVM395665:WVM395761 E461201:E461297 JA461201:JA461297 SW461201:SW461297 ACS461201:ACS461297 AMO461201:AMO461297 AWK461201:AWK461297 BGG461201:BGG461297 BQC461201:BQC461297 BZY461201:BZY461297 CJU461201:CJU461297 CTQ461201:CTQ461297 DDM461201:DDM461297 DNI461201:DNI461297 DXE461201:DXE461297 EHA461201:EHA461297 EQW461201:EQW461297 FAS461201:FAS461297 FKO461201:FKO461297 FUK461201:FUK461297 GEG461201:GEG461297 GOC461201:GOC461297 GXY461201:GXY461297 HHU461201:HHU461297 HRQ461201:HRQ461297 IBM461201:IBM461297 ILI461201:ILI461297 IVE461201:IVE461297 JFA461201:JFA461297 JOW461201:JOW461297 JYS461201:JYS461297 KIO461201:KIO461297 KSK461201:KSK461297 LCG461201:LCG461297 LMC461201:LMC461297 LVY461201:LVY461297 MFU461201:MFU461297 MPQ461201:MPQ461297 MZM461201:MZM461297 NJI461201:NJI461297 NTE461201:NTE461297 ODA461201:ODA461297 OMW461201:OMW461297 OWS461201:OWS461297 PGO461201:PGO461297 PQK461201:PQK461297 QAG461201:QAG461297 QKC461201:QKC461297 QTY461201:QTY461297 RDU461201:RDU461297 RNQ461201:RNQ461297 RXM461201:RXM461297 SHI461201:SHI461297 SRE461201:SRE461297 TBA461201:TBA461297 TKW461201:TKW461297 TUS461201:TUS461297 UEO461201:UEO461297 UOK461201:UOK461297 UYG461201:UYG461297 VIC461201:VIC461297 VRY461201:VRY461297 WBU461201:WBU461297 WLQ461201:WLQ461297 WVM461201:WVM461297 E526737:E526833 JA526737:JA526833 SW526737:SW526833 ACS526737:ACS526833 AMO526737:AMO526833 AWK526737:AWK526833 BGG526737:BGG526833 BQC526737:BQC526833 BZY526737:BZY526833 CJU526737:CJU526833 CTQ526737:CTQ526833 DDM526737:DDM526833 DNI526737:DNI526833 DXE526737:DXE526833 EHA526737:EHA526833 EQW526737:EQW526833 FAS526737:FAS526833 FKO526737:FKO526833 FUK526737:FUK526833 GEG526737:GEG526833 GOC526737:GOC526833 GXY526737:GXY526833 HHU526737:HHU526833 HRQ526737:HRQ526833 IBM526737:IBM526833 ILI526737:ILI526833 IVE526737:IVE526833 JFA526737:JFA526833 JOW526737:JOW526833 JYS526737:JYS526833 KIO526737:KIO526833 KSK526737:KSK526833 LCG526737:LCG526833 LMC526737:LMC526833 LVY526737:LVY526833 MFU526737:MFU526833 MPQ526737:MPQ526833 MZM526737:MZM526833 NJI526737:NJI526833 NTE526737:NTE526833 ODA526737:ODA526833 OMW526737:OMW526833 OWS526737:OWS526833 PGO526737:PGO526833 PQK526737:PQK526833 QAG526737:QAG526833 QKC526737:QKC526833 QTY526737:QTY526833 RDU526737:RDU526833 RNQ526737:RNQ526833 RXM526737:RXM526833 SHI526737:SHI526833 SRE526737:SRE526833 TBA526737:TBA526833 TKW526737:TKW526833 TUS526737:TUS526833 UEO526737:UEO526833 UOK526737:UOK526833 UYG526737:UYG526833 VIC526737:VIC526833 VRY526737:VRY526833 WBU526737:WBU526833 WLQ526737:WLQ526833 WVM526737:WVM526833 E592273:E592369 JA592273:JA592369 SW592273:SW592369 ACS592273:ACS592369 AMO592273:AMO592369 AWK592273:AWK592369 BGG592273:BGG592369 BQC592273:BQC592369 BZY592273:BZY592369 CJU592273:CJU592369 CTQ592273:CTQ592369 DDM592273:DDM592369 DNI592273:DNI592369 DXE592273:DXE592369 EHA592273:EHA592369 EQW592273:EQW592369 FAS592273:FAS592369 FKO592273:FKO592369 FUK592273:FUK592369 GEG592273:GEG592369 GOC592273:GOC592369 GXY592273:GXY592369 HHU592273:HHU592369 HRQ592273:HRQ592369 IBM592273:IBM592369 ILI592273:ILI592369 IVE592273:IVE592369 JFA592273:JFA592369 JOW592273:JOW592369 JYS592273:JYS592369 KIO592273:KIO592369 KSK592273:KSK592369 LCG592273:LCG592369 LMC592273:LMC592369 LVY592273:LVY592369 MFU592273:MFU592369 MPQ592273:MPQ592369 MZM592273:MZM592369 NJI592273:NJI592369 NTE592273:NTE592369 ODA592273:ODA592369 OMW592273:OMW592369 OWS592273:OWS592369 PGO592273:PGO592369 PQK592273:PQK592369 QAG592273:QAG592369 QKC592273:QKC592369 QTY592273:QTY592369 RDU592273:RDU592369 RNQ592273:RNQ592369 RXM592273:RXM592369 SHI592273:SHI592369 SRE592273:SRE592369 TBA592273:TBA592369 TKW592273:TKW592369 TUS592273:TUS592369 UEO592273:UEO592369 UOK592273:UOK592369 UYG592273:UYG592369 VIC592273:VIC592369 VRY592273:VRY592369 WBU592273:WBU592369 WLQ592273:WLQ592369 WVM592273:WVM592369 E657809:E657905 JA657809:JA657905 SW657809:SW657905 ACS657809:ACS657905 AMO657809:AMO657905 AWK657809:AWK657905 BGG657809:BGG657905 BQC657809:BQC657905 BZY657809:BZY657905 CJU657809:CJU657905 CTQ657809:CTQ657905 DDM657809:DDM657905 DNI657809:DNI657905 DXE657809:DXE657905 EHA657809:EHA657905 EQW657809:EQW657905 FAS657809:FAS657905 FKO657809:FKO657905 FUK657809:FUK657905 GEG657809:GEG657905 GOC657809:GOC657905 GXY657809:GXY657905 HHU657809:HHU657905 HRQ657809:HRQ657905 IBM657809:IBM657905 ILI657809:ILI657905 IVE657809:IVE657905 JFA657809:JFA657905 JOW657809:JOW657905 JYS657809:JYS657905 KIO657809:KIO657905 KSK657809:KSK657905 LCG657809:LCG657905 LMC657809:LMC657905 LVY657809:LVY657905 MFU657809:MFU657905 MPQ657809:MPQ657905 MZM657809:MZM657905 NJI657809:NJI657905 NTE657809:NTE657905 ODA657809:ODA657905 OMW657809:OMW657905 OWS657809:OWS657905 PGO657809:PGO657905 PQK657809:PQK657905 QAG657809:QAG657905 QKC657809:QKC657905 QTY657809:QTY657905 RDU657809:RDU657905 RNQ657809:RNQ657905 RXM657809:RXM657905 SHI657809:SHI657905 SRE657809:SRE657905 TBA657809:TBA657905 TKW657809:TKW657905 TUS657809:TUS657905 UEO657809:UEO657905 UOK657809:UOK657905 UYG657809:UYG657905 VIC657809:VIC657905 VRY657809:VRY657905 WBU657809:WBU657905 WLQ657809:WLQ657905 WVM657809:WVM657905 E723345:E723441 JA723345:JA723441 SW723345:SW723441 ACS723345:ACS723441 AMO723345:AMO723441 AWK723345:AWK723441 BGG723345:BGG723441 BQC723345:BQC723441 BZY723345:BZY723441 CJU723345:CJU723441 CTQ723345:CTQ723441 DDM723345:DDM723441 DNI723345:DNI723441 DXE723345:DXE723441 EHA723345:EHA723441 EQW723345:EQW723441 FAS723345:FAS723441 FKO723345:FKO723441 FUK723345:FUK723441 GEG723345:GEG723441 GOC723345:GOC723441 GXY723345:GXY723441 HHU723345:HHU723441 HRQ723345:HRQ723441 IBM723345:IBM723441 ILI723345:ILI723441 IVE723345:IVE723441 JFA723345:JFA723441 JOW723345:JOW723441 JYS723345:JYS723441 KIO723345:KIO723441 KSK723345:KSK723441 LCG723345:LCG723441 LMC723345:LMC723441 LVY723345:LVY723441 MFU723345:MFU723441 MPQ723345:MPQ723441 MZM723345:MZM723441 NJI723345:NJI723441 NTE723345:NTE723441 ODA723345:ODA723441 OMW723345:OMW723441 OWS723345:OWS723441 PGO723345:PGO723441 PQK723345:PQK723441 QAG723345:QAG723441 QKC723345:QKC723441 QTY723345:QTY723441 RDU723345:RDU723441 RNQ723345:RNQ723441 RXM723345:RXM723441 SHI723345:SHI723441 SRE723345:SRE723441 TBA723345:TBA723441 TKW723345:TKW723441 TUS723345:TUS723441 UEO723345:UEO723441 UOK723345:UOK723441 UYG723345:UYG723441 VIC723345:VIC723441 VRY723345:VRY723441 WBU723345:WBU723441 WLQ723345:WLQ723441 WVM723345:WVM723441 E788881:E788977 JA788881:JA788977 SW788881:SW788977 ACS788881:ACS788977 AMO788881:AMO788977 AWK788881:AWK788977 BGG788881:BGG788977 BQC788881:BQC788977 BZY788881:BZY788977 CJU788881:CJU788977 CTQ788881:CTQ788977 DDM788881:DDM788977 DNI788881:DNI788977 DXE788881:DXE788977 EHA788881:EHA788977 EQW788881:EQW788977 FAS788881:FAS788977 FKO788881:FKO788977 FUK788881:FUK788977 GEG788881:GEG788977 GOC788881:GOC788977 GXY788881:GXY788977 HHU788881:HHU788977 HRQ788881:HRQ788977 IBM788881:IBM788977 ILI788881:ILI788977 IVE788881:IVE788977 JFA788881:JFA788977 JOW788881:JOW788977 JYS788881:JYS788977 KIO788881:KIO788977 KSK788881:KSK788977 LCG788881:LCG788977 LMC788881:LMC788977 LVY788881:LVY788977 MFU788881:MFU788977 MPQ788881:MPQ788977 MZM788881:MZM788977 NJI788881:NJI788977 NTE788881:NTE788977 ODA788881:ODA788977 OMW788881:OMW788977 OWS788881:OWS788977 PGO788881:PGO788977 PQK788881:PQK788977 QAG788881:QAG788977 QKC788881:QKC788977 QTY788881:QTY788977 RDU788881:RDU788977 RNQ788881:RNQ788977 RXM788881:RXM788977 SHI788881:SHI788977 SRE788881:SRE788977 TBA788881:TBA788977 TKW788881:TKW788977 TUS788881:TUS788977 UEO788881:UEO788977 UOK788881:UOK788977 UYG788881:UYG788977 VIC788881:VIC788977 VRY788881:VRY788977 WBU788881:WBU788977 WLQ788881:WLQ788977 WVM788881:WVM788977 E854417:E854513 JA854417:JA854513 SW854417:SW854513 ACS854417:ACS854513 AMO854417:AMO854513 AWK854417:AWK854513 BGG854417:BGG854513 BQC854417:BQC854513 BZY854417:BZY854513 CJU854417:CJU854513 CTQ854417:CTQ854513 DDM854417:DDM854513 DNI854417:DNI854513 DXE854417:DXE854513 EHA854417:EHA854513 EQW854417:EQW854513 FAS854417:FAS854513 FKO854417:FKO854513 FUK854417:FUK854513 GEG854417:GEG854513 GOC854417:GOC854513 GXY854417:GXY854513 HHU854417:HHU854513 HRQ854417:HRQ854513 IBM854417:IBM854513 ILI854417:ILI854513 IVE854417:IVE854513 JFA854417:JFA854513 JOW854417:JOW854513 JYS854417:JYS854513 KIO854417:KIO854513 KSK854417:KSK854513 LCG854417:LCG854513 LMC854417:LMC854513 LVY854417:LVY854513 MFU854417:MFU854513 MPQ854417:MPQ854513 MZM854417:MZM854513 NJI854417:NJI854513 NTE854417:NTE854513 ODA854417:ODA854513 OMW854417:OMW854513 OWS854417:OWS854513 PGO854417:PGO854513 PQK854417:PQK854513 QAG854417:QAG854513 QKC854417:QKC854513 QTY854417:QTY854513 RDU854417:RDU854513 RNQ854417:RNQ854513 RXM854417:RXM854513 SHI854417:SHI854513 SRE854417:SRE854513 TBA854417:TBA854513 TKW854417:TKW854513 TUS854417:TUS854513 UEO854417:UEO854513 UOK854417:UOK854513 UYG854417:UYG854513 VIC854417:VIC854513 VRY854417:VRY854513 WBU854417:WBU854513 WLQ854417:WLQ854513 WVM854417:WVM854513 E919953:E920049 JA919953:JA920049 SW919953:SW920049 ACS919953:ACS920049 AMO919953:AMO920049 AWK919953:AWK920049 BGG919953:BGG920049 BQC919953:BQC920049 BZY919953:BZY920049 CJU919953:CJU920049 CTQ919953:CTQ920049 DDM919953:DDM920049 DNI919953:DNI920049 DXE919953:DXE920049 EHA919953:EHA920049 EQW919953:EQW920049 FAS919953:FAS920049 FKO919953:FKO920049 FUK919953:FUK920049 GEG919953:GEG920049 GOC919953:GOC920049 GXY919953:GXY920049 HHU919953:HHU920049 HRQ919953:HRQ920049 IBM919953:IBM920049 ILI919953:ILI920049 IVE919953:IVE920049 JFA919953:JFA920049 JOW919953:JOW920049 JYS919953:JYS920049 KIO919953:KIO920049 KSK919953:KSK920049 LCG919953:LCG920049 LMC919953:LMC920049 LVY919953:LVY920049 MFU919953:MFU920049 MPQ919953:MPQ920049 MZM919953:MZM920049 NJI919953:NJI920049 NTE919953:NTE920049 ODA919953:ODA920049 OMW919953:OMW920049 OWS919953:OWS920049 PGO919953:PGO920049 PQK919953:PQK920049 QAG919953:QAG920049 QKC919953:QKC920049 QTY919953:QTY920049 RDU919953:RDU920049 RNQ919953:RNQ920049 RXM919953:RXM920049 SHI919953:SHI920049 SRE919953:SRE920049 TBA919953:TBA920049 TKW919953:TKW920049 TUS919953:TUS920049 UEO919953:UEO920049 UOK919953:UOK920049 UYG919953:UYG920049 VIC919953:VIC920049 VRY919953:VRY920049 WBU919953:WBU920049 WLQ919953:WLQ920049 WVM919953:WVM920049 E985489:E985585 JA985489:JA985585 SW985489:SW985585 ACS985489:ACS985585 AMO985489:AMO985585 AWK985489:AWK985585 BGG985489:BGG985585 BQC985489:BQC985585 BZY985489:BZY985585 CJU985489:CJU985585 CTQ985489:CTQ985585 DDM985489:DDM985585 DNI985489:DNI985585 DXE985489:DXE985585 EHA985489:EHA985585 EQW985489:EQW985585 FAS985489:FAS985585 FKO985489:FKO985585 FUK985489:FUK985585 GEG985489:GEG985585 GOC985489:GOC985585 GXY985489:GXY985585 HHU985489:HHU985585 HRQ985489:HRQ985585 IBM985489:IBM985585 ILI985489:ILI985585 IVE985489:IVE985585 JFA985489:JFA985585 JOW985489:JOW985585 JYS985489:JYS985585 KIO985489:KIO985585 KSK985489:KSK985585 LCG985489:LCG985585 LMC985489:LMC985585 LVY985489:LVY985585 MFU985489:MFU985585 MPQ985489:MPQ985585 MZM985489:MZM985585 NJI985489:NJI985585 NTE985489:NTE985585 ODA985489:ODA985585 OMW985489:OMW985585 OWS985489:OWS985585 PGO985489:PGO985585 PQK985489:PQK985585 QAG985489:QAG985585 QKC985489:QKC985585 QTY985489:QTY985585 RDU985489:RDU985585 RNQ985489:RNQ985585 RXM985489:RXM985585 SHI985489:SHI985585 SRE985489:SRE985585 TBA985489:TBA985585 TKW985489:TKW985585 TUS985489:TUS985585 UEO985489:UEO985585 UOK985489:UOK985585 UYG985489:UYG985585 VIC985489:VIC985585 VRY985489:VRY985585 WBU985489:WBU985585 WLQ985489:WLQ985585 WVM985489:WVM985585 E2232:E2408 JA2232:JA2408 SW2232:SW2408 ACS2232:ACS2408 AMO2232:AMO2408 AWK2232:AWK2408 BGG2232:BGG2408 BQC2232:BQC2408 BZY2232:BZY2408 CJU2232:CJU2408 CTQ2232:CTQ2408 DDM2232:DDM2408 DNI2232:DNI2408 DXE2232:DXE2408 EHA2232:EHA2408 EQW2232:EQW2408 FAS2232:FAS2408 FKO2232:FKO2408 FUK2232:FUK2408 GEG2232:GEG2408 GOC2232:GOC2408 GXY2232:GXY2408 HHU2232:HHU2408 HRQ2232:HRQ2408 IBM2232:IBM2408 ILI2232:ILI2408 IVE2232:IVE2408 JFA2232:JFA2408 JOW2232:JOW2408 JYS2232:JYS2408 KIO2232:KIO2408 KSK2232:KSK2408 LCG2232:LCG2408 LMC2232:LMC2408 LVY2232:LVY2408 MFU2232:MFU2408 MPQ2232:MPQ2408 MZM2232:MZM2408 NJI2232:NJI2408 NTE2232:NTE2408 ODA2232:ODA2408 OMW2232:OMW2408 OWS2232:OWS2408 PGO2232:PGO2408 PQK2232:PQK2408 QAG2232:QAG2408 QKC2232:QKC2408 QTY2232:QTY2408 RDU2232:RDU2408 RNQ2232:RNQ2408 RXM2232:RXM2408 SHI2232:SHI2408 SRE2232:SRE2408 TBA2232:TBA2408 TKW2232:TKW2408 TUS2232:TUS2408 UEO2232:UEO2408 UOK2232:UOK2408 UYG2232:UYG2408 VIC2232:VIC2408 VRY2232:VRY2408 WBU2232:WBU2408 WLQ2232:WLQ2408 WVM2232:WVM2408 E67768:E67944 JA67768:JA67944 SW67768:SW67944 ACS67768:ACS67944 AMO67768:AMO67944 AWK67768:AWK67944 BGG67768:BGG67944 BQC67768:BQC67944 BZY67768:BZY67944 CJU67768:CJU67944 CTQ67768:CTQ67944 DDM67768:DDM67944 DNI67768:DNI67944 DXE67768:DXE67944 EHA67768:EHA67944 EQW67768:EQW67944 FAS67768:FAS67944 FKO67768:FKO67944 FUK67768:FUK67944 GEG67768:GEG67944 GOC67768:GOC67944 GXY67768:GXY67944 HHU67768:HHU67944 HRQ67768:HRQ67944 IBM67768:IBM67944 ILI67768:ILI67944 IVE67768:IVE67944 JFA67768:JFA67944 JOW67768:JOW67944 JYS67768:JYS67944 KIO67768:KIO67944 KSK67768:KSK67944 LCG67768:LCG67944 LMC67768:LMC67944 LVY67768:LVY67944 MFU67768:MFU67944 MPQ67768:MPQ67944 MZM67768:MZM67944 NJI67768:NJI67944 NTE67768:NTE67944 ODA67768:ODA67944 OMW67768:OMW67944 OWS67768:OWS67944 PGO67768:PGO67944 PQK67768:PQK67944 QAG67768:QAG67944 QKC67768:QKC67944 QTY67768:QTY67944 RDU67768:RDU67944 RNQ67768:RNQ67944 RXM67768:RXM67944 SHI67768:SHI67944 SRE67768:SRE67944 TBA67768:TBA67944 TKW67768:TKW67944 TUS67768:TUS67944 UEO67768:UEO67944 UOK67768:UOK67944 UYG67768:UYG67944 VIC67768:VIC67944 VRY67768:VRY67944 WBU67768:WBU67944 WLQ67768:WLQ67944 WVM67768:WVM67944 E133304:E133480 JA133304:JA133480 SW133304:SW133480 ACS133304:ACS133480 AMO133304:AMO133480 AWK133304:AWK133480 BGG133304:BGG133480 BQC133304:BQC133480 BZY133304:BZY133480 CJU133304:CJU133480 CTQ133304:CTQ133480 DDM133304:DDM133480 DNI133304:DNI133480 DXE133304:DXE133480 EHA133304:EHA133480 EQW133304:EQW133480 FAS133304:FAS133480 FKO133304:FKO133480 FUK133304:FUK133480 GEG133304:GEG133480 GOC133304:GOC133480 GXY133304:GXY133480 HHU133304:HHU133480 HRQ133304:HRQ133480 IBM133304:IBM133480 ILI133304:ILI133480 IVE133304:IVE133480 JFA133304:JFA133480 JOW133304:JOW133480 JYS133304:JYS133480 KIO133304:KIO133480 KSK133304:KSK133480 LCG133304:LCG133480 LMC133304:LMC133480 LVY133304:LVY133480 MFU133304:MFU133480 MPQ133304:MPQ133480 MZM133304:MZM133480 NJI133304:NJI133480 NTE133304:NTE133480 ODA133304:ODA133480 OMW133304:OMW133480 OWS133304:OWS133480 PGO133304:PGO133480 PQK133304:PQK133480 QAG133304:QAG133480 QKC133304:QKC133480 QTY133304:QTY133480 RDU133304:RDU133480 RNQ133304:RNQ133480 RXM133304:RXM133480 SHI133304:SHI133480 SRE133304:SRE133480 TBA133304:TBA133480 TKW133304:TKW133480 TUS133304:TUS133480 UEO133304:UEO133480 UOK133304:UOK133480 UYG133304:UYG133480 VIC133304:VIC133480 VRY133304:VRY133480 WBU133304:WBU133480 WLQ133304:WLQ133480 WVM133304:WVM133480 E198840:E199016 JA198840:JA199016 SW198840:SW199016 ACS198840:ACS199016 AMO198840:AMO199016 AWK198840:AWK199016 BGG198840:BGG199016 BQC198840:BQC199016 BZY198840:BZY199016 CJU198840:CJU199016 CTQ198840:CTQ199016 DDM198840:DDM199016 DNI198840:DNI199016 DXE198840:DXE199016 EHA198840:EHA199016 EQW198840:EQW199016 FAS198840:FAS199016 FKO198840:FKO199016 FUK198840:FUK199016 GEG198840:GEG199016 GOC198840:GOC199016 GXY198840:GXY199016 HHU198840:HHU199016 HRQ198840:HRQ199016 IBM198840:IBM199016 ILI198840:ILI199016 IVE198840:IVE199016 JFA198840:JFA199016 JOW198840:JOW199016 JYS198840:JYS199016 KIO198840:KIO199016 KSK198840:KSK199016 LCG198840:LCG199016 LMC198840:LMC199016 LVY198840:LVY199016 MFU198840:MFU199016 MPQ198840:MPQ199016 MZM198840:MZM199016 NJI198840:NJI199016 NTE198840:NTE199016 ODA198840:ODA199016 OMW198840:OMW199016 OWS198840:OWS199016 PGO198840:PGO199016 PQK198840:PQK199016 QAG198840:QAG199016 QKC198840:QKC199016 QTY198840:QTY199016 RDU198840:RDU199016 RNQ198840:RNQ199016 RXM198840:RXM199016 SHI198840:SHI199016 SRE198840:SRE199016 TBA198840:TBA199016 TKW198840:TKW199016 TUS198840:TUS199016 UEO198840:UEO199016 UOK198840:UOK199016 UYG198840:UYG199016 VIC198840:VIC199016 VRY198840:VRY199016 WBU198840:WBU199016 WLQ198840:WLQ199016 WVM198840:WVM199016 E264376:E264552 JA264376:JA264552 SW264376:SW264552 ACS264376:ACS264552 AMO264376:AMO264552 AWK264376:AWK264552 BGG264376:BGG264552 BQC264376:BQC264552 BZY264376:BZY264552 CJU264376:CJU264552 CTQ264376:CTQ264552 DDM264376:DDM264552 DNI264376:DNI264552 DXE264376:DXE264552 EHA264376:EHA264552 EQW264376:EQW264552 FAS264376:FAS264552 FKO264376:FKO264552 FUK264376:FUK264552 GEG264376:GEG264552 GOC264376:GOC264552 GXY264376:GXY264552 HHU264376:HHU264552 HRQ264376:HRQ264552 IBM264376:IBM264552 ILI264376:ILI264552 IVE264376:IVE264552 JFA264376:JFA264552 JOW264376:JOW264552 JYS264376:JYS264552 KIO264376:KIO264552 KSK264376:KSK264552 LCG264376:LCG264552 LMC264376:LMC264552 LVY264376:LVY264552 MFU264376:MFU264552 MPQ264376:MPQ264552 MZM264376:MZM264552 NJI264376:NJI264552 NTE264376:NTE264552 ODA264376:ODA264552 OMW264376:OMW264552 OWS264376:OWS264552 PGO264376:PGO264552 PQK264376:PQK264552 QAG264376:QAG264552 QKC264376:QKC264552 QTY264376:QTY264552 RDU264376:RDU264552 RNQ264376:RNQ264552 RXM264376:RXM264552 SHI264376:SHI264552 SRE264376:SRE264552 TBA264376:TBA264552 TKW264376:TKW264552 TUS264376:TUS264552 UEO264376:UEO264552 UOK264376:UOK264552 UYG264376:UYG264552 VIC264376:VIC264552 VRY264376:VRY264552 WBU264376:WBU264552 WLQ264376:WLQ264552 WVM264376:WVM264552 E329912:E330088 JA329912:JA330088 SW329912:SW330088 ACS329912:ACS330088 AMO329912:AMO330088 AWK329912:AWK330088 BGG329912:BGG330088 BQC329912:BQC330088 BZY329912:BZY330088 CJU329912:CJU330088 CTQ329912:CTQ330088 DDM329912:DDM330088 DNI329912:DNI330088 DXE329912:DXE330088 EHA329912:EHA330088 EQW329912:EQW330088 FAS329912:FAS330088 FKO329912:FKO330088 FUK329912:FUK330088 GEG329912:GEG330088 GOC329912:GOC330088 GXY329912:GXY330088 HHU329912:HHU330088 HRQ329912:HRQ330088 IBM329912:IBM330088 ILI329912:ILI330088 IVE329912:IVE330088 JFA329912:JFA330088 JOW329912:JOW330088 JYS329912:JYS330088 KIO329912:KIO330088 KSK329912:KSK330088 LCG329912:LCG330088 LMC329912:LMC330088 LVY329912:LVY330088 MFU329912:MFU330088 MPQ329912:MPQ330088 MZM329912:MZM330088 NJI329912:NJI330088 NTE329912:NTE330088 ODA329912:ODA330088 OMW329912:OMW330088 OWS329912:OWS330088 PGO329912:PGO330088 PQK329912:PQK330088 QAG329912:QAG330088 QKC329912:QKC330088 QTY329912:QTY330088 RDU329912:RDU330088 RNQ329912:RNQ330088 RXM329912:RXM330088 SHI329912:SHI330088 SRE329912:SRE330088 TBA329912:TBA330088 TKW329912:TKW330088 TUS329912:TUS330088 UEO329912:UEO330088 UOK329912:UOK330088 UYG329912:UYG330088 VIC329912:VIC330088 VRY329912:VRY330088 WBU329912:WBU330088 WLQ329912:WLQ330088 WVM329912:WVM330088 E395448:E395624 JA395448:JA395624 SW395448:SW395624 ACS395448:ACS395624 AMO395448:AMO395624 AWK395448:AWK395624 BGG395448:BGG395624 BQC395448:BQC395624 BZY395448:BZY395624 CJU395448:CJU395624 CTQ395448:CTQ395624 DDM395448:DDM395624 DNI395448:DNI395624 DXE395448:DXE395624 EHA395448:EHA395624 EQW395448:EQW395624 FAS395448:FAS395624 FKO395448:FKO395624 FUK395448:FUK395624 GEG395448:GEG395624 GOC395448:GOC395624 GXY395448:GXY395624 HHU395448:HHU395624 HRQ395448:HRQ395624 IBM395448:IBM395624 ILI395448:ILI395624 IVE395448:IVE395624 JFA395448:JFA395624 JOW395448:JOW395624 JYS395448:JYS395624 KIO395448:KIO395624 KSK395448:KSK395624 LCG395448:LCG395624 LMC395448:LMC395624 LVY395448:LVY395624 MFU395448:MFU395624 MPQ395448:MPQ395624 MZM395448:MZM395624 NJI395448:NJI395624 NTE395448:NTE395624 ODA395448:ODA395624 OMW395448:OMW395624 OWS395448:OWS395624 PGO395448:PGO395624 PQK395448:PQK395624 QAG395448:QAG395624 QKC395448:QKC395624 QTY395448:QTY395624 RDU395448:RDU395624 RNQ395448:RNQ395624 RXM395448:RXM395624 SHI395448:SHI395624 SRE395448:SRE395624 TBA395448:TBA395624 TKW395448:TKW395624 TUS395448:TUS395624 UEO395448:UEO395624 UOK395448:UOK395624 UYG395448:UYG395624 VIC395448:VIC395624 VRY395448:VRY395624 WBU395448:WBU395624 WLQ395448:WLQ395624 WVM395448:WVM395624 E460984:E461160 JA460984:JA461160 SW460984:SW461160 ACS460984:ACS461160 AMO460984:AMO461160 AWK460984:AWK461160 BGG460984:BGG461160 BQC460984:BQC461160 BZY460984:BZY461160 CJU460984:CJU461160 CTQ460984:CTQ461160 DDM460984:DDM461160 DNI460984:DNI461160 DXE460984:DXE461160 EHA460984:EHA461160 EQW460984:EQW461160 FAS460984:FAS461160 FKO460984:FKO461160 FUK460984:FUK461160 GEG460984:GEG461160 GOC460984:GOC461160 GXY460984:GXY461160 HHU460984:HHU461160 HRQ460984:HRQ461160 IBM460984:IBM461160 ILI460984:ILI461160 IVE460984:IVE461160 JFA460984:JFA461160 JOW460984:JOW461160 JYS460984:JYS461160 KIO460984:KIO461160 KSK460984:KSK461160 LCG460984:LCG461160 LMC460984:LMC461160 LVY460984:LVY461160 MFU460984:MFU461160 MPQ460984:MPQ461160 MZM460984:MZM461160 NJI460984:NJI461160 NTE460984:NTE461160 ODA460984:ODA461160 OMW460984:OMW461160 OWS460984:OWS461160 PGO460984:PGO461160 PQK460984:PQK461160 QAG460984:QAG461160 QKC460984:QKC461160 QTY460984:QTY461160 RDU460984:RDU461160 RNQ460984:RNQ461160 RXM460984:RXM461160 SHI460984:SHI461160 SRE460984:SRE461160 TBA460984:TBA461160 TKW460984:TKW461160 TUS460984:TUS461160 UEO460984:UEO461160 UOK460984:UOK461160 UYG460984:UYG461160 VIC460984:VIC461160 VRY460984:VRY461160 WBU460984:WBU461160 WLQ460984:WLQ461160 WVM460984:WVM461160 E526520:E526696 JA526520:JA526696 SW526520:SW526696 ACS526520:ACS526696 AMO526520:AMO526696 AWK526520:AWK526696 BGG526520:BGG526696 BQC526520:BQC526696 BZY526520:BZY526696 CJU526520:CJU526696 CTQ526520:CTQ526696 DDM526520:DDM526696 DNI526520:DNI526696 DXE526520:DXE526696 EHA526520:EHA526696 EQW526520:EQW526696 FAS526520:FAS526696 FKO526520:FKO526696 FUK526520:FUK526696 GEG526520:GEG526696 GOC526520:GOC526696 GXY526520:GXY526696 HHU526520:HHU526696 HRQ526520:HRQ526696 IBM526520:IBM526696 ILI526520:ILI526696 IVE526520:IVE526696 JFA526520:JFA526696 JOW526520:JOW526696 JYS526520:JYS526696 KIO526520:KIO526696 KSK526520:KSK526696 LCG526520:LCG526696 LMC526520:LMC526696 LVY526520:LVY526696 MFU526520:MFU526696 MPQ526520:MPQ526696 MZM526520:MZM526696 NJI526520:NJI526696 NTE526520:NTE526696 ODA526520:ODA526696 OMW526520:OMW526696 OWS526520:OWS526696 PGO526520:PGO526696 PQK526520:PQK526696 QAG526520:QAG526696 QKC526520:QKC526696 QTY526520:QTY526696 RDU526520:RDU526696 RNQ526520:RNQ526696 RXM526520:RXM526696 SHI526520:SHI526696 SRE526520:SRE526696 TBA526520:TBA526696 TKW526520:TKW526696 TUS526520:TUS526696 UEO526520:UEO526696 UOK526520:UOK526696 UYG526520:UYG526696 VIC526520:VIC526696 VRY526520:VRY526696 WBU526520:WBU526696 WLQ526520:WLQ526696 WVM526520:WVM526696 E592056:E592232 JA592056:JA592232 SW592056:SW592232 ACS592056:ACS592232 AMO592056:AMO592232 AWK592056:AWK592232 BGG592056:BGG592232 BQC592056:BQC592232 BZY592056:BZY592232 CJU592056:CJU592232 CTQ592056:CTQ592232 DDM592056:DDM592232 DNI592056:DNI592232 DXE592056:DXE592232 EHA592056:EHA592232 EQW592056:EQW592232 FAS592056:FAS592232 FKO592056:FKO592232 FUK592056:FUK592232 GEG592056:GEG592232 GOC592056:GOC592232 GXY592056:GXY592232 HHU592056:HHU592232 HRQ592056:HRQ592232 IBM592056:IBM592232 ILI592056:ILI592232 IVE592056:IVE592232 JFA592056:JFA592232 JOW592056:JOW592232 JYS592056:JYS592232 KIO592056:KIO592232 KSK592056:KSK592232 LCG592056:LCG592232 LMC592056:LMC592232 LVY592056:LVY592232 MFU592056:MFU592232 MPQ592056:MPQ592232 MZM592056:MZM592232 NJI592056:NJI592232 NTE592056:NTE592232 ODA592056:ODA592232 OMW592056:OMW592232 OWS592056:OWS592232 PGO592056:PGO592232 PQK592056:PQK592232 QAG592056:QAG592232 QKC592056:QKC592232 QTY592056:QTY592232 RDU592056:RDU592232 RNQ592056:RNQ592232 RXM592056:RXM592232 SHI592056:SHI592232 SRE592056:SRE592232 TBA592056:TBA592232 TKW592056:TKW592232 TUS592056:TUS592232 UEO592056:UEO592232 UOK592056:UOK592232 UYG592056:UYG592232 VIC592056:VIC592232 VRY592056:VRY592232 WBU592056:WBU592232 WLQ592056:WLQ592232 WVM592056:WVM592232 E657592:E657768 JA657592:JA657768 SW657592:SW657768 ACS657592:ACS657768 AMO657592:AMO657768 AWK657592:AWK657768 BGG657592:BGG657768 BQC657592:BQC657768 BZY657592:BZY657768 CJU657592:CJU657768 CTQ657592:CTQ657768 DDM657592:DDM657768 DNI657592:DNI657768 DXE657592:DXE657768 EHA657592:EHA657768 EQW657592:EQW657768 FAS657592:FAS657768 FKO657592:FKO657768 FUK657592:FUK657768 GEG657592:GEG657768 GOC657592:GOC657768 GXY657592:GXY657768 HHU657592:HHU657768 HRQ657592:HRQ657768 IBM657592:IBM657768 ILI657592:ILI657768 IVE657592:IVE657768 JFA657592:JFA657768 JOW657592:JOW657768 JYS657592:JYS657768 KIO657592:KIO657768 KSK657592:KSK657768 LCG657592:LCG657768 LMC657592:LMC657768 LVY657592:LVY657768 MFU657592:MFU657768 MPQ657592:MPQ657768 MZM657592:MZM657768 NJI657592:NJI657768 NTE657592:NTE657768 ODA657592:ODA657768 OMW657592:OMW657768 OWS657592:OWS657768 PGO657592:PGO657768 PQK657592:PQK657768 QAG657592:QAG657768 QKC657592:QKC657768 QTY657592:QTY657768 RDU657592:RDU657768 RNQ657592:RNQ657768 RXM657592:RXM657768 SHI657592:SHI657768 SRE657592:SRE657768 TBA657592:TBA657768 TKW657592:TKW657768 TUS657592:TUS657768 UEO657592:UEO657768 UOK657592:UOK657768 UYG657592:UYG657768 VIC657592:VIC657768 VRY657592:VRY657768 WBU657592:WBU657768 WLQ657592:WLQ657768 WVM657592:WVM657768 E723128:E723304 JA723128:JA723304 SW723128:SW723304 ACS723128:ACS723304 AMO723128:AMO723304 AWK723128:AWK723304 BGG723128:BGG723304 BQC723128:BQC723304 BZY723128:BZY723304 CJU723128:CJU723304 CTQ723128:CTQ723304 DDM723128:DDM723304 DNI723128:DNI723304 DXE723128:DXE723304 EHA723128:EHA723304 EQW723128:EQW723304 FAS723128:FAS723304 FKO723128:FKO723304 FUK723128:FUK723304 GEG723128:GEG723304 GOC723128:GOC723304 GXY723128:GXY723304 HHU723128:HHU723304 HRQ723128:HRQ723304 IBM723128:IBM723304 ILI723128:ILI723304 IVE723128:IVE723304 JFA723128:JFA723304 JOW723128:JOW723304 JYS723128:JYS723304 KIO723128:KIO723304 KSK723128:KSK723304 LCG723128:LCG723304 LMC723128:LMC723304 LVY723128:LVY723304 MFU723128:MFU723304 MPQ723128:MPQ723304 MZM723128:MZM723304 NJI723128:NJI723304 NTE723128:NTE723304 ODA723128:ODA723304 OMW723128:OMW723304 OWS723128:OWS723304 PGO723128:PGO723304 PQK723128:PQK723304 QAG723128:QAG723304 QKC723128:QKC723304 QTY723128:QTY723304 RDU723128:RDU723304 RNQ723128:RNQ723304 RXM723128:RXM723304 SHI723128:SHI723304 SRE723128:SRE723304 TBA723128:TBA723304 TKW723128:TKW723304 TUS723128:TUS723304 UEO723128:UEO723304 UOK723128:UOK723304 UYG723128:UYG723304 VIC723128:VIC723304 VRY723128:VRY723304 WBU723128:WBU723304 WLQ723128:WLQ723304 WVM723128:WVM723304 E788664:E788840 JA788664:JA788840 SW788664:SW788840 ACS788664:ACS788840 AMO788664:AMO788840 AWK788664:AWK788840 BGG788664:BGG788840 BQC788664:BQC788840 BZY788664:BZY788840 CJU788664:CJU788840 CTQ788664:CTQ788840 DDM788664:DDM788840 DNI788664:DNI788840 DXE788664:DXE788840 EHA788664:EHA788840 EQW788664:EQW788840 FAS788664:FAS788840 FKO788664:FKO788840 FUK788664:FUK788840 GEG788664:GEG788840 GOC788664:GOC788840 GXY788664:GXY788840 HHU788664:HHU788840 HRQ788664:HRQ788840 IBM788664:IBM788840 ILI788664:ILI788840 IVE788664:IVE788840 JFA788664:JFA788840 JOW788664:JOW788840 JYS788664:JYS788840 KIO788664:KIO788840 KSK788664:KSK788840 LCG788664:LCG788840 LMC788664:LMC788840 LVY788664:LVY788840 MFU788664:MFU788840 MPQ788664:MPQ788840 MZM788664:MZM788840 NJI788664:NJI788840 NTE788664:NTE788840 ODA788664:ODA788840 OMW788664:OMW788840 OWS788664:OWS788840 PGO788664:PGO788840 PQK788664:PQK788840 QAG788664:QAG788840 QKC788664:QKC788840 QTY788664:QTY788840 RDU788664:RDU788840 RNQ788664:RNQ788840 RXM788664:RXM788840 SHI788664:SHI788840 SRE788664:SRE788840 TBA788664:TBA788840 TKW788664:TKW788840 TUS788664:TUS788840 UEO788664:UEO788840 UOK788664:UOK788840 UYG788664:UYG788840 VIC788664:VIC788840 VRY788664:VRY788840 WBU788664:WBU788840 WLQ788664:WLQ788840 WVM788664:WVM788840 E854200:E854376 JA854200:JA854376 SW854200:SW854376 ACS854200:ACS854376 AMO854200:AMO854376 AWK854200:AWK854376 BGG854200:BGG854376 BQC854200:BQC854376 BZY854200:BZY854376 CJU854200:CJU854376 CTQ854200:CTQ854376 DDM854200:DDM854376 DNI854200:DNI854376 DXE854200:DXE854376 EHA854200:EHA854376 EQW854200:EQW854376 FAS854200:FAS854376 FKO854200:FKO854376 FUK854200:FUK854376 GEG854200:GEG854376 GOC854200:GOC854376 GXY854200:GXY854376 HHU854200:HHU854376 HRQ854200:HRQ854376 IBM854200:IBM854376 ILI854200:ILI854376 IVE854200:IVE854376 JFA854200:JFA854376 JOW854200:JOW854376 JYS854200:JYS854376 KIO854200:KIO854376 KSK854200:KSK854376 LCG854200:LCG854376 LMC854200:LMC854376 LVY854200:LVY854376 MFU854200:MFU854376 MPQ854200:MPQ854376 MZM854200:MZM854376 NJI854200:NJI854376 NTE854200:NTE854376 ODA854200:ODA854376 OMW854200:OMW854376 OWS854200:OWS854376 PGO854200:PGO854376 PQK854200:PQK854376 QAG854200:QAG854376 QKC854200:QKC854376 QTY854200:QTY854376 RDU854200:RDU854376 RNQ854200:RNQ854376 RXM854200:RXM854376 SHI854200:SHI854376 SRE854200:SRE854376 TBA854200:TBA854376 TKW854200:TKW854376 TUS854200:TUS854376 UEO854200:UEO854376 UOK854200:UOK854376 UYG854200:UYG854376 VIC854200:VIC854376 VRY854200:VRY854376 WBU854200:WBU854376 WLQ854200:WLQ854376 WVM854200:WVM854376 E919736:E919912 JA919736:JA919912 SW919736:SW919912 ACS919736:ACS919912 AMO919736:AMO919912 AWK919736:AWK919912 BGG919736:BGG919912 BQC919736:BQC919912 BZY919736:BZY919912 CJU919736:CJU919912 CTQ919736:CTQ919912 DDM919736:DDM919912 DNI919736:DNI919912 DXE919736:DXE919912 EHA919736:EHA919912 EQW919736:EQW919912 FAS919736:FAS919912 FKO919736:FKO919912 FUK919736:FUK919912 GEG919736:GEG919912 GOC919736:GOC919912 GXY919736:GXY919912 HHU919736:HHU919912 HRQ919736:HRQ919912 IBM919736:IBM919912 ILI919736:ILI919912 IVE919736:IVE919912 JFA919736:JFA919912 JOW919736:JOW919912 JYS919736:JYS919912 KIO919736:KIO919912 KSK919736:KSK919912 LCG919736:LCG919912 LMC919736:LMC919912 LVY919736:LVY919912 MFU919736:MFU919912 MPQ919736:MPQ919912 MZM919736:MZM919912 NJI919736:NJI919912 NTE919736:NTE919912 ODA919736:ODA919912 OMW919736:OMW919912 OWS919736:OWS919912 PGO919736:PGO919912 PQK919736:PQK919912 QAG919736:QAG919912 QKC919736:QKC919912 QTY919736:QTY919912 RDU919736:RDU919912 RNQ919736:RNQ919912 RXM919736:RXM919912 SHI919736:SHI919912 SRE919736:SRE919912 TBA919736:TBA919912 TKW919736:TKW919912 TUS919736:TUS919912 UEO919736:UEO919912 UOK919736:UOK919912 UYG919736:UYG919912 VIC919736:VIC919912 VRY919736:VRY919912 WBU919736:WBU919912 WLQ919736:WLQ919912 WVM919736:WVM919912 E985272:E985448 JA985272:JA985448 SW985272:SW985448 ACS985272:ACS985448 AMO985272:AMO985448 AWK985272:AWK985448 BGG985272:BGG985448 BQC985272:BQC985448 BZY985272:BZY985448 CJU985272:CJU985448 CTQ985272:CTQ985448 DDM985272:DDM985448 DNI985272:DNI985448 DXE985272:DXE985448 EHA985272:EHA985448 EQW985272:EQW985448 FAS985272:FAS985448 FKO985272:FKO985448 FUK985272:FUK985448 GEG985272:GEG985448 GOC985272:GOC985448 GXY985272:GXY985448 HHU985272:HHU985448 HRQ985272:HRQ985448 IBM985272:IBM985448 ILI985272:ILI985448 IVE985272:IVE985448 JFA985272:JFA985448 JOW985272:JOW985448 JYS985272:JYS985448 KIO985272:KIO985448 KSK985272:KSK985448 LCG985272:LCG985448 LMC985272:LMC985448 LVY985272:LVY985448 MFU985272:MFU985448 MPQ985272:MPQ985448 MZM985272:MZM985448 NJI985272:NJI985448 NTE985272:NTE985448 ODA985272:ODA985448 OMW985272:OMW985448 OWS985272:OWS985448 PGO985272:PGO985448 PQK985272:PQK985448 QAG985272:QAG985448 QKC985272:QKC985448 QTY985272:QTY985448 RDU985272:RDU985448 RNQ985272:RNQ985448 RXM985272:RXM985448 SHI985272:SHI985448 SRE985272:SRE985448 TBA985272:TBA985448 TKW985272:TKW985448 TUS985272:TUS985448 UEO985272:UEO985448 UOK985272:UOK985448 UYG985272:UYG985448 VIC985272:VIC985448 VRY985272:VRY985448 WBU985272:WBU985448 WLQ985272:WLQ985448 WVM985272:WVM985448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58"/>
  <sheetViews>
    <sheetView zoomScale="90" zoomScaleNormal="90" workbookViewId="0">
      <pane xSplit="1" ySplit="3" topLeftCell="B4" activePane="bottomRight" state="frozen"/>
      <selection pane="topRight" activeCell="G1" sqref="G1"/>
      <selection pane="bottomLeft" activeCell="A2" sqref="A2"/>
      <selection pane="bottomRight" activeCell="G19" sqref="G19"/>
    </sheetView>
  </sheetViews>
  <sheetFormatPr defaultRowHeight="13.5" x14ac:dyDescent="0.2"/>
  <cols>
    <col min="1" max="1" width="9.140625" style="32"/>
    <col min="2" max="2" width="42" style="32" customWidth="1"/>
    <col min="3" max="3" width="23.28515625" style="39" customWidth="1"/>
    <col min="4" max="4" width="6.42578125" style="32" customWidth="1"/>
    <col min="5" max="5" width="10.140625" style="32" customWidth="1"/>
    <col min="6" max="6" width="6.28515625" style="32" customWidth="1"/>
    <col min="7" max="7" width="35.85546875" style="32" customWidth="1"/>
    <col min="8" max="8" width="5.5703125" style="32" customWidth="1"/>
    <col min="9" max="9" width="13.7109375" style="32" customWidth="1"/>
    <col min="10" max="10" width="6.42578125" style="32" customWidth="1"/>
    <col min="11" max="11" width="10.7109375" style="32" customWidth="1"/>
    <col min="12" max="12" width="7.28515625" style="32" customWidth="1"/>
    <col min="13" max="13" width="5.85546875" style="32" customWidth="1"/>
    <col min="14" max="14" width="27.85546875" style="32" customWidth="1"/>
    <col min="15" max="15" width="12.5703125" style="32" customWidth="1"/>
    <col min="16" max="16" width="13.42578125" style="32" customWidth="1"/>
    <col min="17" max="16384" width="9.140625" style="32"/>
  </cols>
  <sheetData>
    <row r="1" spans="1:16" ht="37.5" customHeight="1" x14ac:dyDescent="0.2">
      <c r="A1" s="50" t="s">
        <v>21186</v>
      </c>
      <c r="B1" s="50"/>
      <c r="C1" s="50"/>
      <c r="D1" s="50"/>
      <c r="E1" s="50"/>
      <c r="F1" s="50"/>
      <c r="G1" s="50"/>
      <c r="H1" s="50"/>
      <c r="I1" s="50"/>
      <c r="J1" s="50"/>
      <c r="K1" s="50"/>
      <c r="L1" s="50"/>
      <c r="M1" s="50"/>
      <c r="N1" s="50"/>
      <c r="O1" s="50"/>
      <c r="P1" s="50"/>
    </row>
    <row r="3" spans="1:16" ht="63.75" customHeight="1" x14ac:dyDescent="0.2">
      <c r="A3" s="30" t="s">
        <v>610</v>
      </c>
      <c r="B3" s="30" t="s">
        <v>614</v>
      </c>
      <c r="C3" s="31" t="s">
        <v>611</v>
      </c>
      <c r="D3" s="30" t="s">
        <v>612</v>
      </c>
      <c r="E3" s="30" t="s">
        <v>613</v>
      </c>
      <c r="F3" s="30" t="s">
        <v>615</v>
      </c>
      <c r="G3" s="30" t="s">
        <v>616</v>
      </c>
      <c r="H3" s="30" t="s">
        <v>617</v>
      </c>
      <c r="I3" s="30" t="s">
        <v>618</v>
      </c>
      <c r="J3" s="30" t="s">
        <v>619</v>
      </c>
      <c r="K3" s="30" t="s">
        <v>620</v>
      </c>
      <c r="L3" s="30" t="s">
        <v>621</v>
      </c>
      <c r="M3" s="30" t="s">
        <v>622</v>
      </c>
      <c r="N3" s="30" t="s">
        <v>623</v>
      </c>
      <c r="O3" s="30" t="s">
        <v>624</v>
      </c>
      <c r="P3" s="30" t="s">
        <v>625</v>
      </c>
    </row>
    <row r="4" spans="1:16" ht="13.5" customHeight="1" x14ac:dyDescent="0.2">
      <c r="A4" s="33" t="s">
        <v>626</v>
      </c>
      <c r="B4" s="35" t="s">
        <v>631</v>
      </c>
      <c r="C4" s="34">
        <v>26210000</v>
      </c>
      <c r="D4" s="33"/>
      <c r="E4" s="33" t="s">
        <v>628</v>
      </c>
      <c r="F4" s="33" t="s">
        <v>628</v>
      </c>
      <c r="G4" s="33" t="s">
        <v>628</v>
      </c>
      <c r="H4" s="33" t="s">
        <v>632</v>
      </c>
      <c r="I4" s="33" t="s">
        <v>628</v>
      </c>
      <c r="J4" s="33" t="s">
        <v>633</v>
      </c>
      <c r="K4" s="33" t="s">
        <v>634</v>
      </c>
      <c r="L4" s="33" t="s">
        <v>628</v>
      </c>
      <c r="M4" s="33" t="s">
        <v>634</v>
      </c>
      <c r="N4" s="33" t="s">
        <v>635</v>
      </c>
      <c r="O4" s="33" t="s">
        <v>636</v>
      </c>
      <c r="P4" s="33" t="s">
        <v>637</v>
      </c>
    </row>
    <row r="5" spans="1:16" ht="13.5" customHeight="1" x14ac:dyDescent="0.2">
      <c r="A5" s="33" t="s">
        <v>626</v>
      </c>
      <c r="B5" s="35" t="s">
        <v>638</v>
      </c>
      <c r="C5" s="34">
        <v>72421000</v>
      </c>
      <c r="D5" s="33"/>
      <c r="E5" s="33" t="s">
        <v>628</v>
      </c>
      <c r="F5" s="33" t="s">
        <v>628</v>
      </c>
      <c r="G5" s="33" t="s">
        <v>628</v>
      </c>
      <c r="H5" s="33" t="s">
        <v>632</v>
      </c>
      <c r="I5" s="33" t="s">
        <v>628</v>
      </c>
      <c r="J5" s="33" t="s">
        <v>633</v>
      </c>
      <c r="K5" s="33" t="s">
        <v>634</v>
      </c>
      <c r="L5" s="33" t="s">
        <v>628</v>
      </c>
      <c r="M5" s="33" t="s">
        <v>634</v>
      </c>
      <c r="N5" s="33" t="s">
        <v>635</v>
      </c>
      <c r="O5" s="33" t="s">
        <v>636</v>
      </c>
      <c r="P5" s="33" t="s">
        <v>637</v>
      </c>
    </row>
    <row r="6" spans="1:16" ht="13.5" customHeight="1" x14ac:dyDescent="0.2">
      <c r="A6" s="33" t="s">
        <v>626</v>
      </c>
      <c r="B6" s="35" t="s">
        <v>639</v>
      </c>
      <c r="C6" s="34">
        <v>122171000</v>
      </c>
      <c r="D6" s="33"/>
      <c r="E6" s="33" t="s">
        <v>628</v>
      </c>
      <c r="F6" s="33" t="s">
        <v>628</v>
      </c>
      <c r="G6" s="33" t="s">
        <v>628</v>
      </c>
      <c r="H6" s="33" t="s">
        <v>632</v>
      </c>
      <c r="I6" s="33" t="s">
        <v>628</v>
      </c>
      <c r="J6" s="33" t="s">
        <v>633</v>
      </c>
      <c r="K6" s="33" t="s">
        <v>634</v>
      </c>
      <c r="L6" s="33" t="s">
        <v>628</v>
      </c>
      <c r="M6" s="33" t="s">
        <v>634</v>
      </c>
      <c r="N6" s="33" t="s">
        <v>635</v>
      </c>
      <c r="O6" s="33" t="s">
        <v>636</v>
      </c>
      <c r="P6" s="33" t="s">
        <v>637</v>
      </c>
    </row>
    <row r="7" spans="1:16" ht="13.5" customHeight="1" x14ac:dyDescent="0.2">
      <c r="A7" s="33" t="s">
        <v>626</v>
      </c>
      <c r="B7" s="35" t="s">
        <v>640</v>
      </c>
      <c r="C7" s="34">
        <v>64438000</v>
      </c>
      <c r="D7" s="33"/>
      <c r="E7" s="33" t="s">
        <v>628</v>
      </c>
      <c r="F7" s="33" t="s">
        <v>628</v>
      </c>
      <c r="G7" s="33" t="s">
        <v>628</v>
      </c>
      <c r="H7" s="33" t="s">
        <v>632</v>
      </c>
      <c r="I7" s="33" t="s">
        <v>628</v>
      </c>
      <c r="J7" s="33" t="s">
        <v>633</v>
      </c>
      <c r="K7" s="33" t="s">
        <v>634</v>
      </c>
      <c r="L7" s="33" t="s">
        <v>628</v>
      </c>
      <c r="M7" s="33" t="s">
        <v>634</v>
      </c>
      <c r="N7" s="33" t="s">
        <v>635</v>
      </c>
      <c r="O7" s="33" t="s">
        <v>636</v>
      </c>
      <c r="P7" s="33" t="s">
        <v>637</v>
      </c>
    </row>
    <row r="8" spans="1:16" ht="13.5" customHeight="1" x14ac:dyDescent="0.2">
      <c r="A8" s="33" t="s">
        <v>626</v>
      </c>
      <c r="B8" s="35" t="s">
        <v>641</v>
      </c>
      <c r="C8" s="34">
        <v>20306000</v>
      </c>
      <c r="D8" s="33"/>
      <c r="E8" s="33" t="s">
        <v>628</v>
      </c>
      <c r="F8" s="33" t="s">
        <v>628</v>
      </c>
      <c r="G8" s="33" t="s">
        <v>628</v>
      </c>
      <c r="H8" s="33" t="s">
        <v>632</v>
      </c>
      <c r="I8" s="33" t="s">
        <v>628</v>
      </c>
      <c r="J8" s="33" t="s">
        <v>633</v>
      </c>
      <c r="K8" s="33" t="s">
        <v>634</v>
      </c>
      <c r="L8" s="33" t="s">
        <v>628</v>
      </c>
      <c r="M8" s="33" t="s">
        <v>634</v>
      </c>
      <c r="N8" s="33" t="s">
        <v>635</v>
      </c>
      <c r="O8" s="33" t="s">
        <v>636</v>
      </c>
      <c r="P8" s="33" t="s">
        <v>637</v>
      </c>
    </row>
    <row r="9" spans="1:16" ht="13.5" customHeight="1" x14ac:dyDescent="0.2">
      <c r="A9" s="33" t="s">
        <v>626</v>
      </c>
      <c r="B9" s="35" t="s">
        <v>642</v>
      </c>
      <c r="C9" s="34">
        <v>188625000</v>
      </c>
      <c r="D9" s="33"/>
      <c r="E9" s="33" t="s">
        <v>628</v>
      </c>
      <c r="F9" s="33" t="s">
        <v>628</v>
      </c>
      <c r="G9" s="33" t="s">
        <v>628</v>
      </c>
      <c r="H9" s="33" t="s">
        <v>632</v>
      </c>
      <c r="I9" s="33" t="s">
        <v>628</v>
      </c>
      <c r="J9" s="33" t="s">
        <v>633</v>
      </c>
      <c r="K9" s="33" t="s">
        <v>634</v>
      </c>
      <c r="L9" s="33" t="s">
        <v>628</v>
      </c>
      <c r="M9" s="33" t="s">
        <v>634</v>
      </c>
      <c r="N9" s="33" t="s">
        <v>635</v>
      </c>
      <c r="O9" s="33" t="s">
        <v>636</v>
      </c>
      <c r="P9" s="33" t="s">
        <v>637</v>
      </c>
    </row>
    <row r="10" spans="1:16" ht="13.5" customHeight="1" x14ac:dyDescent="0.2">
      <c r="A10" s="33" t="s">
        <v>626</v>
      </c>
      <c r="B10" s="35" t="s">
        <v>643</v>
      </c>
      <c r="C10" s="34">
        <v>81986000</v>
      </c>
      <c r="D10" s="33"/>
      <c r="E10" s="33" t="s">
        <v>628</v>
      </c>
      <c r="F10" s="33" t="s">
        <v>628</v>
      </c>
      <c r="G10" s="33" t="s">
        <v>628</v>
      </c>
      <c r="H10" s="33" t="s">
        <v>632</v>
      </c>
      <c r="I10" s="33" t="s">
        <v>628</v>
      </c>
      <c r="J10" s="33" t="s">
        <v>633</v>
      </c>
      <c r="K10" s="33" t="s">
        <v>634</v>
      </c>
      <c r="L10" s="33" t="s">
        <v>628</v>
      </c>
      <c r="M10" s="33" t="s">
        <v>634</v>
      </c>
      <c r="N10" s="33" t="s">
        <v>635</v>
      </c>
      <c r="O10" s="33" t="s">
        <v>636</v>
      </c>
      <c r="P10" s="33" t="s">
        <v>637</v>
      </c>
    </row>
    <row r="11" spans="1:16" ht="13.5" customHeight="1" x14ac:dyDescent="0.2">
      <c r="A11" s="33" t="s">
        <v>626</v>
      </c>
      <c r="B11" s="35" t="s">
        <v>644</v>
      </c>
      <c r="C11" s="34">
        <v>81986000</v>
      </c>
      <c r="D11" s="33"/>
      <c r="E11" s="33" t="s">
        <v>628</v>
      </c>
      <c r="F11" s="33" t="s">
        <v>628</v>
      </c>
      <c r="G11" s="33" t="s">
        <v>628</v>
      </c>
      <c r="H11" s="33" t="s">
        <v>632</v>
      </c>
      <c r="I11" s="33" t="s">
        <v>628</v>
      </c>
      <c r="J11" s="33" t="s">
        <v>633</v>
      </c>
      <c r="K11" s="33" t="s">
        <v>634</v>
      </c>
      <c r="L11" s="33" t="s">
        <v>628</v>
      </c>
      <c r="M11" s="33" t="s">
        <v>634</v>
      </c>
      <c r="N11" s="33" t="s">
        <v>635</v>
      </c>
      <c r="O11" s="33" t="s">
        <v>636</v>
      </c>
      <c r="P11" s="33" t="s">
        <v>637</v>
      </c>
    </row>
    <row r="12" spans="1:16" ht="13.5" customHeight="1" x14ac:dyDescent="0.2">
      <c r="A12" s="33" t="s">
        <v>626</v>
      </c>
      <c r="B12" s="35" t="s">
        <v>645</v>
      </c>
      <c r="C12" s="34">
        <v>61798000</v>
      </c>
      <c r="D12" s="33"/>
      <c r="E12" s="33" t="s">
        <v>628</v>
      </c>
      <c r="F12" s="33" t="s">
        <v>628</v>
      </c>
      <c r="G12" s="33" t="s">
        <v>628</v>
      </c>
      <c r="H12" s="33" t="s">
        <v>632</v>
      </c>
      <c r="I12" s="33" t="s">
        <v>628</v>
      </c>
      <c r="J12" s="33" t="s">
        <v>633</v>
      </c>
      <c r="K12" s="33" t="s">
        <v>634</v>
      </c>
      <c r="L12" s="33" t="s">
        <v>628</v>
      </c>
      <c r="M12" s="33" t="s">
        <v>634</v>
      </c>
      <c r="N12" s="33" t="s">
        <v>635</v>
      </c>
      <c r="O12" s="33" t="s">
        <v>636</v>
      </c>
      <c r="P12" s="33" t="s">
        <v>637</v>
      </c>
    </row>
    <row r="13" spans="1:16" ht="13.5" customHeight="1" x14ac:dyDescent="0.2">
      <c r="A13" s="33" t="s">
        <v>626</v>
      </c>
      <c r="B13" s="35" t="s">
        <v>646</v>
      </c>
      <c r="C13" s="34">
        <v>23250000</v>
      </c>
      <c r="D13" s="33"/>
      <c r="E13" s="33" t="s">
        <v>628</v>
      </c>
      <c r="F13" s="33" t="s">
        <v>628</v>
      </c>
      <c r="G13" s="33" t="s">
        <v>628</v>
      </c>
      <c r="H13" s="33" t="s">
        <v>632</v>
      </c>
      <c r="I13" s="33" t="s">
        <v>628</v>
      </c>
      <c r="J13" s="33" t="s">
        <v>633</v>
      </c>
      <c r="K13" s="33" t="s">
        <v>634</v>
      </c>
      <c r="L13" s="33" t="s">
        <v>628</v>
      </c>
      <c r="M13" s="33" t="s">
        <v>634</v>
      </c>
      <c r="N13" s="33" t="s">
        <v>635</v>
      </c>
      <c r="O13" s="33" t="s">
        <v>647</v>
      </c>
      <c r="P13" s="33" t="s">
        <v>648</v>
      </c>
    </row>
    <row r="14" spans="1:16" ht="13.5" customHeight="1" x14ac:dyDescent="0.2">
      <c r="A14" s="33" t="s">
        <v>626</v>
      </c>
      <c r="B14" s="35" t="s">
        <v>649</v>
      </c>
      <c r="C14" s="34">
        <v>11500000</v>
      </c>
      <c r="D14" s="33"/>
      <c r="E14" s="33" t="s">
        <v>628</v>
      </c>
      <c r="F14" s="33" t="s">
        <v>628</v>
      </c>
      <c r="G14" s="33" t="s">
        <v>628</v>
      </c>
      <c r="H14" s="33" t="s">
        <v>632</v>
      </c>
      <c r="I14" s="33" t="s">
        <v>628</v>
      </c>
      <c r="J14" s="33" t="s">
        <v>633</v>
      </c>
      <c r="K14" s="33" t="s">
        <v>634</v>
      </c>
      <c r="L14" s="33" t="s">
        <v>628</v>
      </c>
      <c r="M14" s="33" t="s">
        <v>634</v>
      </c>
      <c r="N14" s="33" t="s">
        <v>635</v>
      </c>
      <c r="O14" s="33" t="s">
        <v>647</v>
      </c>
      <c r="P14" s="33" t="s">
        <v>648</v>
      </c>
    </row>
    <row r="15" spans="1:16" ht="13.5" customHeight="1" x14ac:dyDescent="0.2">
      <c r="A15" s="33" t="s">
        <v>626</v>
      </c>
      <c r="B15" s="35" t="s">
        <v>650</v>
      </c>
      <c r="C15" s="34">
        <v>18231850</v>
      </c>
      <c r="D15" s="33"/>
      <c r="E15" s="33" t="s">
        <v>628</v>
      </c>
      <c r="F15" s="33" t="s">
        <v>628</v>
      </c>
      <c r="G15" s="33" t="s">
        <v>628</v>
      </c>
      <c r="H15" s="33" t="s">
        <v>632</v>
      </c>
      <c r="I15" s="33" t="s">
        <v>628</v>
      </c>
      <c r="J15" s="33" t="s">
        <v>633</v>
      </c>
      <c r="K15" s="33" t="s">
        <v>634</v>
      </c>
      <c r="L15" s="33" t="s">
        <v>628</v>
      </c>
      <c r="M15" s="33" t="s">
        <v>634</v>
      </c>
      <c r="N15" s="33" t="s">
        <v>635</v>
      </c>
      <c r="O15" s="33" t="s">
        <v>647</v>
      </c>
      <c r="P15" s="33" t="s">
        <v>648</v>
      </c>
    </row>
    <row r="16" spans="1:16" ht="13.5" customHeight="1" x14ac:dyDescent="0.2">
      <c r="A16" s="33" t="s">
        <v>626</v>
      </c>
      <c r="B16" s="35" t="s">
        <v>651</v>
      </c>
      <c r="C16" s="34">
        <v>4320000</v>
      </c>
      <c r="D16" s="33"/>
      <c r="E16" s="33" t="s">
        <v>628</v>
      </c>
      <c r="F16" s="33" t="s">
        <v>628</v>
      </c>
      <c r="G16" s="33" t="s">
        <v>628</v>
      </c>
      <c r="H16" s="33" t="s">
        <v>632</v>
      </c>
      <c r="I16" s="33" t="s">
        <v>628</v>
      </c>
      <c r="J16" s="33" t="s">
        <v>633</v>
      </c>
      <c r="K16" s="33" t="s">
        <v>634</v>
      </c>
      <c r="L16" s="33" t="s">
        <v>628</v>
      </c>
      <c r="M16" s="33" t="s">
        <v>634</v>
      </c>
      <c r="N16" s="33" t="s">
        <v>635</v>
      </c>
      <c r="O16" s="33" t="s">
        <v>647</v>
      </c>
      <c r="P16" s="33" t="s">
        <v>648</v>
      </c>
    </row>
    <row r="17" spans="1:16" ht="13.5" customHeight="1" x14ac:dyDescent="0.2">
      <c r="A17" s="33" t="s">
        <v>626</v>
      </c>
      <c r="B17" s="35" t="s">
        <v>652</v>
      </c>
      <c r="C17" s="34">
        <v>10875000</v>
      </c>
      <c r="D17" s="33"/>
      <c r="E17" s="33" t="s">
        <v>628</v>
      </c>
      <c r="F17" s="33" t="s">
        <v>628</v>
      </c>
      <c r="G17" s="33" t="s">
        <v>628</v>
      </c>
      <c r="H17" s="33" t="s">
        <v>632</v>
      </c>
      <c r="I17" s="33" t="s">
        <v>628</v>
      </c>
      <c r="J17" s="33" t="s">
        <v>633</v>
      </c>
      <c r="K17" s="33" t="s">
        <v>634</v>
      </c>
      <c r="L17" s="33" t="s">
        <v>628</v>
      </c>
      <c r="M17" s="33" t="s">
        <v>634</v>
      </c>
      <c r="N17" s="33" t="s">
        <v>635</v>
      </c>
      <c r="O17" s="33" t="s">
        <v>647</v>
      </c>
      <c r="P17" s="33" t="s">
        <v>648</v>
      </c>
    </row>
    <row r="18" spans="1:16" ht="13.5" customHeight="1" x14ac:dyDescent="0.2">
      <c r="A18" s="33" t="s">
        <v>626</v>
      </c>
      <c r="B18" s="35" t="s">
        <v>655</v>
      </c>
      <c r="C18" s="34">
        <v>11049500</v>
      </c>
      <c r="D18" s="33"/>
      <c r="E18" s="33" t="s">
        <v>654</v>
      </c>
      <c r="F18" s="33" t="s">
        <v>628</v>
      </c>
      <c r="G18" s="33" t="s">
        <v>628</v>
      </c>
      <c r="H18" s="33" t="s">
        <v>632</v>
      </c>
      <c r="I18" s="33" t="s">
        <v>656</v>
      </c>
      <c r="J18" s="33" t="s">
        <v>633</v>
      </c>
      <c r="K18" s="33" t="s">
        <v>634</v>
      </c>
      <c r="L18" s="33" t="s">
        <v>628</v>
      </c>
      <c r="M18" s="33" t="s">
        <v>634</v>
      </c>
      <c r="N18" s="33" t="s">
        <v>635</v>
      </c>
      <c r="O18" s="33" t="s">
        <v>647</v>
      </c>
      <c r="P18" s="33" t="s">
        <v>648</v>
      </c>
    </row>
    <row r="19" spans="1:16" ht="13.5" customHeight="1" x14ac:dyDescent="0.2">
      <c r="A19" s="33" t="s">
        <v>626</v>
      </c>
      <c r="B19" s="35" t="s">
        <v>657</v>
      </c>
      <c r="C19" s="34">
        <v>17647850</v>
      </c>
      <c r="D19" s="33"/>
      <c r="E19" s="33" t="s">
        <v>628</v>
      </c>
      <c r="F19" s="33" t="s">
        <v>628</v>
      </c>
      <c r="G19" s="33" t="s">
        <v>628</v>
      </c>
      <c r="H19" s="33" t="s">
        <v>632</v>
      </c>
      <c r="I19" s="33" t="s">
        <v>628</v>
      </c>
      <c r="J19" s="33" t="s">
        <v>633</v>
      </c>
      <c r="K19" s="33" t="s">
        <v>634</v>
      </c>
      <c r="L19" s="33" t="s">
        <v>628</v>
      </c>
      <c r="M19" s="33" t="s">
        <v>634</v>
      </c>
      <c r="N19" s="33" t="s">
        <v>635</v>
      </c>
      <c r="O19" s="33" t="s">
        <v>647</v>
      </c>
      <c r="P19" s="33" t="s">
        <v>648</v>
      </c>
    </row>
    <row r="20" spans="1:16" ht="13.5" customHeight="1" x14ac:dyDescent="0.2">
      <c r="A20" s="33" t="s">
        <v>626</v>
      </c>
      <c r="B20" s="35" t="s">
        <v>658</v>
      </c>
      <c r="C20" s="34">
        <v>35000000</v>
      </c>
      <c r="D20" s="33"/>
      <c r="E20" s="33" t="s">
        <v>628</v>
      </c>
      <c r="F20" s="33" t="s">
        <v>628</v>
      </c>
      <c r="G20" s="33" t="s">
        <v>628</v>
      </c>
      <c r="H20" s="33" t="s">
        <v>632</v>
      </c>
      <c r="I20" s="33" t="s">
        <v>628</v>
      </c>
      <c r="J20" s="33" t="s">
        <v>633</v>
      </c>
      <c r="K20" s="33" t="s">
        <v>634</v>
      </c>
      <c r="L20" s="33" t="s">
        <v>628</v>
      </c>
      <c r="M20" s="33" t="s">
        <v>634</v>
      </c>
      <c r="N20" s="33" t="s">
        <v>635</v>
      </c>
      <c r="O20" s="33" t="s">
        <v>647</v>
      </c>
      <c r="P20" s="33" t="s">
        <v>648</v>
      </c>
    </row>
    <row r="21" spans="1:16" ht="13.5" customHeight="1" x14ac:dyDescent="0.2">
      <c r="A21" s="33" t="s">
        <v>626</v>
      </c>
      <c r="B21" s="35" t="s">
        <v>660</v>
      </c>
      <c r="C21" s="34">
        <v>25830000</v>
      </c>
      <c r="D21" s="33"/>
      <c r="E21" s="33" t="s">
        <v>659</v>
      </c>
      <c r="F21" s="33" t="s">
        <v>628</v>
      </c>
      <c r="G21" s="33" t="s">
        <v>628</v>
      </c>
      <c r="H21" s="33" t="s">
        <v>632</v>
      </c>
      <c r="I21" s="33" t="s">
        <v>661</v>
      </c>
      <c r="J21" s="33" t="s">
        <v>633</v>
      </c>
      <c r="K21" s="33" t="s">
        <v>634</v>
      </c>
      <c r="L21" s="33" t="s">
        <v>628</v>
      </c>
      <c r="M21" s="33" t="s">
        <v>634</v>
      </c>
      <c r="N21" s="33" t="s">
        <v>635</v>
      </c>
      <c r="O21" s="33" t="s">
        <v>647</v>
      </c>
      <c r="P21" s="33" t="s">
        <v>648</v>
      </c>
    </row>
    <row r="22" spans="1:16" ht="13.5" customHeight="1" x14ac:dyDescent="0.2">
      <c r="A22" s="33" t="s">
        <v>662</v>
      </c>
      <c r="B22" s="35" t="s">
        <v>663</v>
      </c>
      <c r="C22" s="34">
        <v>7070000</v>
      </c>
      <c r="D22" s="33"/>
      <c r="E22" s="33" t="s">
        <v>628</v>
      </c>
      <c r="F22" s="33" t="s">
        <v>628</v>
      </c>
      <c r="G22" s="33" t="s">
        <v>628</v>
      </c>
      <c r="H22" s="33" t="s">
        <v>632</v>
      </c>
      <c r="I22" s="33" t="s">
        <v>628</v>
      </c>
      <c r="J22" s="33" t="s">
        <v>633</v>
      </c>
      <c r="K22" s="33" t="s">
        <v>634</v>
      </c>
      <c r="L22" s="33" t="s">
        <v>628</v>
      </c>
      <c r="M22" s="33" t="s">
        <v>634</v>
      </c>
      <c r="N22" s="33" t="s">
        <v>635</v>
      </c>
      <c r="O22" s="33" t="s">
        <v>647</v>
      </c>
      <c r="P22" s="33" t="s">
        <v>648</v>
      </c>
    </row>
    <row r="23" spans="1:16" ht="13.5" customHeight="1" x14ac:dyDescent="0.2">
      <c r="A23" s="33" t="s">
        <v>626</v>
      </c>
      <c r="B23" s="35" t="s">
        <v>664</v>
      </c>
      <c r="C23" s="34">
        <v>3076000</v>
      </c>
      <c r="D23" s="33"/>
      <c r="E23" s="33" t="s">
        <v>628</v>
      </c>
      <c r="F23" s="33" t="s">
        <v>628</v>
      </c>
      <c r="G23" s="33" t="s">
        <v>628</v>
      </c>
      <c r="H23" s="33" t="s">
        <v>632</v>
      </c>
      <c r="I23" s="33" t="s">
        <v>628</v>
      </c>
      <c r="J23" s="33" t="s">
        <v>633</v>
      </c>
      <c r="K23" s="33" t="s">
        <v>634</v>
      </c>
      <c r="L23" s="33" t="s">
        <v>628</v>
      </c>
      <c r="M23" s="33" t="s">
        <v>634</v>
      </c>
      <c r="N23" s="33" t="s">
        <v>635</v>
      </c>
      <c r="O23" s="33" t="s">
        <v>647</v>
      </c>
      <c r="P23" s="33" t="s">
        <v>648</v>
      </c>
    </row>
    <row r="24" spans="1:16" ht="13.5" customHeight="1" x14ac:dyDescent="0.2">
      <c r="A24" s="33" t="s">
        <v>626</v>
      </c>
      <c r="B24" s="35" t="s">
        <v>665</v>
      </c>
      <c r="C24" s="34">
        <v>2630000</v>
      </c>
      <c r="D24" s="33"/>
      <c r="E24" s="33" t="s">
        <v>654</v>
      </c>
      <c r="F24" s="33" t="s">
        <v>628</v>
      </c>
      <c r="G24" s="33" t="s">
        <v>628</v>
      </c>
      <c r="H24" s="33" t="s">
        <v>632</v>
      </c>
      <c r="I24" s="33" t="s">
        <v>656</v>
      </c>
      <c r="J24" s="33" t="s">
        <v>633</v>
      </c>
      <c r="K24" s="33" t="s">
        <v>634</v>
      </c>
      <c r="L24" s="33" t="s">
        <v>628</v>
      </c>
      <c r="M24" s="33" t="s">
        <v>634</v>
      </c>
      <c r="N24" s="33" t="s">
        <v>635</v>
      </c>
      <c r="O24" s="33" t="s">
        <v>647</v>
      </c>
      <c r="P24" s="33" t="s">
        <v>648</v>
      </c>
    </row>
    <row r="25" spans="1:16" ht="13.5" customHeight="1" x14ac:dyDescent="0.2">
      <c r="A25" s="33" t="s">
        <v>626</v>
      </c>
      <c r="B25" s="35" t="s">
        <v>666</v>
      </c>
      <c r="C25" s="34">
        <v>21700000</v>
      </c>
      <c r="D25" s="33"/>
      <c r="E25" s="33" t="s">
        <v>628</v>
      </c>
      <c r="F25" s="33" t="s">
        <v>628</v>
      </c>
      <c r="G25" s="33" t="s">
        <v>628</v>
      </c>
      <c r="H25" s="33" t="s">
        <v>632</v>
      </c>
      <c r="I25" s="33" t="s">
        <v>628</v>
      </c>
      <c r="J25" s="33" t="s">
        <v>633</v>
      </c>
      <c r="K25" s="33" t="s">
        <v>634</v>
      </c>
      <c r="L25" s="33" t="s">
        <v>628</v>
      </c>
      <c r="M25" s="33" t="s">
        <v>634</v>
      </c>
      <c r="N25" s="33" t="s">
        <v>635</v>
      </c>
      <c r="O25" s="33" t="s">
        <v>647</v>
      </c>
      <c r="P25" s="33" t="s">
        <v>648</v>
      </c>
    </row>
    <row r="26" spans="1:16" ht="13.5" customHeight="1" x14ac:dyDescent="0.2">
      <c r="A26" s="33" t="s">
        <v>626</v>
      </c>
      <c r="B26" s="35" t="s">
        <v>667</v>
      </c>
      <c r="C26" s="34">
        <v>2000000</v>
      </c>
      <c r="D26" s="33"/>
      <c r="E26" s="33" t="s">
        <v>628</v>
      </c>
      <c r="F26" s="33" t="s">
        <v>628</v>
      </c>
      <c r="G26" s="33" t="s">
        <v>628</v>
      </c>
      <c r="H26" s="33" t="s">
        <v>632</v>
      </c>
      <c r="I26" s="33" t="s">
        <v>628</v>
      </c>
      <c r="J26" s="33" t="s">
        <v>633</v>
      </c>
      <c r="K26" s="33" t="s">
        <v>634</v>
      </c>
      <c r="L26" s="33" t="s">
        <v>628</v>
      </c>
      <c r="M26" s="33" t="s">
        <v>634</v>
      </c>
      <c r="N26" s="33" t="s">
        <v>635</v>
      </c>
      <c r="O26" s="33" t="s">
        <v>647</v>
      </c>
      <c r="P26" s="33" t="s">
        <v>648</v>
      </c>
    </row>
    <row r="27" spans="1:16" ht="13.5" customHeight="1" x14ac:dyDescent="0.2">
      <c r="A27" s="33" t="s">
        <v>626</v>
      </c>
      <c r="B27" s="35" t="s">
        <v>668</v>
      </c>
      <c r="C27" s="34">
        <v>2097880</v>
      </c>
      <c r="D27" s="33"/>
      <c r="E27" s="33" t="s">
        <v>628</v>
      </c>
      <c r="F27" s="33" t="s">
        <v>628</v>
      </c>
      <c r="G27" s="33" t="s">
        <v>628</v>
      </c>
      <c r="H27" s="33" t="s">
        <v>632</v>
      </c>
      <c r="I27" s="33" t="s">
        <v>628</v>
      </c>
      <c r="J27" s="33" t="s">
        <v>633</v>
      </c>
      <c r="K27" s="33" t="s">
        <v>634</v>
      </c>
      <c r="L27" s="33" t="s">
        <v>628</v>
      </c>
      <c r="M27" s="33" t="s">
        <v>634</v>
      </c>
      <c r="N27" s="33" t="s">
        <v>635</v>
      </c>
      <c r="O27" s="33" t="s">
        <v>647</v>
      </c>
      <c r="P27" s="33" t="s">
        <v>648</v>
      </c>
    </row>
    <row r="28" spans="1:16" ht="13.5" customHeight="1" x14ac:dyDescent="0.2">
      <c r="A28" s="33" t="s">
        <v>626</v>
      </c>
      <c r="B28" s="35" t="s">
        <v>670</v>
      </c>
      <c r="C28" s="34">
        <v>1306000</v>
      </c>
      <c r="D28" s="33"/>
      <c r="E28" s="33" t="s">
        <v>669</v>
      </c>
      <c r="F28" s="33" t="s">
        <v>628</v>
      </c>
      <c r="G28" s="33" t="s">
        <v>628</v>
      </c>
      <c r="H28" s="33" t="s">
        <v>632</v>
      </c>
      <c r="I28" s="33" t="s">
        <v>656</v>
      </c>
      <c r="J28" s="33" t="s">
        <v>633</v>
      </c>
      <c r="K28" s="33" t="s">
        <v>634</v>
      </c>
      <c r="L28" s="33" t="s">
        <v>628</v>
      </c>
      <c r="M28" s="33" t="s">
        <v>634</v>
      </c>
      <c r="N28" s="33" t="s">
        <v>635</v>
      </c>
      <c r="O28" s="33" t="s">
        <v>647</v>
      </c>
      <c r="P28" s="33" t="s">
        <v>648</v>
      </c>
    </row>
    <row r="29" spans="1:16" ht="13.5" customHeight="1" x14ac:dyDescent="0.2">
      <c r="A29" s="33" t="s">
        <v>626</v>
      </c>
      <c r="B29" s="35" t="s">
        <v>671</v>
      </c>
      <c r="C29" s="34">
        <v>3510000</v>
      </c>
      <c r="D29" s="33"/>
      <c r="E29" s="33" t="s">
        <v>628</v>
      </c>
      <c r="F29" s="33" t="s">
        <v>628</v>
      </c>
      <c r="G29" s="33" t="s">
        <v>628</v>
      </c>
      <c r="H29" s="33" t="s">
        <v>632</v>
      </c>
      <c r="I29" s="33" t="s">
        <v>628</v>
      </c>
      <c r="J29" s="33" t="s">
        <v>633</v>
      </c>
      <c r="K29" s="33" t="s">
        <v>634</v>
      </c>
      <c r="L29" s="33" t="s">
        <v>628</v>
      </c>
      <c r="M29" s="33" t="s">
        <v>634</v>
      </c>
      <c r="N29" s="33" t="s">
        <v>635</v>
      </c>
      <c r="O29" s="33" t="s">
        <v>647</v>
      </c>
      <c r="P29" s="33" t="s">
        <v>648</v>
      </c>
    </row>
    <row r="30" spans="1:16" ht="13.5" customHeight="1" x14ac:dyDescent="0.2">
      <c r="A30" s="33" t="s">
        <v>626</v>
      </c>
      <c r="B30" s="35" t="s">
        <v>672</v>
      </c>
      <c r="C30" s="34">
        <v>13200000</v>
      </c>
      <c r="D30" s="33"/>
      <c r="E30" s="33" t="s">
        <v>628</v>
      </c>
      <c r="F30" s="33" t="s">
        <v>628</v>
      </c>
      <c r="G30" s="33" t="s">
        <v>628</v>
      </c>
      <c r="H30" s="33" t="s">
        <v>632</v>
      </c>
      <c r="I30" s="33" t="s">
        <v>628</v>
      </c>
      <c r="J30" s="33" t="s">
        <v>633</v>
      </c>
      <c r="K30" s="33" t="s">
        <v>634</v>
      </c>
      <c r="L30" s="33" t="s">
        <v>628</v>
      </c>
      <c r="M30" s="33" t="s">
        <v>634</v>
      </c>
      <c r="N30" s="33" t="s">
        <v>635</v>
      </c>
      <c r="O30" s="33" t="s">
        <v>647</v>
      </c>
      <c r="P30" s="33" t="s">
        <v>648</v>
      </c>
    </row>
    <row r="31" spans="1:16" ht="13.5" customHeight="1" x14ac:dyDescent="0.2">
      <c r="A31" s="33" t="s">
        <v>626</v>
      </c>
      <c r="B31" s="35" t="s">
        <v>673</v>
      </c>
      <c r="C31" s="34">
        <v>14570000</v>
      </c>
      <c r="D31" s="33"/>
      <c r="E31" s="33" t="s">
        <v>628</v>
      </c>
      <c r="F31" s="33" t="s">
        <v>628</v>
      </c>
      <c r="G31" s="33" t="s">
        <v>628</v>
      </c>
      <c r="H31" s="33" t="s">
        <v>632</v>
      </c>
      <c r="I31" s="33" t="s">
        <v>628</v>
      </c>
      <c r="J31" s="33" t="s">
        <v>633</v>
      </c>
      <c r="K31" s="33" t="s">
        <v>634</v>
      </c>
      <c r="L31" s="33" t="s">
        <v>628</v>
      </c>
      <c r="M31" s="33" t="s">
        <v>634</v>
      </c>
      <c r="N31" s="33" t="s">
        <v>635</v>
      </c>
      <c r="O31" s="33" t="s">
        <v>647</v>
      </c>
      <c r="P31" s="33" t="s">
        <v>648</v>
      </c>
    </row>
    <row r="32" spans="1:16" ht="13.5" customHeight="1" x14ac:dyDescent="0.2">
      <c r="A32" s="33" t="s">
        <v>626</v>
      </c>
      <c r="B32" s="35" t="s">
        <v>646</v>
      </c>
      <c r="C32" s="34">
        <v>4500000</v>
      </c>
      <c r="D32" s="33"/>
      <c r="E32" s="33" t="s">
        <v>628</v>
      </c>
      <c r="F32" s="33" t="s">
        <v>628</v>
      </c>
      <c r="G32" s="33" t="s">
        <v>628</v>
      </c>
      <c r="H32" s="33" t="s">
        <v>632</v>
      </c>
      <c r="I32" s="33" t="s">
        <v>628</v>
      </c>
      <c r="J32" s="33" t="s">
        <v>633</v>
      </c>
      <c r="K32" s="33" t="s">
        <v>634</v>
      </c>
      <c r="L32" s="33" t="s">
        <v>628</v>
      </c>
      <c r="M32" s="33" t="s">
        <v>634</v>
      </c>
      <c r="N32" s="33" t="s">
        <v>635</v>
      </c>
      <c r="O32" s="33" t="s">
        <v>647</v>
      </c>
      <c r="P32" s="33" t="s">
        <v>648</v>
      </c>
    </row>
    <row r="33" spans="1:16" ht="13.5" customHeight="1" x14ac:dyDescent="0.2">
      <c r="A33" s="33" t="s">
        <v>626</v>
      </c>
      <c r="B33" s="35" t="s">
        <v>674</v>
      </c>
      <c r="C33" s="34">
        <v>20805000</v>
      </c>
      <c r="D33" s="33"/>
      <c r="E33" s="33" t="s">
        <v>628</v>
      </c>
      <c r="F33" s="33" t="s">
        <v>628</v>
      </c>
      <c r="G33" s="33" t="s">
        <v>628</v>
      </c>
      <c r="H33" s="33" t="s">
        <v>632</v>
      </c>
      <c r="I33" s="33" t="s">
        <v>628</v>
      </c>
      <c r="J33" s="33" t="s">
        <v>633</v>
      </c>
      <c r="K33" s="33" t="s">
        <v>634</v>
      </c>
      <c r="L33" s="33" t="s">
        <v>628</v>
      </c>
      <c r="M33" s="33" t="s">
        <v>634</v>
      </c>
      <c r="N33" s="33" t="s">
        <v>635</v>
      </c>
      <c r="O33" s="33" t="s">
        <v>647</v>
      </c>
      <c r="P33" s="33" t="s">
        <v>648</v>
      </c>
    </row>
    <row r="34" spans="1:16" ht="13.5" customHeight="1" x14ac:dyDescent="0.2">
      <c r="A34" s="33" t="s">
        <v>626</v>
      </c>
      <c r="B34" s="35" t="s">
        <v>675</v>
      </c>
      <c r="C34" s="34">
        <v>15500000</v>
      </c>
      <c r="D34" s="33"/>
      <c r="E34" s="33" t="s">
        <v>628</v>
      </c>
      <c r="F34" s="33" t="s">
        <v>628</v>
      </c>
      <c r="G34" s="33" t="s">
        <v>628</v>
      </c>
      <c r="H34" s="33" t="s">
        <v>632</v>
      </c>
      <c r="I34" s="33" t="s">
        <v>628</v>
      </c>
      <c r="J34" s="33" t="s">
        <v>633</v>
      </c>
      <c r="K34" s="33" t="s">
        <v>634</v>
      </c>
      <c r="L34" s="33" t="s">
        <v>628</v>
      </c>
      <c r="M34" s="33" t="s">
        <v>634</v>
      </c>
      <c r="N34" s="33" t="s">
        <v>635</v>
      </c>
      <c r="O34" s="33" t="s">
        <v>647</v>
      </c>
      <c r="P34" s="33" t="s">
        <v>648</v>
      </c>
    </row>
    <row r="35" spans="1:16" ht="13.5" customHeight="1" x14ac:dyDescent="0.2">
      <c r="A35" s="33" t="s">
        <v>662</v>
      </c>
      <c r="B35" s="35" t="s">
        <v>676</v>
      </c>
      <c r="C35" s="34">
        <v>19840000</v>
      </c>
      <c r="D35" s="33"/>
      <c r="E35" s="33" t="s">
        <v>628</v>
      </c>
      <c r="F35" s="33" t="s">
        <v>628</v>
      </c>
      <c r="G35" s="33" t="s">
        <v>628</v>
      </c>
      <c r="H35" s="33" t="s">
        <v>632</v>
      </c>
      <c r="I35" s="33" t="s">
        <v>628</v>
      </c>
      <c r="J35" s="33" t="s">
        <v>633</v>
      </c>
      <c r="K35" s="33" t="s">
        <v>634</v>
      </c>
      <c r="L35" s="33" t="s">
        <v>628</v>
      </c>
      <c r="M35" s="33" t="s">
        <v>634</v>
      </c>
      <c r="N35" s="33" t="s">
        <v>635</v>
      </c>
      <c r="O35" s="33" t="s">
        <v>647</v>
      </c>
      <c r="P35" s="33" t="s">
        <v>648</v>
      </c>
    </row>
    <row r="36" spans="1:16" ht="13.5" customHeight="1" x14ac:dyDescent="0.2">
      <c r="A36" s="33" t="s">
        <v>626</v>
      </c>
      <c r="B36" s="35" t="s">
        <v>667</v>
      </c>
      <c r="C36" s="34">
        <v>14880000</v>
      </c>
      <c r="D36" s="33"/>
      <c r="E36" s="33" t="s">
        <v>628</v>
      </c>
      <c r="F36" s="33" t="s">
        <v>628</v>
      </c>
      <c r="G36" s="33" t="s">
        <v>628</v>
      </c>
      <c r="H36" s="33" t="s">
        <v>632</v>
      </c>
      <c r="I36" s="33" t="s">
        <v>628</v>
      </c>
      <c r="J36" s="33" t="s">
        <v>633</v>
      </c>
      <c r="K36" s="33" t="s">
        <v>634</v>
      </c>
      <c r="L36" s="33" t="s">
        <v>628</v>
      </c>
      <c r="M36" s="33" t="s">
        <v>634</v>
      </c>
      <c r="N36" s="33" t="s">
        <v>635</v>
      </c>
      <c r="O36" s="33" t="s">
        <v>647</v>
      </c>
      <c r="P36" s="33" t="s">
        <v>648</v>
      </c>
    </row>
    <row r="37" spans="1:16" ht="13.5" customHeight="1" x14ac:dyDescent="0.2">
      <c r="A37" s="33" t="s">
        <v>626</v>
      </c>
      <c r="B37" s="35" t="s">
        <v>677</v>
      </c>
      <c r="C37" s="34">
        <v>11780000</v>
      </c>
      <c r="D37" s="33"/>
      <c r="E37" s="33" t="s">
        <v>628</v>
      </c>
      <c r="F37" s="33" t="s">
        <v>628</v>
      </c>
      <c r="G37" s="33" t="s">
        <v>628</v>
      </c>
      <c r="H37" s="33" t="s">
        <v>632</v>
      </c>
      <c r="I37" s="33" t="s">
        <v>628</v>
      </c>
      <c r="J37" s="33" t="s">
        <v>633</v>
      </c>
      <c r="K37" s="33" t="s">
        <v>634</v>
      </c>
      <c r="L37" s="33" t="s">
        <v>628</v>
      </c>
      <c r="M37" s="33" t="s">
        <v>634</v>
      </c>
      <c r="N37" s="33" t="s">
        <v>635</v>
      </c>
      <c r="O37" s="33" t="s">
        <v>647</v>
      </c>
      <c r="P37" s="33" t="s">
        <v>648</v>
      </c>
    </row>
    <row r="38" spans="1:16" ht="13.5" customHeight="1" x14ac:dyDescent="0.2">
      <c r="A38" s="33" t="s">
        <v>626</v>
      </c>
      <c r="B38" s="35" t="s">
        <v>679</v>
      </c>
      <c r="C38" s="34">
        <v>11780000</v>
      </c>
      <c r="D38" s="33"/>
      <c r="E38" s="33" t="s">
        <v>678</v>
      </c>
      <c r="F38" s="33" t="s">
        <v>628</v>
      </c>
      <c r="G38" s="33" t="s">
        <v>628</v>
      </c>
      <c r="H38" s="33" t="s">
        <v>632</v>
      </c>
      <c r="I38" s="33" t="s">
        <v>656</v>
      </c>
      <c r="J38" s="33" t="s">
        <v>633</v>
      </c>
      <c r="K38" s="33" t="s">
        <v>634</v>
      </c>
      <c r="L38" s="33" t="s">
        <v>628</v>
      </c>
      <c r="M38" s="33" t="s">
        <v>634</v>
      </c>
      <c r="N38" s="33" t="s">
        <v>635</v>
      </c>
      <c r="O38" s="33" t="s">
        <v>647</v>
      </c>
      <c r="P38" s="33" t="s">
        <v>648</v>
      </c>
    </row>
    <row r="39" spans="1:16" ht="13.5" customHeight="1" x14ac:dyDescent="0.2">
      <c r="A39" s="33" t="s">
        <v>662</v>
      </c>
      <c r="B39" s="35" t="s">
        <v>681</v>
      </c>
      <c r="C39" s="34">
        <v>20800000</v>
      </c>
      <c r="D39" s="33"/>
      <c r="E39" s="33" t="s">
        <v>680</v>
      </c>
      <c r="F39" s="33" t="s">
        <v>628</v>
      </c>
      <c r="G39" s="33" t="s">
        <v>628</v>
      </c>
      <c r="H39" s="33" t="s">
        <v>632</v>
      </c>
      <c r="I39" s="33" t="s">
        <v>656</v>
      </c>
      <c r="J39" s="33" t="s">
        <v>633</v>
      </c>
      <c r="K39" s="33" t="s">
        <v>634</v>
      </c>
      <c r="L39" s="33" t="s">
        <v>628</v>
      </c>
      <c r="M39" s="33" t="s">
        <v>634</v>
      </c>
      <c r="N39" s="33" t="s">
        <v>635</v>
      </c>
      <c r="O39" s="33" t="s">
        <v>647</v>
      </c>
      <c r="P39" s="33" t="s">
        <v>648</v>
      </c>
    </row>
    <row r="40" spans="1:16" ht="13.5" customHeight="1" x14ac:dyDescent="0.2">
      <c r="A40" s="33" t="s">
        <v>626</v>
      </c>
      <c r="B40" s="35" t="s">
        <v>682</v>
      </c>
      <c r="C40" s="34">
        <v>10500000</v>
      </c>
      <c r="D40" s="33"/>
      <c r="E40" s="33" t="s">
        <v>628</v>
      </c>
      <c r="F40" s="33" t="s">
        <v>628</v>
      </c>
      <c r="G40" s="33" t="s">
        <v>628</v>
      </c>
      <c r="H40" s="33" t="s">
        <v>632</v>
      </c>
      <c r="I40" s="33" t="s">
        <v>628</v>
      </c>
      <c r="J40" s="33" t="s">
        <v>633</v>
      </c>
      <c r="K40" s="33" t="s">
        <v>634</v>
      </c>
      <c r="L40" s="33" t="s">
        <v>628</v>
      </c>
      <c r="M40" s="33" t="s">
        <v>634</v>
      </c>
      <c r="N40" s="33" t="s">
        <v>635</v>
      </c>
      <c r="O40" s="33" t="s">
        <v>647</v>
      </c>
      <c r="P40" s="33" t="s">
        <v>648</v>
      </c>
    </row>
    <row r="41" spans="1:16" ht="13.5" customHeight="1" x14ac:dyDescent="0.2">
      <c r="A41" s="33" t="s">
        <v>626</v>
      </c>
      <c r="B41" s="35" t="s">
        <v>683</v>
      </c>
      <c r="C41" s="34">
        <v>4100000</v>
      </c>
      <c r="D41" s="33"/>
      <c r="E41" s="33" t="s">
        <v>628</v>
      </c>
      <c r="F41" s="33" t="s">
        <v>628</v>
      </c>
      <c r="G41" s="33" t="s">
        <v>628</v>
      </c>
      <c r="H41" s="33" t="s">
        <v>632</v>
      </c>
      <c r="I41" s="33" t="s">
        <v>628</v>
      </c>
      <c r="J41" s="33" t="s">
        <v>633</v>
      </c>
      <c r="K41" s="33" t="s">
        <v>634</v>
      </c>
      <c r="L41" s="33" t="s">
        <v>628</v>
      </c>
      <c r="M41" s="33" t="s">
        <v>634</v>
      </c>
      <c r="N41" s="33" t="s">
        <v>635</v>
      </c>
      <c r="O41" s="33" t="s">
        <v>647</v>
      </c>
      <c r="P41" s="33" t="s">
        <v>648</v>
      </c>
    </row>
    <row r="42" spans="1:16" ht="13.5" customHeight="1" x14ac:dyDescent="0.2">
      <c r="A42" s="33" t="s">
        <v>626</v>
      </c>
      <c r="B42" s="35" t="s">
        <v>684</v>
      </c>
      <c r="C42" s="34">
        <v>8500000</v>
      </c>
      <c r="D42" s="33"/>
      <c r="E42" s="33" t="s">
        <v>680</v>
      </c>
      <c r="F42" s="33" t="s">
        <v>628</v>
      </c>
      <c r="G42" s="33" t="s">
        <v>628</v>
      </c>
      <c r="H42" s="33" t="s">
        <v>632</v>
      </c>
      <c r="I42" s="33" t="s">
        <v>656</v>
      </c>
      <c r="J42" s="33" t="s">
        <v>633</v>
      </c>
      <c r="K42" s="33" t="s">
        <v>634</v>
      </c>
      <c r="L42" s="33" t="s">
        <v>628</v>
      </c>
      <c r="M42" s="33" t="s">
        <v>634</v>
      </c>
      <c r="N42" s="33" t="s">
        <v>635</v>
      </c>
      <c r="O42" s="33" t="s">
        <v>647</v>
      </c>
      <c r="P42" s="33" t="s">
        <v>648</v>
      </c>
    </row>
    <row r="43" spans="1:16" ht="13.5" customHeight="1" x14ac:dyDescent="0.2">
      <c r="A43" s="33" t="s">
        <v>626</v>
      </c>
      <c r="B43" s="35" t="s">
        <v>685</v>
      </c>
      <c r="C43" s="34">
        <v>1900000</v>
      </c>
      <c r="D43" s="33"/>
      <c r="E43" s="33" t="s">
        <v>628</v>
      </c>
      <c r="F43" s="33" t="s">
        <v>628</v>
      </c>
      <c r="G43" s="33" t="s">
        <v>628</v>
      </c>
      <c r="H43" s="33" t="s">
        <v>634</v>
      </c>
      <c r="I43" s="33" t="s">
        <v>628</v>
      </c>
      <c r="J43" s="33" t="s">
        <v>633</v>
      </c>
      <c r="K43" s="33" t="s">
        <v>634</v>
      </c>
      <c r="L43" s="33" t="s">
        <v>628</v>
      </c>
      <c r="M43" s="33" t="s">
        <v>628</v>
      </c>
      <c r="N43" s="33" t="s">
        <v>635</v>
      </c>
      <c r="O43" s="33" t="s">
        <v>647</v>
      </c>
      <c r="P43" s="33" t="s">
        <v>648</v>
      </c>
    </row>
    <row r="44" spans="1:16" ht="13.5" customHeight="1" x14ac:dyDescent="0.2">
      <c r="A44" s="33" t="s">
        <v>626</v>
      </c>
      <c r="B44" s="35" t="s">
        <v>686</v>
      </c>
      <c r="C44" s="34">
        <v>400000</v>
      </c>
      <c r="D44" s="33"/>
      <c r="E44" s="33" t="s">
        <v>628</v>
      </c>
      <c r="F44" s="33" t="s">
        <v>628</v>
      </c>
      <c r="G44" s="33" t="s">
        <v>628</v>
      </c>
      <c r="H44" s="33" t="s">
        <v>632</v>
      </c>
      <c r="I44" s="33" t="s">
        <v>628</v>
      </c>
      <c r="J44" s="33" t="s">
        <v>633</v>
      </c>
      <c r="K44" s="33" t="s">
        <v>634</v>
      </c>
      <c r="L44" s="33" t="s">
        <v>628</v>
      </c>
      <c r="M44" s="33" t="s">
        <v>634</v>
      </c>
      <c r="N44" s="33" t="s">
        <v>635</v>
      </c>
      <c r="O44" s="33" t="s">
        <v>647</v>
      </c>
      <c r="P44" s="33" t="s">
        <v>648</v>
      </c>
    </row>
    <row r="45" spans="1:16" ht="13.5" customHeight="1" x14ac:dyDescent="0.2">
      <c r="A45" s="33" t="s">
        <v>626</v>
      </c>
      <c r="B45" s="35" t="s">
        <v>687</v>
      </c>
      <c r="C45" s="34">
        <v>3800000</v>
      </c>
      <c r="D45" s="33"/>
      <c r="E45" s="33" t="s">
        <v>628</v>
      </c>
      <c r="F45" s="33" t="s">
        <v>628</v>
      </c>
      <c r="G45" s="33" t="s">
        <v>628</v>
      </c>
      <c r="H45" s="33" t="s">
        <v>632</v>
      </c>
      <c r="I45" s="33" t="s">
        <v>628</v>
      </c>
      <c r="J45" s="33" t="s">
        <v>633</v>
      </c>
      <c r="K45" s="33" t="s">
        <v>634</v>
      </c>
      <c r="L45" s="33" t="s">
        <v>628</v>
      </c>
      <c r="M45" s="33" t="s">
        <v>634</v>
      </c>
      <c r="N45" s="33" t="s">
        <v>635</v>
      </c>
      <c r="O45" s="33" t="s">
        <v>647</v>
      </c>
      <c r="P45" s="33" t="s">
        <v>648</v>
      </c>
    </row>
    <row r="46" spans="1:16" ht="13.5" customHeight="1" x14ac:dyDescent="0.2">
      <c r="A46" s="33" t="s">
        <v>626</v>
      </c>
      <c r="B46" s="35" t="s">
        <v>688</v>
      </c>
      <c r="C46" s="34">
        <v>580000</v>
      </c>
      <c r="D46" s="33"/>
      <c r="E46" s="33" t="s">
        <v>628</v>
      </c>
      <c r="F46" s="33" t="s">
        <v>628</v>
      </c>
      <c r="G46" s="33" t="s">
        <v>628</v>
      </c>
      <c r="H46" s="33" t="s">
        <v>632</v>
      </c>
      <c r="I46" s="33" t="s">
        <v>628</v>
      </c>
      <c r="J46" s="33" t="s">
        <v>633</v>
      </c>
      <c r="K46" s="33" t="s">
        <v>634</v>
      </c>
      <c r="L46" s="33" t="s">
        <v>628</v>
      </c>
      <c r="M46" s="33" t="s">
        <v>634</v>
      </c>
      <c r="N46" s="33" t="s">
        <v>635</v>
      </c>
      <c r="O46" s="33" t="s">
        <v>647</v>
      </c>
      <c r="P46" s="33" t="s">
        <v>648</v>
      </c>
    </row>
    <row r="47" spans="1:16" ht="13.5" customHeight="1" x14ac:dyDescent="0.2">
      <c r="A47" s="33" t="s">
        <v>626</v>
      </c>
      <c r="B47" s="35" t="s">
        <v>690</v>
      </c>
      <c r="C47" s="34">
        <v>2000000</v>
      </c>
      <c r="D47" s="33"/>
      <c r="E47" s="33" t="s">
        <v>689</v>
      </c>
      <c r="F47" s="33" t="s">
        <v>628</v>
      </c>
      <c r="G47" s="33" t="s">
        <v>628</v>
      </c>
      <c r="H47" s="33" t="s">
        <v>632</v>
      </c>
      <c r="I47" s="33" t="s">
        <v>656</v>
      </c>
      <c r="J47" s="33" t="s">
        <v>633</v>
      </c>
      <c r="K47" s="33" t="s">
        <v>634</v>
      </c>
      <c r="L47" s="33" t="s">
        <v>628</v>
      </c>
      <c r="M47" s="33" t="s">
        <v>634</v>
      </c>
      <c r="N47" s="33" t="s">
        <v>635</v>
      </c>
      <c r="O47" s="33" t="s">
        <v>647</v>
      </c>
      <c r="P47" s="33" t="s">
        <v>648</v>
      </c>
    </row>
    <row r="48" spans="1:16" ht="13.5" customHeight="1" x14ac:dyDescent="0.2">
      <c r="A48" s="33" t="s">
        <v>626</v>
      </c>
      <c r="B48" s="35" t="s">
        <v>691</v>
      </c>
      <c r="C48" s="34">
        <v>14700000</v>
      </c>
      <c r="D48" s="33"/>
      <c r="E48" s="33" t="s">
        <v>628</v>
      </c>
      <c r="F48" s="33" t="s">
        <v>628</v>
      </c>
      <c r="G48" s="33" t="s">
        <v>628</v>
      </c>
      <c r="H48" s="33" t="s">
        <v>632</v>
      </c>
      <c r="I48" s="33" t="s">
        <v>628</v>
      </c>
      <c r="J48" s="33" t="s">
        <v>633</v>
      </c>
      <c r="K48" s="33" t="s">
        <v>634</v>
      </c>
      <c r="L48" s="33" t="s">
        <v>628</v>
      </c>
      <c r="M48" s="33" t="s">
        <v>634</v>
      </c>
      <c r="N48" s="33" t="s">
        <v>635</v>
      </c>
      <c r="O48" s="33" t="s">
        <v>647</v>
      </c>
      <c r="P48" s="33" t="s">
        <v>648</v>
      </c>
    </row>
    <row r="49" spans="1:16" ht="13.5" customHeight="1" x14ac:dyDescent="0.2">
      <c r="A49" s="33" t="s">
        <v>626</v>
      </c>
      <c r="B49" s="35" t="s">
        <v>692</v>
      </c>
      <c r="C49" s="34">
        <v>11700000</v>
      </c>
      <c r="D49" s="33"/>
      <c r="E49" s="33" t="s">
        <v>628</v>
      </c>
      <c r="F49" s="33" t="s">
        <v>628</v>
      </c>
      <c r="G49" s="33" t="s">
        <v>628</v>
      </c>
      <c r="H49" s="33" t="s">
        <v>632</v>
      </c>
      <c r="I49" s="33" t="s">
        <v>628</v>
      </c>
      <c r="J49" s="33" t="s">
        <v>633</v>
      </c>
      <c r="K49" s="33" t="s">
        <v>634</v>
      </c>
      <c r="L49" s="33" t="s">
        <v>628</v>
      </c>
      <c r="M49" s="33" t="s">
        <v>634</v>
      </c>
      <c r="N49" s="33" t="s">
        <v>635</v>
      </c>
      <c r="O49" s="33" t="s">
        <v>647</v>
      </c>
      <c r="P49" s="33" t="s">
        <v>648</v>
      </c>
    </row>
    <row r="50" spans="1:16" ht="13.5" customHeight="1" x14ac:dyDescent="0.2">
      <c r="A50" s="33" t="s">
        <v>626</v>
      </c>
      <c r="B50" s="35" t="s">
        <v>693</v>
      </c>
      <c r="C50" s="34">
        <v>8550000</v>
      </c>
      <c r="D50" s="33"/>
      <c r="E50" s="33" t="s">
        <v>628</v>
      </c>
      <c r="F50" s="33" t="s">
        <v>628</v>
      </c>
      <c r="G50" s="33" t="s">
        <v>628</v>
      </c>
      <c r="H50" s="33" t="s">
        <v>632</v>
      </c>
      <c r="I50" s="33" t="s">
        <v>628</v>
      </c>
      <c r="J50" s="33" t="s">
        <v>633</v>
      </c>
      <c r="K50" s="33" t="s">
        <v>634</v>
      </c>
      <c r="L50" s="33" t="s">
        <v>628</v>
      </c>
      <c r="M50" s="33" t="s">
        <v>634</v>
      </c>
      <c r="N50" s="33" t="s">
        <v>635</v>
      </c>
      <c r="O50" s="33" t="s">
        <v>647</v>
      </c>
      <c r="P50" s="33" t="s">
        <v>648</v>
      </c>
    </row>
    <row r="51" spans="1:16" ht="13.5" customHeight="1" x14ac:dyDescent="0.2">
      <c r="A51" s="33" t="s">
        <v>626</v>
      </c>
      <c r="B51" s="35" t="s">
        <v>694</v>
      </c>
      <c r="C51" s="34">
        <v>6840000</v>
      </c>
      <c r="D51" s="33"/>
      <c r="E51" s="33" t="s">
        <v>628</v>
      </c>
      <c r="F51" s="33" t="s">
        <v>628</v>
      </c>
      <c r="G51" s="33" t="s">
        <v>628</v>
      </c>
      <c r="H51" s="33" t="s">
        <v>632</v>
      </c>
      <c r="I51" s="33" t="s">
        <v>628</v>
      </c>
      <c r="J51" s="33" t="s">
        <v>633</v>
      </c>
      <c r="K51" s="33" t="s">
        <v>634</v>
      </c>
      <c r="L51" s="33" t="s">
        <v>628</v>
      </c>
      <c r="M51" s="33" t="s">
        <v>634</v>
      </c>
      <c r="N51" s="33" t="s">
        <v>635</v>
      </c>
      <c r="O51" s="33" t="s">
        <v>647</v>
      </c>
      <c r="P51" s="33" t="s">
        <v>648</v>
      </c>
    </row>
    <row r="52" spans="1:16" ht="13.5" customHeight="1" x14ac:dyDescent="0.2">
      <c r="A52" s="33" t="s">
        <v>626</v>
      </c>
      <c r="B52" s="35" t="s">
        <v>695</v>
      </c>
      <c r="C52" s="34">
        <v>5610000</v>
      </c>
      <c r="D52" s="33"/>
      <c r="E52" s="33" t="s">
        <v>628</v>
      </c>
      <c r="F52" s="33" t="s">
        <v>628</v>
      </c>
      <c r="G52" s="33" t="s">
        <v>628</v>
      </c>
      <c r="H52" s="33" t="s">
        <v>632</v>
      </c>
      <c r="I52" s="33" t="s">
        <v>628</v>
      </c>
      <c r="J52" s="33" t="s">
        <v>633</v>
      </c>
      <c r="K52" s="33" t="s">
        <v>634</v>
      </c>
      <c r="L52" s="33" t="s">
        <v>628</v>
      </c>
      <c r="M52" s="33" t="s">
        <v>634</v>
      </c>
      <c r="N52" s="33" t="s">
        <v>635</v>
      </c>
      <c r="O52" s="33" t="s">
        <v>647</v>
      </c>
      <c r="P52" s="33" t="s">
        <v>648</v>
      </c>
    </row>
    <row r="53" spans="1:16" ht="13.5" customHeight="1" x14ac:dyDescent="0.2">
      <c r="A53" s="33" t="s">
        <v>626</v>
      </c>
      <c r="B53" s="35" t="s">
        <v>696</v>
      </c>
      <c r="C53" s="34">
        <v>2212000</v>
      </c>
      <c r="D53" s="33"/>
      <c r="E53" s="33" t="s">
        <v>628</v>
      </c>
      <c r="F53" s="33" t="s">
        <v>628</v>
      </c>
      <c r="G53" s="33" t="s">
        <v>628</v>
      </c>
      <c r="H53" s="33" t="s">
        <v>632</v>
      </c>
      <c r="I53" s="33" t="s">
        <v>628</v>
      </c>
      <c r="J53" s="33" t="s">
        <v>633</v>
      </c>
      <c r="K53" s="33" t="s">
        <v>634</v>
      </c>
      <c r="L53" s="33" t="s">
        <v>628</v>
      </c>
      <c r="M53" s="33" t="s">
        <v>634</v>
      </c>
      <c r="N53" s="33" t="s">
        <v>635</v>
      </c>
      <c r="O53" s="33" t="s">
        <v>647</v>
      </c>
      <c r="P53" s="33" t="s">
        <v>648</v>
      </c>
    </row>
    <row r="54" spans="1:16" ht="13.5" customHeight="1" x14ac:dyDescent="0.2">
      <c r="A54" s="33" t="s">
        <v>626</v>
      </c>
      <c r="B54" s="35" t="s">
        <v>697</v>
      </c>
      <c r="C54" s="34">
        <v>1800000</v>
      </c>
      <c r="D54" s="33"/>
      <c r="E54" s="33" t="s">
        <v>628</v>
      </c>
      <c r="F54" s="33" t="s">
        <v>628</v>
      </c>
      <c r="G54" s="33" t="s">
        <v>628</v>
      </c>
      <c r="H54" s="33" t="s">
        <v>632</v>
      </c>
      <c r="I54" s="33" t="s">
        <v>628</v>
      </c>
      <c r="J54" s="33" t="s">
        <v>633</v>
      </c>
      <c r="K54" s="33" t="s">
        <v>634</v>
      </c>
      <c r="L54" s="33" t="s">
        <v>628</v>
      </c>
      <c r="M54" s="33" t="s">
        <v>634</v>
      </c>
      <c r="N54" s="33" t="s">
        <v>635</v>
      </c>
      <c r="O54" s="33" t="s">
        <v>647</v>
      </c>
      <c r="P54" s="33" t="s">
        <v>648</v>
      </c>
    </row>
    <row r="55" spans="1:16" ht="13.5" customHeight="1" x14ac:dyDescent="0.2">
      <c r="A55" s="33" t="s">
        <v>626</v>
      </c>
      <c r="B55" s="35" t="s">
        <v>698</v>
      </c>
      <c r="C55" s="34">
        <v>320000</v>
      </c>
      <c r="D55" s="33"/>
      <c r="E55" s="33" t="s">
        <v>628</v>
      </c>
      <c r="F55" s="33" t="s">
        <v>628</v>
      </c>
      <c r="G55" s="33" t="s">
        <v>628</v>
      </c>
      <c r="H55" s="33" t="s">
        <v>632</v>
      </c>
      <c r="I55" s="33" t="s">
        <v>628</v>
      </c>
      <c r="J55" s="33" t="s">
        <v>633</v>
      </c>
      <c r="K55" s="33" t="s">
        <v>634</v>
      </c>
      <c r="L55" s="33" t="s">
        <v>628</v>
      </c>
      <c r="M55" s="33" t="s">
        <v>634</v>
      </c>
      <c r="N55" s="33" t="s">
        <v>635</v>
      </c>
      <c r="O55" s="33" t="s">
        <v>647</v>
      </c>
      <c r="P55" s="33" t="s">
        <v>648</v>
      </c>
    </row>
    <row r="56" spans="1:16" ht="13.5" customHeight="1" x14ac:dyDescent="0.2">
      <c r="A56" s="33" t="s">
        <v>626</v>
      </c>
      <c r="B56" s="35" t="s">
        <v>699</v>
      </c>
      <c r="C56" s="34">
        <v>2886000</v>
      </c>
      <c r="D56" s="33"/>
      <c r="E56" s="33" t="s">
        <v>628</v>
      </c>
      <c r="F56" s="33" t="s">
        <v>628</v>
      </c>
      <c r="G56" s="33" t="s">
        <v>628</v>
      </c>
      <c r="H56" s="33" t="s">
        <v>632</v>
      </c>
      <c r="I56" s="33" t="s">
        <v>628</v>
      </c>
      <c r="J56" s="33" t="s">
        <v>633</v>
      </c>
      <c r="K56" s="33" t="s">
        <v>634</v>
      </c>
      <c r="L56" s="33" t="s">
        <v>628</v>
      </c>
      <c r="M56" s="33" t="s">
        <v>634</v>
      </c>
      <c r="N56" s="33" t="s">
        <v>635</v>
      </c>
      <c r="O56" s="33" t="s">
        <v>647</v>
      </c>
      <c r="P56" s="33" t="s">
        <v>648</v>
      </c>
    </row>
    <row r="57" spans="1:16" ht="13.5" customHeight="1" x14ac:dyDescent="0.2">
      <c r="A57" s="33" t="s">
        <v>626</v>
      </c>
      <c r="B57" s="35" t="s">
        <v>700</v>
      </c>
      <c r="C57" s="34">
        <v>21780000</v>
      </c>
      <c r="D57" s="33"/>
      <c r="E57" s="33" t="s">
        <v>628</v>
      </c>
      <c r="F57" s="33" t="s">
        <v>628</v>
      </c>
      <c r="G57" s="33" t="s">
        <v>628</v>
      </c>
      <c r="H57" s="33" t="s">
        <v>632</v>
      </c>
      <c r="I57" s="33" t="s">
        <v>628</v>
      </c>
      <c r="J57" s="33" t="s">
        <v>633</v>
      </c>
      <c r="K57" s="33" t="s">
        <v>634</v>
      </c>
      <c r="L57" s="33" t="s">
        <v>628</v>
      </c>
      <c r="M57" s="33" t="s">
        <v>634</v>
      </c>
      <c r="N57" s="33" t="s">
        <v>635</v>
      </c>
      <c r="O57" s="33" t="s">
        <v>647</v>
      </c>
      <c r="P57" s="33" t="s">
        <v>648</v>
      </c>
    </row>
    <row r="58" spans="1:16" ht="13.5" customHeight="1" x14ac:dyDescent="0.2">
      <c r="A58" s="33" t="s">
        <v>626</v>
      </c>
      <c r="B58" s="35" t="s">
        <v>701</v>
      </c>
      <c r="C58" s="34">
        <v>4719000</v>
      </c>
      <c r="D58" s="33"/>
      <c r="E58" s="33" t="s">
        <v>628</v>
      </c>
      <c r="F58" s="33" t="s">
        <v>628</v>
      </c>
      <c r="G58" s="33" t="s">
        <v>628</v>
      </c>
      <c r="H58" s="33" t="s">
        <v>632</v>
      </c>
      <c r="I58" s="33" t="s">
        <v>628</v>
      </c>
      <c r="J58" s="33" t="s">
        <v>633</v>
      </c>
      <c r="K58" s="33" t="s">
        <v>634</v>
      </c>
      <c r="L58" s="33" t="s">
        <v>628</v>
      </c>
      <c r="M58" s="33" t="s">
        <v>634</v>
      </c>
      <c r="N58" s="33" t="s">
        <v>635</v>
      </c>
      <c r="O58" s="33" t="s">
        <v>647</v>
      </c>
      <c r="P58" s="33" t="s">
        <v>648</v>
      </c>
    </row>
    <row r="59" spans="1:16" ht="13.5" customHeight="1" x14ac:dyDescent="0.2">
      <c r="A59" s="33" t="s">
        <v>626</v>
      </c>
      <c r="B59" s="35" t="s">
        <v>702</v>
      </c>
      <c r="C59" s="34">
        <v>3726000</v>
      </c>
      <c r="D59" s="33"/>
      <c r="E59" s="33" t="s">
        <v>628</v>
      </c>
      <c r="F59" s="33" t="s">
        <v>628</v>
      </c>
      <c r="G59" s="33" t="s">
        <v>628</v>
      </c>
      <c r="H59" s="33" t="s">
        <v>632</v>
      </c>
      <c r="I59" s="33" t="s">
        <v>628</v>
      </c>
      <c r="J59" s="33" t="s">
        <v>633</v>
      </c>
      <c r="K59" s="33" t="s">
        <v>634</v>
      </c>
      <c r="L59" s="33" t="s">
        <v>628</v>
      </c>
      <c r="M59" s="33" t="s">
        <v>634</v>
      </c>
      <c r="N59" s="33" t="s">
        <v>635</v>
      </c>
      <c r="O59" s="33" t="s">
        <v>647</v>
      </c>
      <c r="P59" s="33" t="s">
        <v>648</v>
      </c>
    </row>
    <row r="60" spans="1:16" ht="13.5" customHeight="1" x14ac:dyDescent="0.2">
      <c r="A60" s="33" t="s">
        <v>626</v>
      </c>
      <c r="B60" s="35" t="s">
        <v>703</v>
      </c>
      <c r="C60" s="34">
        <v>6550000</v>
      </c>
      <c r="D60" s="33"/>
      <c r="E60" s="33" t="s">
        <v>628</v>
      </c>
      <c r="F60" s="33" t="s">
        <v>628</v>
      </c>
      <c r="G60" s="33" t="s">
        <v>628</v>
      </c>
      <c r="H60" s="33" t="s">
        <v>632</v>
      </c>
      <c r="I60" s="33" t="s">
        <v>628</v>
      </c>
      <c r="J60" s="33" t="s">
        <v>633</v>
      </c>
      <c r="K60" s="33" t="s">
        <v>634</v>
      </c>
      <c r="L60" s="33" t="s">
        <v>628</v>
      </c>
      <c r="M60" s="33" t="s">
        <v>634</v>
      </c>
      <c r="N60" s="33" t="s">
        <v>635</v>
      </c>
      <c r="O60" s="33" t="s">
        <v>647</v>
      </c>
      <c r="P60" s="33" t="s">
        <v>648</v>
      </c>
    </row>
    <row r="61" spans="1:16" ht="13.5" customHeight="1" x14ac:dyDescent="0.2">
      <c r="A61" s="33" t="s">
        <v>626</v>
      </c>
      <c r="B61" s="35" t="s">
        <v>704</v>
      </c>
      <c r="C61" s="34">
        <v>8470000</v>
      </c>
      <c r="D61" s="33"/>
      <c r="E61" s="33" t="s">
        <v>628</v>
      </c>
      <c r="F61" s="33" t="s">
        <v>628</v>
      </c>
      <c r="G61" s="33" t="s">
        <v>628</v>
      </c>
      <c r="H61" s="33" t="s">
        <v>632</v>
      </c>
      <c r="I61" s="33" t="s">
        <v>628</v>
      </c>
      <c r="J61" s="33" t="s">
        <v>633</v>
      </c>
      <c r="K61" s="33" t="s">
        <v>634</v>
      </c>
      <c r="L61" s="33" t="s">
        <v>628</v>
      </c>
      <c r="M61" s="33" t="s">
        <v>634</v>
      </c>
      <c r="N61" s="33" t="s">
        <v>635</v>
      </c>
      <c r="O61" s="33" t="s">
        <v>647</v>
      </c>
      <c r="P61" s="33" t="s">
        <v>648</v>
      </c>
    </row>
    <row r="62" spans="1:16" ht="13.5" customHeight="1" x14ac:dyDescent="0.2">
      <c r="A62" s="33" t="s">
        <v>626</v>
      </c>
      <c r="B62" s="35" t="s">
        <v>705</v>
      </c>
      <c r="C62" s="34">
        <v>9660000</v>
      </c>
      <c r="D62" s="33"/>
      <c r="E62" s="33" t="s">
        <v>628</v>
      </c>
      <c r="F62" s="33" t="s">
        <v>628</v>
      </c>
      <c r="G62" s="33" t="s">
        <v>628</v>
      </c>
      <c r="H62" s="33" t="s">
        <v>632</v>
      </c>
      <c r="I62" s="33" t="s">
        <v>628</v>
      </c>
      <c r="J62" s="33" t="s">
        <v>633</v>
      </c>
      <c r="K62" s="33" t="s">
        <v>634</v>
      </c>
      <c r="L62" s="33" t="s">
        <v>628</v>
      </c>
      <c r="M62" s="33" t="s">
        <v>634</v>
      </c>
      <c r="N62" s="33" t="s">
        <v>635</v>
      </c>
      <c r="O62" s="33" t="s">
        <v>647</v>
      </c>
      <c r="P62" s="33" t="s">
        <v>648</v>
      </c>
    </row>
    <row r="63" spans="1:16" ht="13.5" customHeight="1" x14ac:dyDescent="0.2">
      <c r="A63" s="33" t="s">
        <v>626</v>
      </c>
      <c r="B63" s="35" t="s">
        <v>706</v>
      </c>
      <c r="C63" s="34">
        <v>12040000</v>
      </c>
      <c r="D63" s="33"/>
      <c r="E63" s="33" t="s">
        <v>628</v>
      </c>
      <c r="F63" s="33" t="s">
        <v>628</v>
      </c>
      <c r="G63" s="33" t="s">
        <v>628</v>
      </c>
      <c r="H63" s="33" t="s">
        <v>632</v>
      </c>
      <c r="I63" s="33" t="s">
        <v>628</v>
      </c>
      <c r="J63" s="33" t="s">
        <v>633</v>
      </c>
      <c r="K63" s="33" t="s">
        <v>634</v>
      </c>
      <c r="L63" s="33" t="s">
        <v>628</v>
      </c>
      <c r="M63" s="33" t="s">
        <v>634</v>
      </c>
      <c r="N63" s="33" t="s">
        <v>635</v>
      </c>
      <c r="O63" s="33" t="s">
        <v>647</v>
      </c>
      <c r="P63" s="33" t="s">
        <v>648</v>
      </c>
    </row>
    <row r="64" spans="1:16" ht="13.5" customHeight="1" x14ac:dyDescent="0.2">
      <c r="A64" s="33" t="s">
        <v>626</v>
      </c>
      <c r="B64" s="35" t="s">
        <v>707</v>
      </c>
      <c r="C64" s="34">
        <v>5000000</v>
      </c>
      <c r="D64" s="33"/>
      <c r="E64" s="33" t="s">
        <v>628</v>
      </c>
      <c r="F64" s="33" t="s">
        <v>628</v>
      </c>
      <c r="G64" s="33" t="s">
        <v>628</v>
      </c>
      <c r="H64" s="33" t="s">
        <v>632</v>
      </c>
      <c r="I64" s="33" t="s">
        <v>628</v>
      </c>
      <c r="J64" s="33" t="s">
        <v>633</v>
      </c>
      <c r="K64" s="33" t="s">
        <v>634</v>
      </c>
      <c r="L64" s="33" t="s">
        <v>628</v>
      </c>
      <c r="M64" s="33" t="s">
        <v>634</v>
      </c>
      <c r="N64" s="33" t="s">
        <v>635</v>
      </c>
      <c r="O64" s="33" t="s">
        <v>647</v>
      </c>
      <c r="P64" s="33" t="s">
        <v>648</v>
      </c>
    </row>
    <row r="65" spans="1:16" ht="13.5" customHeight="1" x14ac:dyDescent="0.2">
      <c r="A65" s="33" t="s">
        <v>626</v>
      </c>
      <c r="B65" s="35" t="s">
        <v>708</v>
      </c>
      <c r="C65" s="34">
        <v>3500000</v>
      </c>
      <c r="D65" s="33"/>
      <c r="E65" s="33" t="s">
        <v>628</v>
      </c>
      <c r="F65" s="33" t="s">
        <v>628</v>
      </c>
      <c r="G65" s="33" t="s">
        <v>628</v>
      </c>
      <c r="H65" s="33" t="s">
        <v>632</v>
      </c>
      <c r="I65" s="33" t="s">
        <v>628</v>
      </c>
      <c r="J65" s="33" t="s">
        <v>633</v>
      </c>
      <c r="K65" s="33" t="s">
        <v>634</v>
      </c>
      <c r="L65" s="33" t="s">
        <v>628</v>
      </c>
      <c r="M65" s="33" t="s">
        <v>634</v>
      </c>
      <c r="N65" s="33" t="s">
        <v>635</v>
      </c>
      <c r="O65" s="33" t="s">
        <v>647</v>
      </c>
      <c r="P65" s="33" t="s">
        <v>648</v>
      </c>
    </row>
    <row r="66" spans="1:16" x14ac:dyDescent="0.2">
      <c r="A66" s="33" t="s">
        <v>709</v>
      </c>
      <c r="B66" s="35" t="s">
        <v>711</v>
      </c>
      <c r="C66" s="34">
        <v>227723388</v>
      </c>
      <c r="D66" s="33"/>
      <c r="E66" s="33" t="s">
        <v>710</v>
      </c>
      <c r="F66" s="33" t="s">
        <v>628</v>
      </c>
      <c r="G66" s="33" t="s">
        <v>628</v>
      </c>
      <c r="H66" s="33" t="s">
        <v>634</v>
      </c>
      <c r="I66" s="33" t="s">
        <v>712</v>
      </c>
      <c r="J66" s="33" t="s">
        <v>633</v>
      </c>
      <c r="K66" s="33" t="s">
        <v>634</v>
      </c>
      <c r="L66" s="33" t="s">
        <v>628</v>
      </c>
      <c r="M66" s="33" t="s">
        <v>632</v>
      </c>
      <c r="N66" s="33" t="s">
        <v>713</v>
      </c>
      <c r="O66" s="33" t="s">
        <v>714</v>
      </c>
      <c r="P66" s="33" t="s">
        <v>715</v>
      </c>
    </row>
    <row r="67" spans="1:16" x14ac:dyDescent="0.2">
      <c r="A67" s="33" t="s">
        <v>709</v>
      </c>
      <c r="B67" s="35" t="s">
        <v>718</v>
      </c>
      <c r="C67" s="34">
        <v>132670000</v>
      </c>
      <c r="D67" s="33"/>
      <c r="E67" s="33" t="s">
        <v>717</v>
      </c>
      <c r="F67" s="33" t="s">
        <v>719</v>
      </c>
      <c r="G67" s="33" t="s">
        <v>720</v>
      </c>
      <c r="H67" s="33" t="s">
        <v>634</v>
      </c>
      <c r="I67" s="33" t="s">
        <v>712</v>
      </c>
      <c r="J67" s="33" t="s">
        <v>633</v>
      </c>
      <c r="K67" s="33" t="s">
        <v>634</v>
      </c>
      <c r="L67" s="33" t="s">
        <v>628</v>
      </c>
      <c r="M67" s="33" t="s">
        <v>632</v>
      </c>
      <c r="N67" s="33" t="s">
        <v>721</v>
      </c>
      <c r="O67" s="33" t="s">
        <v>722</v>
      </c>
      <c r="P67" s="33" t="s">
        <v>723</v>
      </c>
    </row>
    <row r="68" spans="1:16" x14ac:dyDescent="0.2">
      <c r="A68" s="33" t="s">
        <v>709</v>
      </c>
      <c r="B68" s="35" t="s">
        <v>726</v>
      </c>
      <c r="C68" s="34">
        <v>101615000</v>
      </c>
      <c r="D68" s="33"/>
      <c r="E68" s="33" t="s">
        <v>725</v>
      </c>
      <c r="F68" s="33" t="s">
        <v>727</v>
      </c>
      <c r="G68" s="33" t="s">
        <v>728</v>
      </c>
      <c r="H68" s="33" t="s">
        <v>634</v>
      </c>
      <c r="I68" s="33" t="s">
        <v>712</v>
      </c>
      <c r="J68" s="33" t="s">
        <v>633</v>
      </c>
      <c r="K68" s="33" t="s">
        <v>634</v>
      </c>
      <c r="L68" s="33" t="s">
        <v>628</v>
      </c>
      <c r="M68" s="33" t="s">
        <v>632</v>
      </c>
      <c r="N68" s="33" t="s">
        <v>721</v>
      </c>
      <c r="O68" s="33" t="s">
        <v>722</v>
      </c>
      <c r="P68" s="33" t="s">
        <v>723</v>
      </c>
    </row>
    <row r="69" spans="1:16" ht="13.5" customHeight="1" x14ac:dyDescent="0.2">
      <c r="A69" s="33" t="s">
        <v>709</v>
      </c>
      <c r="B69" s="35" t="s">
        <v>732</v>
      </c>
      <c r="C69" s="34">
        <v>118000000</v>
      </c>
      <c r="D69" s="33"/>
      <c r="E69" s="33" t="s">
        <v>731</v>
      </c>
      <c r="F69" s="33" t="s">
        <v>733</v>
      </c>
      <c r="G69" s="33" t="s">
        <v>734</v>
      </c>
      <c r="H69" s="33" t="s">
        <v>634</v>
      </c>
      <c r="I69" s="33" t="s">
        <v>712</v>
      </c>
      <c r="J69" s="33" t="s">
        <v>633</v>
      </c>
      <c r="K69" s="33" t="s">
        <v>634</v>
      </c>
      <c r="L69" s="33" t="s">
        <v>628</v>
      </c>
      <c r="M69" s="33" t="s">
        <v>632</v>
      </c>
      <c r="N69" s="33" t="s">
        <v>713</v>
      </c>
      <c r="O69" s="33" t="s">
        <v>735</v>
      </c>
      <c r="P69" s="33" t="s">
        <v>736</v>
      </c>
    </row>
    <row r="70" spans="1:16" ht="13.5" customHeight="1" x14ac:dyDescent="0.2">
      <c r="A70" s="33" t="s">
        <v>709</v>
      </c>
      <c r="B70" s="35" t="s">
        <v>738</v>
      </c>
      <c r="C70" s="34">
        <v>189231000</v>
      </c>
      <c r="D70" s="33"/>
      <c r="E70" s="33" t="s">
        <v>737</v>
      </c>
      <c r="F70" s="33" t="s">
        <v>739</v>
      </c>
      <c r="G70" s="33" t="s">
        <v>738</v>
      </c>
      <c r="H70" s="33" t="s">
        <v>634</v>
      </c>
      <c r="I70" s="33" t="s">
        <v>740</v>
      </c>
      <c r="J70" s="33" t="s">
        <v>633</v>
      </c>
      <c r="K70" s="33" t="s">
        <v>634</v>
      </c>
      <c r="L70" s="33" t="s">
        <v>628</v>
      </c>
      <c r="M70" s="33" t="s">
        <v>632</v>
      </c>
      <c r="N70" s="33" t="s">
        <v>713</v>
      </c>
      <c r="O70" s="33" t="s">
        <v>735</v>
      </c>
      <c r="P70" s="33" t="s">
        <v>736</v>
      </c>
    </row>
    <row r="71" spans="1:16" ht="13.5" customHeight="1" x14ac:dyDescent="0.2">
      <c r="A71" s="33" t="s">
        <v>709</v>
      </c>
      <c r="B71" s="35" t="s">
        <v>742</v>
      </c>
      <c r="C71" s="34">
        <v>92546904</v>
      </c>
      <c r="D71" s="33"/>
      <c r="E71" s="33" t="s">
        <v>741</v>
      </c>
      <c r="F71" s="33" t="s">
        <v>743</v>
      </c>
      <c r="G71" s="33" t="s">
        <v>744</v>
      </c>
      <c r="H71" s="33" t="s">
        <v>634</v>
      </c>
      <c r="I71" s="33" t="s">
        <v>745</v>
      </c>
      <c r="J71" s="33" t="s">
        <v>633</v>
      </c>
      <c r="K71" s="33" t="s">
        <v>634</v>
      </c>
      <c r="L71" s="33" t="s">
        <v>628</v>
      </c>
      <c r="M71" s="33" t="s">
        <v>632</v>
      </c>
      <c r="N71" s="33" t="s">
        <v>713</v>
      </c>
      <c r="O71" s="33" t="s">
        <v>735</v>
      </c>
      <c r="P71" s="33" t="s">
        <v>736</v>
      </c>
    </row>
    <row r="72" spans="1:16" ht="13.5" customHeight="1" x14ac:dyDescent="0.2">
      <c r="A72" s="33" t="s">
        <v>709</v>
      </c>
      <c r="B72" s="35" t="s">
        <v>748</v>
      </c>
      <c r="C72" s="34">
        <v>101169645</v>
      </c>
      <c r="D72" s="33"/>
      <c r="E72" s="33" t="s">
        <v>747</v>
      </c>
      <c r="F72" s="33" t="s">
        <v>749</v>
      </c>
      <c r="G72" s="33" t="s">
        <v>750</v>
      </c>
      <c r="H72" s="33" t="s">
        <v>634</v>
      </c>
      <c r="I72" s="33" t="s">
        <v>628</v>
      </c>
      <c r="J72" s="33" t="s">
        <v>633</v>
      </c>
      <c r="K72" s="33" t="s">
        <v>634</v>
      </c>
      <c r="L72" s="33" t="s">
        <v>628</v>
      </c>
      <c r="M72" s="33" t="s">
        <v>632</v>
      </c>
      <c r="N72" s="33" t="s">
        <v>751</v>
      </c>
      <c r="O72" s="33" t="s">
        <v>752</v>
      </c>
      <c r="P72" s="33" t="s">
        <v>753</v>
      </c>
    </row>
    <row r="73" spans="1:16" ht="13.5" customHeight="1" x14ac:dyDescent="0.2">
      <c r="A73" s="33" t="s">
        <v>709</v>
      </c>
      <c r="B73" s="35" t="s">
        <v>755</v>
      </c>
      <c r="C73" s="34">
        <v>5000000016</v>
      </c>
      <c r="D73" s="33"/>
      <c r="E73" s="33" t="s">
        <v>628</v>
      </c>
      <c r="F73" s="33" t="s">
        <v>756</v>
      </c>
      <c r="G73" s="33" t="s">
        <v>757</v>
      </c>
      <c r="H73" s="33" t="s">
        <v>634</v>
      </c>
      <c r="I73" s="33" t="s">
        <v>758</v>
      </c>
      <c r="J73" s="33" t="s">
        <v>633</v>
      </c>
      <c r="K73" s="33" t="s">
        <v>634</v>
      </c>
      <c r="L73" s="33" t="s">
        <v>628</v>
      </c>
      <c r="M73" s="33" t="s">
        <v>632</v>
      </c>
      <c r="N73" s="33" t="s">
        <v>751</v>
      </c>
      <c r="O73" s="33" t="s">
        <v>752</v>
      </c>
      <c r="P73" s="33" t="s">
        <v>753</v>
      </c>
    </row>
    <row r="74" spans="1:16" ht="13.5" customHeight="1" x14ac:dyDescent="0.2">
      <c r="A74" s="33" t="s">
        <v>709</v>
      </c>
      <c r="B74" s="35" t="s">
        <v>760</v>
      </c>
      <c r="C74" s="34">
        <v>579964742</v>
      </c>
      <c r="D74" s="33"/>
      <c r="E74" s="33" t="s">
        <v>759</v>
      </c>
      <c r="F74" s="33" t="s">
        <v>761</v>
      </c>
      <c r="G74" s="33" t="s">
        <v>762</v>
      </c>
      <c r="H74" s="33" t="s">
        <v>634</v>
      </c>
      <c r="I74" s="33" t="s">
        <v>763</v>
      </c>
      <c r="J74" s="33" t="s">
        <v>633</v>
      </c>
      <c r="K74" s="33" t="s">
        <v>634</v>
      </c>
      <c r="L74" s="33" t="s">
        <v>628</v>
      </c>
      <c r="M74" s="33" t="s">
        <v>632</v>
      </c>
      <c r="N74" s="33" t="s">
        <v>751</v>
      </c>
      <c r="O74" s="33" t="s">
        <v>752</v>
      </c>
      <c r="P74" s="33" t="s">
        <v>753</v>
      </c>
    </row>
    <row r="75" spans="1:16" ht="13.5" customHeight="1" x14ac:dyDescent="0.2">
      <c r="A75" s="33" t="s">
        <v>709</v>
      </c>
      <c r="B75" s="35" t="s">
        <v>766</v>
      </c>
      <c r="C75" s="34">
        <v>550354056</v>
      </c>
      <c r="D75" s="33"/>
      <c r="E75" s="33" t="s">
        <v>765</v>
      </c>
      <c r="F75" s="33" t="s">
        <v>767</v>
      </c>
      <c r="G75" s="33" t="s">
        <v>768</v>
      </c>
      <c r="H75" s="33" t="s">
        <v>634</v>
      </c>
      <c r="I75" s="33" t="s">
        <v>769</v>
      </c>
      <c r="J75" s="33" t="s">
        <v>633</v>
      </c>
      <c r="K75" s="33" t="s">
        <v>770</v>
      </c>
      <c r="L75" s="33" t="s">
        <v>628</v>
      </c>
      <c r="M75" s="33" t="s">
        <v>632</v>
      </c>
      <c r="N75" s="33" t="s">
        <v>751</v>
      </c>
      <c r="O75" s="33" t="s">
        <v>752</v>
      </c>
      <c r="P75" s="33" t="s">
        <v>753</v>
      </c>
    </row>
    <row r="76" spans="1:16" ht="13.5" customHeight="1" x14ac:dyDescent="0.2">
      <c r="A76" s="33" t="s">
        <v>709</v>
      </c>
      <c r="B76" s="35" t="s">
        <v>772</v>
      </c>
      <c r="C76" s="34">
        <v>778600284</v>
      </c>
      <c r="D76" s="33"/>
      <c r="E76" s="33" t="s">
        <v>765</v>
      </c>
      <c r="F76" s="33" t="s">
        <v>773</v>
      </c>
      <c r="G76" s="33" t="s">
        <v>772</v>
      </c>
      <c r="H76" s="33" t="s">
        <v>634</v>
      </c>
      <c r="I76" s="33" t="s">
        <v>774</v>
      </c>
      <c r="J76" s="33" t="s">
        <v>633</v>
      </c>
      <c r="K76" s="33" t="s">
        <v>770</v>
      </c>
      <c r="L76" s="33" t="s">
        <v>628</v>
      </c>
      <c r="M76" s="33" t="s">
        <v>632</v>
      </c>
      <c r="N76" s="33" t="s">
        <v>751</v>
      </c>
      <c r="O76" s="33" t="s">
        <v>752</v>
      </c>
      <c r="P76" s="33" t="s">
        <v>753</v>
      </c>
    </row>
    <row r="77" spans="1:16" ht="13.5" customHeight="1" x14ac:dyDescent="0.2">
      <c r="A77" s="33" t="s">
        <v>709</v>
      </c>
      <c r="B77" s="35" t="s">
        <v>777</v>
      </c>
      <c r="C77" s="34">
        <v>47750000</v>
      </c>
      <c r="D77" s="33"/>
      <c r="E77" s="33" t="s">
        <v>776</v>
      </c>
      <c r="F77" s="33" t="s">
        <v>778</v>
      </c>
      <c r="G77" s="33" t="s">
        <v>777</v>
      </c>
      <c r="H77" s="33" t="s">
        <v>634</v>
      </c>
      <c r="I77" s="33" t="s">
        <v>712</v>
      </c>
      <c r="J77" s="33" t="s">
        <v>633</v>
      </c>
      <c r="K77" s="33" t="s">
        <v>634</v>
      </c>
      <c r="L77" s="33" t="s">
        <v>628</v>
      </c>
      <c r="M77" s="33" t="s">
        <v>632</v>
      </c>
      <c r="N77" s="33" t="s">
        <v>721</v>
      </c>
      <c r="O77" s="33" t="s">
        <v>779</v>
      </c>
      <c r="P77" s="33" t="s">
        <v>780</v>
      </c>
    </row>
    <row r="78" spans="1:16" ht="13.5" customHeight="1" x14ac:dyDescent="0.2">
      <c r="A78" s="33" t="s">
        <v>709</v>
      </c>
      <c r="B78" s="35" t="s">
        <v>782</v>
      </c>
      <c r="C78" s="34">
        <v>72828000</v>
      </c>
      <c r="D78" s="33"/>
      <c r="E78" s="33" t="s">
        <v>781</v>
      </c>
      <c r="F78" s="33" t="s">
        <v>783</v>
      </c>
      <c r="G78" s="33" t="s">
        <v>784</v>
      </c>
      <c r="H78" s="33" t="s">
        <v>634</v>
      </c>
      <c r="I78" s="33" t="s">
        <v>712</v>
      </c>
      <c r="J78" s="33" t="s">
        <v>633</v>
      </c>
      <c r="K78" s="33" t="s">
        <v>634</v>
      </c>
      <c r="L78" s="33" t="s">
        <v>628</v>
      </c>
      <c r="M78" s="33" t="s">
        <v>632</v>
      </c>
      <c r="N78" s="33" t="s">
        <v>721</v>
      </c>
      <c r="O78" s="33" t="s">
        <v>779</v>
      </c>
      <c r="P78" s="33" t="s">
        <v>780</v>
      </c>
    </row>
    <row r="79" spans="1:16" ht="13.5" customHeight="1" x14ac:dyDescent="0.2">
      <c r="A79" s="33" t="s">
        <v>709</v>
      </c>
      <c r="B79" s="35" t="s">
        <v>786</v>
      </c>
      <c r="C79" s="34">
        <v>82770000</v>
      </c>
      <c r="D79" s="33"/>
      <c r="E79" s="33" t="s">
        <v>785</v>
      </c>
      <c r="F79" s="33" t="s">
        <v>787</v>
      </c>
      <c r="G79" s="33" t="s">
        <v>788</v>
      </c>
      <c r="H79" s="33" t="s">
        <v>634</v>
      </c>
      <c r="I79" s="33" t="s">
        <v>712</v>
      </c>
      <c r="J79" s="33" t="s">
        <v>633</v>
      </c>
      <c r="K79" s="33" t="s">
        <v>634</v>
      </c>
      <c r="L79" s="33" t="s">
        <v>628</v>
      </c>
      <c r="M79" s="33" t="s">
        <v>632</v>
      </c>
      <c r="N79" s="33" t="s">
        <v>721</v>
      </c>
      <c r="O79" s="33" t="s">
        <v>779</v>
      </c>
      <c r="P79" s="33" t="s">
        <v>780</v>
      </c>
    </row>
    <row r="80" spans="1:16" ht="13.5" customHeight="1" x14ac:dyDescent="0.2">
      <c r="A80" s="33" t="s">
        <v>709</v>
      </c>
      <c r="B80" s="35" t="s">
        <v>790</v>
      </c>
      <c r="C80" s="34">
        <v>71040000</v>
      </c>
      <c r="D80" s="33"/>
      <c r="E80" s="33" t="s">
        <v>628</v>
      </c>
      <c r="F80" s="33" t="s">
        <v>791</v>
      </c>
      <c r="G80" s="33" t="s">
        <v>792</v>
      </c>
      <c r="H80" s="33" t="s">
        <v>634</v>
      </c>
      <c r="I80" s="33" t="s">
        <v>793</v>
      </c>
      <c r="J80" s="33" t="s">
        <v>633</v>
      </c>
      <c r="K80" s="33" t="s">
        <v>634</v>
      </c>
      <c r="L80" s="33" t="s">
        <v>628</v>
      </c>
      <c r="M80" s="33" t="s">
        <v>632</v>
      </c>
      <c r="N80" s="33" t="s">
        <v>721</v>
      </c>
      <c r="O80" s="33" t="s">
        <v>779</v>
      </c>
      <c r="P80" s="33" t="s">
        <v>780</v>
      </c>
    </row>
    <row r="81" spans="1:16" ht="13.5" customHeight="1" x14ac:dyDescent="0.2">
      <c r="A81" s="33" t="s">
        <v>709</v>
      </c>
      <c r="B81" s="35" t="s">
        <v>796</v>
      </c>
      <c r="C81" s="34">
        <v>825180000</v>
      </c>
      <c r="D81" s="33"/>
      <c r="E81" s="33" t="s">
        <v>795</v>
      </c>
      <c r="F81" s="33" t="s">
        <v>797</v>
      </c>
      <c r="G81" s="33" t="s">
        <v>796</v>
      </c>
      <c r="H81" s="33" t="s">
        <v>634</v>
      </c>
      <c r="I81" s="33" t="s">
        <v>712</v>
      </c>
      <c r="J81" s="33" t="s">
        <v>633</v>
      </c>
      <c r="K81" s="33" t="s">
        <v>634</v>
      </c>
      <c r="L81" s="33" t="s">
        <v>628</v>
      </c>
      <c r="M81" s="33" t="s">
        <v>632</v>
      </c>
      <c r="N81" s="33" t="s">
        <v>721</v>
      </c>
      <c r="O81" s="33" t="s">
        <v>779</v>
      </c>
      <c r="P81" s="33" t="s">
        <v>780</v>
      </c>
    </row>
    <row r="82" spans="1:16" ht="13.5" customHeight="1" x14ac:dyDescent="0.2">
      <c r="A82" s="33" t="s">
        <v>709</v>
      </c>
      <c r="B82" s="35" t="s">
        <v>800</v>
      </c>
      <c r="C82" s="34">
        <v>988715000</v>
      </c>
      <c r="D82" s="33"/>
      <c r="E82" s="33" t="s">
        <v>799</v>
      </c>
      <c r="F82" s="33" t="s">
        <v>801</v>
      </c>
      <c r="G82" s="33" t="s">
        <v>800</v>
      </c>
      <c r="H82" s="33" t="s">
        <v>634</v>
      </c>
      <c r="I82" s="33" t="s">
        <v>712</v>
      </c>
      <c r="J82" s="33" t="s">
        <v>633</v>
      </c>
      <c r="K82" s="33" t="s">
        <v>634</v>
      </c>
      <c r="L82" s="33" t="s">
        <v>628</v>
      </c>
      <c r="M82" s="33" t="s">
        <v>632</v>
      </c>
      <c r="N82" s="33" t="s">
        <v>721</v>
      </c>
      <c r="O82" s="33" t="s">
        <v>779</v>
      </c>
      <c r="P82" s="33" t="s">
        <v>780</v>
      </c>
    </row>
    <row r="83" spans="1:16" ht="13.5" customHeight="1" x14ac:dyDescent="0.2">
      <c r="A83" s="33" t="s">
        <v>709</v>
      </c>
      <c r="B83" s="35" t="s">
        <v>803</v>
      </c>
      <c r="C83" s="34">
        <v>731400000</v>
      </c>
      <c r="D83" s="33"/>
      <c r="E83" s="33" t="s">
        <v>802</v>
      </c>
      <c r="F83" s="33" t="s">
        <v>804</v>
      </c>
      <c r="G83" s="33" t="s">
        <v>803</v>
      </c>
      <c r="H83" s="33" t="s">
        <v>634</v>
      </c>
      <c r="I83" s="33" t="s">
        <v>712</v>
      </c>
      <c r="J83" s="33" t="s">
        <v>633</v>
      </c>
      <c r="K83" s="33" t="s">
        <v>634</v>
      </c>
      <c r="L83" s="33" t="s">
        <v>628</v>
      </c>
      <c r="M83" s="33" t="s">
        <v>632</v>
      </c>
      <c r="N83" s="33" t="s">
        <v>721</v>
      </c>
      <c r="O83" s="33" t="s">
        <v>779</v>
      </c>
      <c r="P83" s="33" t="s">
        <v>780</v>
      </c>
    </row>
    <row r="84" spans="1:16" ht="13.5" customHeight="1" x14ac:dyDescent="0.2">
      <c r="A84" s="33" t="s">
        <v>709</v>
      </c>
      <c r="B84" s="35" t="s">
        <v>806</v>
      </c>
      <c r="C84" s="34">
        <v>71400000</v>
      </c>
      <c r="D84" s="33"/>
      <c r="E84" s="33" t="s">
        <v>805</v>
      </c>
      <c r="F84" s="33" t="s">
        <v>807</v>
      </c>
      <c r="G84" s="33" t="s">
        <v>806</v>
      </c>
      <c r="H84" s="33" t="s">
        <v>634</v>
      </c>
      <c r="I84" s="33" t="s">
        <v>712</v>
      </c>
      <c r="J84" s="33" t="s">
        <v>633</v>
      </c>
      <c r="K84" s="33" t="s">
        <v>634</v>
      </c>
      <c r="L84" s="33" t="s">
        <v>628</v>
      </c>
      <c r="M84" s="33" t="s">
        <v>632</v>
      </c>
      <c r="N84" s="33" t="s">
        <v>721</v>
      </c>
      <c r="O84" s="33" t="s">
        <v>779</v>
      </c>
      <c r="P84" s="33" t="s">
        <v>780</v>
      </c>
    </row>
    <row r="85" spans="1:16" ht="13.5" customHeight="1" x14ac:dyDescent="0.2">
      <c r="A85" s="33" t="s">
        <v>709</v>
      </c>
      <c r="B85" s="35" t="s">
        <v>809</v>
      </c>
      <c r="C85" s="34">
        <v>259996000</v>
      </c>
      <c r="D85" s="33"/>
      <c r="E85" s="33" t="s">
        <v>808</v>
      </c>
      <c r="F85" s="33" t="s">
        <v>810</v>
      </c>
      <c r="G85" s="33" t="s">
        <v>811</v>
      </c>
      <c r="H85" s="33" t="s">
        <v>634</v>
      </c>
      <c r="I85" s="33" t="s">
        <v>712</v>
      </c>
      <c r="J85" s="33" t="s">
        <v>633</v>
      </c>
      <c r="K85" s="33" t="s">
        <v>634</v>
      </c>
      <c r="L85" s="33" t="s">
        <v>628</v>
      </c>
      <c r="M85" s="33" t="s">
        <v>632</v>
      </c>
      <c r="N85" s="33" t="s">
        <v>721</v>
      </c>
      <c r="O85" s="33" t="s">
        <v>779</v>
      </c>
      <c r="P85" s="33" t="s">
        <v>780</v>
      </c>
    </row>
    <row r="86" spans="1:16" ht="13.5" customHeight="1" x14ac:dyDescent="0.2">
      <c r="A86" s="33" t="s">
        <v>709</v>
      </c>
      <c r="B86" s="35" t="s">
        <v>813</v>
      </c>
      <c r="C86" s="34">
        <v>262556000</v>
      </c>
      <c r="D86" s="33"/>
      <c r="E86" s="33" t="s">
        <v>812</v>
      </c>
      <c r="F86" s="33" t="s">
        <v>814</v>
      </c>
      <c r="G86" s="33" t="s">
        <v>811</v>
      </c>
      <c r="H86" s="33" t="s">
        <v>634</v>
      </c>
      <c r="I86" s="33" t="s">
        <v>712</v>
      </c>
      <c r="J86" s="33" t="s">
        <v>633</v>
      </c>
      <c r="K86" s="33" t="s">
        <v>634</v>
      </c>
      <c r="L86" s="33" t="s">
        <v>628</v>
      </c>
      <c r="M86" s="33" t="s">
        <v>632</v>
      </c>
      <c r="N86" s="33" t="s">
        <v>721</v>
      </c>
      <c r="O86" s="33" t="s">
        <v>779</v>
      </c>
      <c r="P86" s="33" t="s">
        <v>780</v>
      </c>
    </row>
    <row r="87" spans="1:16" ht="13.5" customHeight="1" x14ac:dyDescent="0.2">
      <c r="A87" s="33" t="s">
        <v>709</v>
      </c>
      <c r="B87" s="35" t="s">
        <v>816</v>
      </c>
      <c r="C87" s="34">
        <v>2077182000</v>
      </c>
      <c r="D87" s="33"/>
      <c r="E87" s="33" t="s">
        <v>815</v>
      </c>
      <c r="F87" s="33" t="s">
        <v>817</v>
      </c>
      <c r="G87" s="33" t="s">
        <v>816</v>
      </c>
      <c r="H87" s="33" t="s">
        <v>634</v>
      </c>
      <c r="I87" s="33" t="s">
        <v>818</v>
      </c>
      <c r="J87" s="33" t="s">
        <v>633</v>
      </c>
      <c r="K87" s="33" t="s">
        <v>634</v>
      </c>
      <c r="L87" s="33" t="s">
        <v>628</v>
      </c>
      <c r="M87" s="33" t="s">
        <v>632</v>
      </c>
      <c r="N87" s="33" t="s">
        <v>721</v>
      </c>
      <c r="O87" s="33" t="s">
        <v>819</v>
      </c>
      <c r="P87" s="33" t="s">
        <v>820</v>
      </c>
    </row>
    <row r="88" spans="1:16" ht="13.5" customHeight="1" x14ac:dyDescent="0.2">
      <c r="A88" s="33" t="s">
        <v>709</v>
      </c>
      <c r="B88" s="35" t="s">
        <v>823</v>
      </c>
      <c r="C88" s="34">
        <v>82507000</v>
      </c>
      <c r="D88" s="33"/>
      <c r="E88" s="33" t="s">
        <v>822</v>
      </c>
      <c r="F88" s="33" t="s">
        <v>824</v>
      </c>
      <c r="G88" s="33" t="s">
        <v>823</v>
      </c>
      <c r="H88" s="33" t="s">
        <v>634</v>
      </c>
      <c r="I88" s="33" t="s">
        <v>825</v>
      </c>
      <c r="J88" s="33" t="s">
        <v>633</v>
      </c>
      <c r="K88" s="33" t="s">
        <v>634</v>
      </c>
      <c r="L88" s="33" t="s">
        <v>628</v>
      </c>
      <c r="M88" s="33" t="s">
        <v>632</v>
      </c>
      <c r="N88" s="33" t="s">
        <v>721</v>
      </c>
      <c r="O88" s="33" t="s">
        <v>819</v>
      </c>
      <c r="P88" s="33" t="s">
        <v>820</v>
      </c>
    </row>
    <row r="89" spans="1:16" ht="13.5" customHeight="1" x14ac:dyDescent="0.2">
      <c r="A89" s="33" t="s">
        <v>709</v>
      </c>
      <c r="B89" s="35" t="s">
        <v>828</v>
      </c>
      <c r="C89" s="34">
        <v>152544000</v>
      </c>
      <c r="D89" s="33"/>
      <c r="E89" s="33" t="s">
        <v>827</v>
      </c>
      <c r="F89" s="33" t="s">
        <v>829</v>
      </c>
      <c r="G89" s="33" t="s">
        <v>828</v>
      </c>
      <c r="H89" s="33" t="s">
        <v>634</v>
      </c>
      <c r="I89" s="33" t="s">
        <v>712</v>
      </c>
      <c r="J89" s="33" t="s">
        <v>633</v>
      </c>
      <c r="K89" s="33" t="s">
        <v>634</v>
      </c>
      <c r="L89" s="33" t="s">
        <v>628</v>
      </c>
      <c r="M89" s="33" t="s">
        <v>632</v>
      </c>
      <c r="N89" s="33" t="s">
        <v>721</v>
      </c>
      <c r="O89" s="33" t="s">
        <v>819</v>
      </c>
      <c r="P89" s="33" t="s">
        <v>820</v>
      </c>
    </row>
    <row r="90" spans="1:16" ht="13.5" customHeight="1" x14ac:dyDescent="0.2">
      <c r="A90" s="33" t="s">
        <v>709</v>
      </c>
      <c r="B90" s="35" t="s">
        <v>832</v>
      </c>
      <c r="C90" s="34">
        <v>20407660</v>
      </c>
      <c r="D90" s="33"/>
      <c r="E90" s="33" t="s">
        <v>831</v>
      </c>
      <c r="F90" s="33" t="s">
        <v>833</v>
      </c>
      <c r="G90" s="33" t="s">
        <v>832</v>
      </c>
      <c r="H90" s="33" t="s">
        <v>632</v>
      </c>
      <c r="I90" s="33" t="s">
        <v>834</v>
      </c>
      <c r="J90" s="33" t="s">
        <v>633</v>
      </c>
      <c r="K90" s="33" t="s">
        <v>634</v>
      </c>
      <c r="L90" s="33" t="s">
        <v>628</v>
      </c>
      <c r="M90" s="33" t="s">
        <v>632</v>
      </c>
      <c r="N90" s="33" t="s">
        <v>721</v>
      </c>
      <c r="O90" s="33" t="s">
        <v>835</v>
      </c>
      <c r="P90" s="33" t="s">
        <v>836</v>
      </c>
    </row>
    <row r="91" spans="1:16" ht="13.5" customHeight="1" x14ac:dyDescent="0.2">
      <c r="A91" s="33" t="s">
        <v>709</v>
      </c>
      <c r="B91" s="35" t="s">
        <v>838</v>
      </c>
      <c r="C91" s="34">
        <v>130606688</v>
      </c>
      <c r="D91" s="33"/>
      <c r="E91" s="33" t="s">
        <v>837</v>
      </c>
      <c r="F91" s="33" t="s">
        <v>839</v>
      </c>
      <c r="G91" s="33" t="s">
        <v>838</v>
      </c>
      <c r="H91" s="33" t="s">
        <v>632</v>
      </c>
      <c r="I91" s="33" t="s">
        <v>840</v>
      </c>
      <c r="J91" s="33" t="s">
        <v>633</v>
      </c>
      <c r="K91" s="33" t="s">
        <v>634</v>
      </c>
      <c r="L91" s="33" t="s">
        <v>628</v>
      </c>
      <c r="M91" s="33" t="s">
        <v>632</v>
      </c>
      <c r="N91" s="33" t="s">
        <v>721</v>
      </c>
      <c r="O91" s="33" t="s">
        <v>835</v>
      </c>
      <c r="P91" s="33" t="s">
        <v>836</v>
      </c>
    </row>
    <row r="92" spans="1:16" ht="13.5" customHeight="1" x14ac:dyDescent="0.2">
      <c r="A92" s="33" t="s">
        <v>709</v>
      </c>
      <c r="B92" s="35" t="s">
        <v>842</v>
      </c>
      <c r="C92" s="34">
        <v>88891774</v>
      </c>
      <c r="D92" s="33"/>
      <c r="E92" s="33" t="s">
        <v>841</v>
      </c>
      <c r="F92" s="33" t="s">
        <v>843</v>
      </c>
      <c r="G92" s="33" t="s">
        <v>844</v>
      </c>
      <c r="H92" s="33" t="s">
        <v>632</v>
      </c>
      <c r="I92" s="33" t="s">
        <v>845</v>
      </c>
      <c r="J92" s="33" t="s">
        <v>633</v>
      </c>
      <c r="K92" s="33" t="s">
        <v>634</v>
      </c>
      <c r="L92" s="33" t="s">
        <v>628</v>
      </c>
      <c r="M92" s="33" t="s">
        <v>632</v>
      </c>
      <c r="N92" s="33" t="s">
        <v>721</v>
      </c>
      <c r="O92" s="33" t="s">
        <v>835</v>
      </c>
      <c r="P92" s="33" t="s">
        <v>836</v>
      </c>
    </row>
    <row r="93" spans="1:16" ht="13.5" customHeight="1" x14ac:dyDescent="0.2">
      <c r="A93" s="33" t="s">
        <v>709</v>
      </c>
      <c r="B93" s="35" t="s">
        <v>847</v>
      </c>
      <c r="C93" s="34">
        <v>138104169</v>
      </c>
      <c r="D93" s="33"/>
      <c r="E93" s="33" t="s">
        <v>846</v>
      </c>
      <c r="F93" s="33" t="s">
        <v>848</v>
      </c>
      <c r="G93" s="33" t="s">
        <v>844</v>
      </c>
      <c r="H93" s="33" t="s">
        <v>632</v>
      </c>
      <c r="I93" s="33" t="s">
        <v>849</v>
      </c>
      <c r="J93" s="33" t="s">
        <v>633</v>
      </c>
      <c r="K93" s="33" t="s">
        <v>634</v>
      </c>
      <c r="L93" s="33" t="s">
        <v>628</v>
      </c>
      <c r="M93" s="33" t="s">
        <v>632</v>
      </c>
      <c r="N93" s="33" t="s">
        <v>721</v>
      </c>
      <c r="O93" s="33" t="s">
        <v>835</v>
      </c>
      <c r="P93" s="33" t="s">
        <v>836</v>
      </c>
    </row>
    <row r="94" spans="1:16" ht="13.5" customHeight="1" x14ac:dyDescent="0.2">
      <c r="A94" s="33" t="s">
        <v>709</v>
      </c>
      <c r="B94" s="35" t="s">
        <v>851</v>
      </c>
      <c r="C94" s="34">
        <v>2406997652</v>
      </c>
      <c r="D94" s="33"/>
      <c r="E94" s="33" t="s">
        <v>628</v>
      </c>
      <c r="F94" s="33" t="s">
        <v>852</v>
      </c>
      <c r="G94" s="33" t="s">
        <v>851</v>
      </c>
      <c r="H94" s="33" t="s">
        <v>632</v>
      </c>
      <c r="I94" s="33" t="s">
        <v>712</v>
      </c>
      <c r="J94" s="33" t="s">
        <v>633</v>
      </c>
      <c r="K94" s="33" t="s">
        <v>634</v>
      </c>
      <c r="L94" s="33" t="s">
        <v>628</v>
      </c>
      <c r="M94" s="33" t="s">
        <v>632</v>
      </c>
      <c r="N94" s="33" t="s">
        <v>721</v>
      </c>
      <c r="O94" s="33" t="s">
        <v>835</v>
      </c>
      <c r="P94" s="33" t="s">
        <v>836</v>
      </c>
    </row>
    <row r="95" spans="1:16" ht="13.5" customHeight="1" x14ac:dyDescent="0.2">
      <c r="A95" s="33" t="s">
        <v>709</v>
      </c>
      <c r="B95" s="35" t="s">
        <v>854</v>
      </c>
      <c r="C95" s="34">
        <v>110824000</v>
      </c>
      <c r="D95" s="33"/>
      <c r="E95" s="33" t="s">
        <v>853</v>
      </c>
      <c r="F95" s="33" t="s">
        <v>855</v>
      </c>
      <c r="G95" s="33" t="s">
        <v>854</v>
      </c>
      <c r="H95" s="33" t="s">
        <v>634</v>
      </c>
      <c r="I95" s="33" t="s">
        <v>856</v>
      </c>
      <c r="J95" s="33" t="s">
        <v>633</v>
      </c>
      <c r="K95" s="33" t="s">
        <v>634</v>
      </c>
      <c r="L95" s="33" t="s">
        <v>628</v>
      </c>
      <c r="M95" s="33" t="s">
        <v>632</v>
      </c>
      <c r="N95" s="33" t="s">
        <v>721</v>
      </c>
      <c r="O95" s="33" t="s">
        <v>819</v>
      </c>
      <c r="P95" s="33" t="s">
        <v>820</v>
      </c>
    </row>
    <row r="96" spans="1:16" ht="13.5" customHeight="1" x14ac:dyDescent="0.2">
      <c r="A96" s="33" t="s">
        <v>709</v>
      </c>
      <c r="B96" s="35" t="s">
        <v>858</v>
      </c>
      <c r="C96" s="34">
        <v>121590000</v>
      </c>
      <c r="D96" s="33"/>
      <c r="E96" s="33" t="s">
        <v>857</v>
      </c>
      <c r="F96" s="33" t="s">
        <v>859</v>
      </c>
      <c r="G96" s="33" t="s">
        <v>860</v>
      </c>
      <c r="H96" s="33" t="s">
        <v>634</v>
      </c>
      <c r="I96" s="33" t="s">
        <v>861</v>
      </c>
      <c r="J96" s="33" t="s">
        <v>633</v>
      </c>
      <c r="K96" s="33" t="s">
        <v>634</v>
      </c>
      <c r="L96" s="33" t="s">
        <v>628</v>
      </c>
      <c r="M96" s="33" t="s">
        <v>632</v>
      </c>
      <c r="N96" s="33" t="s">
        <v>721</v>
      </c>
      <c r="O96" s="33" t="s">
        <v>819</v>
      </c>
      <c r="P96" s="33" t="s">
        <v>820</v>
      </c>
    </row>
    <row r="97" spans="1:16" ht="13.5" customHeight="1" x14ac:dyDescent="0.2">
      <c r="A97" s="33" t="s">
        <v>709</v>
      </c>
      <c r="B97" s="35" t="s">
        <v>863</v>
      </c>
      <c r="C97" s="34">
        <v>329736000</v>
      </c>
      <c r="D97" s="33"/>
      <c r="E97" s="33" t="s">
        <v>628</v>
      </c>
      <c r="F97" s="33" t="s">
        <v>864</v>
      </c>
      <c r="G97" s="33" t="s">
        <v>865</v>
      </c>
      <c r="H97" s="33" t="s">
        <v>634</v>
      </c>
      <c r="I97" s="33" t="s">
        <v>866</v>
      </c>
      <c r="J97" s="33" t="s">
        <v>633</v>
      </c>
      <c r="K97" s="33" t="s">
        <v>634</v>
      </c>
      <c r="L97" s="33" t="s">
        <v>628</v>
      </c>
      <c r="M97" s="33" t="s">
        <v>632</v>
      </c>
      <c r="N97" s="33" t="s">
        <v>721</v>
      </c>
      <c r="O97" s="33" t="s">
        <v>819</v>
      </c>
      <c r="P97" s="33" t="s">
        <v>820</v>
      </c>
    </row>
    <row r="98" spans="1:16" ht="13.5" customHeight="1" x14ac:dyDescent="0.2">
      <c r="A98" s="33" t="s">
        <v>709</v>
      </c>
      <c r="B98" s="35" t="s">
        <v>869</v>
      </c>
      <c r="C98" s="34">
        <v>793620000</v>
      </c>
      <c r="D98" s="33"/>
      <c r="E98" s="33" t="s">
        <v>868</v>
      </c>
      <c r="F98" s="33" t="s">
        <v>870</v>
      </c>
      <c r="G98" s="33" t="s">
        <v>871</v>
      </c>
      <c r="H98" s="33" t="s">
        <v>634</v>
      </c>
      <c r="I98" s="33" t="s">
        <v>872</v>
      </c>
      <c r="J98" s="33" t="s">
        <v>633</v>
      </c>
      <c r="K98" s="33" t="s">
        <v>634</v>
      </c>
      <c r="L98" s="33" t="s">
        <v>628</v>
      </c>
      <c r="M98" s="33" t="s">
        <v>632</v>
      </c>
      <c r="N98" s="33" t="s">
        <v>721</v>
      </c>
      <c r="O98" s="33" t="s">
        <v>722</v>
      </c>
      <c r="P98" s="33" t="s">
        <v>723</v>
      </c>
    </row>
    <row r="99" spans="1:16" ht="13.5" customHeight="1" x14ac:dyDescent="0.2">
      <c r="A99" s="33" t="s">
        <v>709</v>
      </c>
      <c r="B99" s="35" t="s">
        <v>874</v>
      </c>
      <c r="C99" s="34">
        <v>3350326000</v>
      </c>
      <c r="D99" s="33"/>
      <c r="E99" s="33" t="s">
        <v>873</v>
      </c>
      <c r="F99" s="33" t="s">
        <v>875</v>
      </c>
      <c r="G99" s="33" t="s">
        <v>876</v>
      </c>
      <c r="H99" s="33" t="s">
        <v>634</v>
      </c>
      <c r="I99" s="33" t="s">
        <v>825</v>
      </c>
      <c r="J99" s="33" t="s">
        <v>633</v>
      </c>
      <c r="K99" s="33" t="s">
        <v>634</v>
      </c>
      <c r="L99" s="33" t="s">
        <v>628</v>
      </c>
      <c r="M99" s="33" t="s">
        <v>632</v>
      </c>
      <c r="N99" s="33" t="s">
        <v>721</v>
      </c>
      <c r="O99" s="33" t="s">
        <v>722</v>
      </c>
      <c r="P99" s="33" t="s">
        <v>723</v>
      </c>
    </row>
    <row r="100" spans="1:16" ht="13.5" customHeight="1" x14ac:dyDescent="0.2">
      <c r="A100" s="33" t="s">
        <v>709</v>
      </c>
      <c r="B100" s="35" t="s">
        <v>879</v>
      </c>
      <c r="C100" s="34">
        <v>2031840000</v>
      </c>
      <c r="D100" s="33"/>
      <c r="E100" s="33" t="s">
        <v>878</v>
      </c>
      <c r="F100" s="33" t="s">
        <v>880</v>
      </c>
      <c r="G100" s="33" t="s">
        <v>879</v>
      </c>
      <c r="H100" s="33" t="s">
        <v>634</v>
      </c>
      <c r="I100" s="33" t="s">
        <v>712</v>
      </c>
      <c r="J100" s="33" t="s">
        <v>633</v>
      </c>
      <c r="K100" s="33" t="s">
        <v>634</v>
      </c>
      <c r="L100" s="33" t="s">
        <v>628</v>
      </c>
      <c r="M100" s="33" t="s">
        <v>632</v>
      </c>
      <c r="N100" s="33" t="s">
        <v>721</v>
      </c>
      <c r="O100" s="33" t="s">
        <v>722</v>
      </c>
      <c r="P100" s="33" t="s">
        <v>723</v>
      </c>
    </row>
    <row r="101" spans="1:16" ht="13.5" customHeight="1" x14ac:dyDescent="0.2">
      <c r="A101" s="33" t="s">
        <v>709</v>
      </c>
      <c r="B101" s="35" t="s">
        <v>882</v>
      </c>
      <c r="C101" s="34">
        <v>2726685000</v>
      </c>
      <c r="D101" s="33"/>
      <c r="E101" s="33" t="s">
        <v>881</v>
      </c>
      <c r="F101" s="33" t="s">
        <v>883</v>
      </c>
      <c r="G101" s="33" t="s">
        <v>884</v>
      </c>
      <c r="H101" s="33" t="s">
        <v>634</v>
      </c>
      <c r="I101" s="33" t="s">
        <v>712</v>
      </c>
      <c r="J101" s="33" t="s">
        <v>633</v>
      </c>
      <c r="K101" s="33" t="s">
        <v>634</v>
      </c>
      <c r="L101" s="33" t="s">
        <v>628</v>
      </c>
      <c r="M101" s="33" t="s">
        <v>632</v>
      </c>
      <c r="N101" s="33" t="s">
        <v>721</v>
      </c>
      <c r="O101" s="33" t="s">
        <v>722</v>
      </c>
      <c r="P101" s="33" t="s">
        <v>723</v>
      </c>
    </row>
    <row r="102" spans="1:16" ht="13.5" customHeight="1" x14ac:dyDescent="0.2">
      <c r="A102" s="33" t="s">
        <v>709</v>
      </c>
      <c r="B102" s="35" t="s">
        <v>886</v>
      </c>
      <c r="C102" s="34">
        <v>508265000</v>
      </c>
      <c r="D102" s="33"/>
      <c r="E102" s="33" t="s">
        <v>628</v>
      </c>
      <c r="F102" s="33" t="s">
        <v>887</v>
      </c>
      <c r="G102" s="33" t="s">
        <v>886</v>
      </c>
      <c r="H102" s="33" t="s">
        <v>634</v>
      </c>
      <c r="I102" s="33" t="s">
        <v>888</v>
      </c>
      <c r="J102" s="33" t="s">
        <v>633</v>
      </c>
      <c r="K102" s="33" t="s">
        <v>634</v>
      </c>
      <c r="L102" s="33" t="s">
        <v>628</v>
      </c>
      <c r="M102" s="33" t="s">
        <v>632</v>
      </c>
      <c r="N102" s="33" t="s">
        <v>721</v>
      </c>
      <c r="O102" s="33" t="s">
        <v>722</v>
      </c>
      <c r="P102" s="33" t="s">
        <v>723</v>
      </c>
    </row>
    <row r="103" spans="1:16" ht="13.5" customHeight="1" x14ac:dyDescent="0.2">
      <c r="A103" s="33" t="s">
        <v>709</v>
      </c>
      <c r="B103" s="35" t="s">
        <v>890</v>
      </c>
      <c r="C103" s="34">
        <v>1899648000</v>
      </c>
      <c r="D103" s="33"/>
      <c r="E103" s="33" t="s">
        <v>889</v>
      </c>
      <c r="F103" s="33" t="s">
        <v>891</v>
      </c>
      <c r="G103" s="33" t="s">
        <v>892</v>
      </c>
      <c r="H103" s="33" t="s">
        <v>634</v>
      </c>
      <c r="I103" s="33" t="s">
        <v>893</v>
      </c>
      <c r="J103" s="33" t="s">
        <v>633</v>
      </c>
      <c r="K103" s="33" t="s">
        <v>634</v>
      </c>
      <c r="L103" s="33" t="s">
        <v>628</v>
      </c>
      <c r="M103" s="33" t="s">
        <v>632</v>
      </c>
      <c r="N103" s="33" t="s">
        <v>721</v>
      </c>
      <c r="O103" s="33" t="s">
        <v>722</v>
      </c>
      <c r="P103" s="33" t="s">
        <v>723</v>
      </c>
    </row>
    <row r="104" spans="1:16" ht="13.5" customHeight="1" x14ac:dyDescent="0.2">
      <c r="A104" s="33" t="s">
        <v>709</v>
      </c>
      <c r="B104" s="35" t="s">
        <v>895</v>
      </c>
      <c r="C104" s="34">
        <v>347853000</v>
      </c>
      <c r="D104" s="33"/>
      <c r="E104" s="33" t="s">
        <v>894</v>
      </c>
      <c r="F104" s="33" t="s">
        <v>896</v>
      </c>
      <c r="G104" s="33" t="s">
        <v>897</v>
      </c>
      <c r="H104" s="33" t="s">
        <v>634</v>
      </c>
      <c r="I104" s="33" t="s">
        <v>712</v>
      </c>
      <c r="J104" s="33" t="s">
        <v>633</v>
      </c>
      <c r="K104" s="33" t="s">
        <v>634</v>
      </c>
      <c r="L104" s="33" t="s">
        <v>628</v>
      </c>
      <c r="M104" s="33" t="s">
        <v>632</v>
      </c>
      <c r="N104" s="33" t="s">
        <v>721</v>
      </c>
      <c r="O104" s="33" t="s">
        <v>779</v>
      </c>
      <c r="P104" s="33" t="s">
        <v>780</v>
      </c>
    </row>
    <row r="105" spans="1:16" ht="13.5" customHeight="1" x14ac:dyDescent="0.2">
      <c r="A105" s="33" t="s">
        <v>709</v>
      </c>
      <c r="B105" s="35" t="s">
        <v>900</v>
      </c>
      <c r="C105" s="34">
        <v>765000000</v>
      </c>
      <c r="D105" s="33"/>
      <c r="E105" s="33" t="s">
        <v>899</v>
      </c>
      <c r="F105" s="33" t="s">
        <v>901</v>
      </c>
      <c r="G105" s="33" t="s">
        <v>900</v>
      </c>
      <c r="H105" s="33" t="s">
        <v>634</v>
      </c>
      <c r="I105" s="33" t="s">
        <v>902</v>
      </c>
      <c r="J105" s="33" t="s">
        <v>633</v>
      </c>
      <c r="K105" s="33" t="s">
        <v>634</v>
      </c>
      <c r="L105" s="33" t="s">
        <v>628</v>
      </c>
      <c r="M105" s="33" t="s">
        <v>632</v>
      </c>
      <c r="N105" s="33" t="s">
        <v>721</v>
      </c>
      <c r="O105" s="33" t="s">
        <v>722</v>
      </c>
      <c r="P105" s="33" t="s">
        <v>723</v>
      </c>
    </row>
    <row r="106" spans="1:16" ht="13.5" customHeight="1" x14ac:dyDescent="0.2">
      <c r="A106" s="33" t="s">
        <v>709</v>
      </c>
      <c r="B106" s="35" t="s">
        <v>904</v>
      </c>
      <c r="C106" s="34">
        <v>955097000</v>
      </c>
      <c r="D106" s="33"/>
      <c r="E106" s="33" t="s">
        <v>903</v>
      </c>
      <c r="F106" s="33" t="s">
        <v>905</v>
      </c>
      <c r="G106" s="33" t="s">
        <v>906</v>
      </c>
      <c r="H106" s="33" t="s">
        <v>634</v>
      </c>
      <c r="I106" s="33" t="s">
        <v>907</v>
      </c>
      <c r="J106" s="33" t="s">
        <v>633</v>
      </c>
      <c r="K106" s="33" t="s">
        <v>634</v>
      </c>
      <c r="L106" s="33" t="s">
        <v>628</v>
      </c>
      <c r="M106" s="33" t="s">
        <v>632</v>
      </c>
      <c r="N106" s="33" t="s">
        <v>721</v>
      </c>
      <c r="O106" s="33" t="s">
        <v>722</v>
      </c>
      <c r="P106" s="33" t="s">
        <v>723</v>
      </c>
    </row>
    <row r="107" spans="1:16" ht="13.5" customHeight="1" x14ac:dyDescent="0.2">
      <c r="A107" s="33" t="s">
        <v>709</v>
      </c>
      <c r="B107" s="35" t="s">
        <v>910</v>
      </c>
      <c r="C107" s="34">
        <v>345333240</v>
      </c>
      <c r="D107" s="33"/>
      <c r="E107" s="33" t="s">
        <v>909</v>
      </c>
      <c r="F107" s="33" t="s">
        <v>911</v>
      </c>
      <c r="G107" s="33" t="s">
        <v>912</v>
      </c>
      <c r="H107" s="33" t="s">
        <v>634</v>
      </c>
      <c r="I107" s="33" t="s">
        <v>712</v>
      </c>
      <c r="J107" s="33" t="s">
        <v>633</v>
      </c>
      <c r="K107" s="33" t="s">
        <v>634</v>
      </c>
      <c r="L107" s="33" t="s">
        <v>628</v>
      </c>
      <c r="M107" s="33" t="s">
        <v>632</v>
      </c>
      <c r="N107" s="33" t="s">
        <v>721</v>
      </c>
      <c r="O107" s="33" t="s">
        <v>722</v>
      </c>
      <c r="P107" s="33" t="s">
        <v>723</v>
      </c>
    </row>
    <row r="108" spans="1:16" ht="13.5" customHeight="1" x14ac:dyDescent="0.2">
      <c r="A108" s="33" t="s">
        <v>709</v>
      </c>
      <c r="B108" s="35" t="s">
        <v>915</v>
      </c>
      <c r="C108" s="34">
        <v>23750496</v>
      </c>
      <c r="D108" s="33"/>
      <c r="E108" s="33" t="s">
        <v>914</v>
      </c>
      <c r="F108" s="33" t="s">
        <v>916</v>
      </c>
      <c r="G108" s="33" t="s">
        <v>917</v>
      </c>
      <c r="H108" s="33" t="s">
        <v>634</v>
      </c>
      <c r="I108" s="33" t="s">
        <v>918</v>
      </c>
      <c r="J108" s="33" t="s">
        <v>633</v>
      </c>
      <c r="K108" s="33" t="s">
        <v>634</v>
      </c>
      <c r="L108" s="33" t="s">
        <v>628</v>
      </c>
      <c r="M108" s="33" t="s">
        <v>632</v>
      </c>
      <c r="N108" s="33" t="s">
        <v>721</v>
      </c>
      <c r="O108" s="33" t="s">
        <v>919</v>
      </c>
      <c r="P108" s="33" t="s">
        <v>920</v>
      </c>
    </row>
    <row r="109" spans="1:16" ht="13.5" customHeight="1" x14ac:dyDescent="0.2">
      <c r="A109" s="33" t="s">
        <v>709</v>
      </c>
      <c r="B109" s="35" t="s">
        <v>922</v>
      </c>
      <c r="C109" s="34">
        <v>2993496</v>
      </c>
      <c r="D109" s="33"/>
      <c r="E109" s="33" t="s">
        <v>921</v>
      </c>
      <c r="F109" s="33" t="s">
        <v>923</v>
      </c>
      <c r="G109" s="33" t="s">
        <v>924</v>
      </c>
      <c r="H109" s="33" t="s">
        <v>634</v>
      </c>
      <c r="I109" s="33" t="s">
        <v>925</v>
      </c>
      <c r="J109" s="33" t="s">
        <v>633</v>
      </c>
      <c r="K109" s="33" t="s">
        <v>634</v>
      </c>
      <c r="L109" s="33" t="s">
        <v>628</v>
      </c>
      <c r="M109" s="33" t="s">
        <v>632</v>
      </c>
      <c r="N109" s="33" t="s">
        <v>721</v>
      </c>
      <c r="O109" s="33" t="s">
        <v>919</v>
      </c>
      <c r="P109" s="33" t="s">
        <v>920</v>
      </c>
    </row>
    <row r="110" spans="1:16" ht="13.5" customHeight="1" x14ac:dyDescent="0.2">
      <c r="A110" s="33" t="s">
        <v>709</v>
      </c>
      <c r="B110" s="35" t="s">
        <v>926</v>
      </c>
      <c r="C110" s="34">
        <v>34041480</v>
      </c>
      <c r="D110" s="33"/>
      <c r="E110" s="33" t="s">
        <v>921</v>
      </c>
      <c r="F110" s="33" t="s">
        <v>927</v>
      </c>
      <c r="G110" s="33" t="s">
        <v>928</v>
      </c>
      <c r="H110" s="33" t="s">
        <v>634</v>
      </c>
      <c r="I110" s="33" t="s">
        <v>929</v>
      </c>
      <c r="J110" s="33" t="s">
        <v>633</v>
      </c>
      <c r="K110" s="33" t="s">
        <v>634</v>
      </c>
      <c r="L110" s="33" t="s">
        <v>628</v>
      </c>
      <c r="M110" s="33" t="s">
        <v>632</v>
      </c>
      <c r="N110" s="33" t="s">
        <v>721</v>
      </c>
      <c r="O110" s="33" t="s">
        <v>919</v>
      </c>
      <c r="P110" s="33" t="s">
        <v>920</v>
      </c>
    </row>
    <row r="111" spans="1:16" ht="13.5" customHeight="1" x14ac:dyDescent="0.2">
      <c r="A111" s="33" t="s">
        <v>709</v>
      </c>
      <c r="B111" s="35" t="s">
        <v>932</v>
      </c>
      <c r="C111" s="34">
        <v>42880500</v>
      </c>
      <c r="D111" s="33"/>
      <c r="E111" s="33" t="s">
        <v>931</v>
      </c>
      <c r="F111" s="33" t="s">
        <v>933</v>
      </c>
      <c r="G111" s="33" t="s">
        <v>934</v>
      </c>
      <c r="H111" s="33" t="s">
        <v>634</v>
      </c>
      <c r="I111" s="33" t="s">
        <v>935</v>
      </c>
      <c r="J111" s="33" t="s">
        <v>633</v>
      </c>
      <c r="K111" s="33" t="s">
        <v>634</v>
      </c>
      <c r="L111" s="33" t="s">
        <v>628</v>
      </c>
      <c r="M111" s="33" t="s">
        <v>632</v>
      </c>
      <c r="N111" s="33" t="s">
        <v>721</v>
      </c>
      <c r="O111" s="33" t="s">
        <v>936</v>
      </c>
      <c r="P111" s="33" t="s">
        <v>937</v>
      </c>
    </row>
    <row r="112" spans="1:16" ht="13.5" customHeight="1" x14ac:dyDescent="0.2">
      <c r="A112" s="33" t="s">
        <v>709</v>
      </c>
      <c r="B112" s="35" t="s">
        <v>938</v>
      </c>
      <c r="C112" s="34">
        <v>54722864</v>
      </c>
      <c r="D112" s="33"/>
      <c r="E112" s="33" t="s">
        <v>931</v>
      </c>
      <c r="F112" s="33" t="s">
        <v>939</v>
      </c>
      <c r="G112" s="33" t="s">
        <v>940</v>
      </c>
      <c r="H112" s="33" t="s">
        <v>634</v>
      </c>
      <c r="I112" s="33" t="s">
        <v>935</v>
      </c>
      <c r="J112" s="33" t="s">
        <v>633</v>
      </c>
      <c r="K112" s="33" t="s">
        <v>634</v>
      </c>
      <c r="L112" s="33" t="s">
        <v>628</v>
      </c>
      <c r="M112" s="33" t="s">
        <v>632</v>
      </c>
      <c r="N112" s="33" t="s">
        <v>721</v>
      </c>
      <c r="O112" s="33" t="s">
        <v>936</v>
      </c>
      <c r="P112" s="33" t="s">
        <v>937</v>
      </c>
    </row>
    <row r="113" spans="1:16" ht="13.5" customHeight="1" x14ac:dyDescent="0.2">
      <c r="A113" s="33" t="s">
        <v>709</v>
      </c>
      <c r="B113" s="35" t="s">
        <v>942</v>
      </c>
      <c r="C113" s="34">
        <v>147798000</v>
      </c>
      <c r="D113" s="33"/>
      <c r="E113" s="33" t="s">
        <v>941</v>
      </c>
      <c r="F113" s="33" t="s">
        <v>943</v>
      </c>
      <c r="G113" s="33" t="s">
        <v>944</v>
      </c>
      <c r="H113" s="33" t="s">
        <v>634</v>
      </c>
      <c r="I113" s="33" t="s">
        <v>945</v>
      </c>
      <c r="J113" s="33" t="s">
        <v>633</v>
      </c>
      <c r="K113" s="33" t="s">
        <v>634</v>
      </c>
      <c r="L113" s="33" t="s">
        <v>628</v>
      </c>
      <c r="M113" s="33" t="s">
        <v>632</v>
      </c>
      <c r="N113" s="33" t="s">
        <v>721</v>
      </c>
      <c r="O113" s="33" t="s">
        <v>946</v>
      </c>
      <c r="P113" s="33" t="s">
        <v>947</v>
      </c>
    </row>
    <row r="114" spans="1:16" ht="13.5" customHeight="1" x14ac:dyDescent="0.2">
      <c r="A114" s="33" t="s">
        <v>709</v>
      </c>
      <c r="B114" s="35" t="s">
        <v>949</v>
      </c>
      <c r="C114" s="34">
        <v>79802250</v>
      </c>
      <c r="D114" s="33"/>
      <c r="E114" s="33" t="s">
        <v>948</v>
      </c>
      <c r="F114" s="33" t="s">
        <v>943</v>
      </c>
      <c r="G114" s="33" t="s">
        <v>944</v>
      </c>
      <c r="H114" s="33" t="s">
        <v>634</v>
      </c>
      <c r="I114" s="33" t="s">
        <v>950</v>
      </c>
      <c r="J114" s="33" t="s">
        <v>633</v>
      </c>
      <c r="K114" s="33" t="s">
        <v>634</v>
      </c>
      <c r="L114" s="33" t="s">
        <v>628</v>
      </c>
      <c r="M114" s="33" t="s">
        <v>632</v>
      </c>
      <c r="N114" s="33" t="s">
        <v>721</v>
      </c>
      <c r="O114" s="33" t="s">
        <v>946</v>
      </c>
      <c r="P114" s="33" t="s">
        <v>947</v>
      </c>
    </row>
    <row r="115" spans="1:16" ht="13.5" customHeight="1" x14ac:dyDescent="0.2">
      <c r="A115" s="33" t="s">
        <v>709</v>
      </c>
      <c r="B115" s="35" t="s">
        <v>952</v>
      </c>
      <c r="C115" s="34">
        <v>65292750</v>
      </c>
      <c r="D115" s="33"/>
      <c r="E115" s="33" t="s">
        <v>951</v>
      </c>
      <c r="F115" s="33" t="s">
        <v>953</v>
      </c>
      <c r="G115" s="33" t="s">
        <v>954</v>
      </c>
      <c r="H115" s="33" t="s">
        <v>628</v>
      </c>
      <c r="I115" s="33" t="s">
        <v>955</v>
      </c>
      <c r="J115" s="33" t="s">
        <v>633</v>
      </c>
      <c r="K115" s="33" t="s">
        <v>634</v>
      </c>
      <c r="L115" s="33" t="s">
        <v>628</v>
      </c>
      <c r="M115" s="33" t="s">
        <v>632</v>
      </c>
      <c r="N115" s="33" t="s">
        <v>721</v>
      </c>
      <c r="O115" s="33" t="s">
        <v>946</v>
      </c>
      <c r="P115" s="33" t="s">
        <v>947</v>
      </c>
    </row>
    <row r="116" spans="1:16" ht="13.5" customHeight="1" x14ac:dyDescent="0.2">
      <c r="A116" s="33" t="s">
        <v>709</v>
      </c>
      <c r="B116" s="35" t="s">
        <v>956</v>
      </c>
      <c r="C116" s="34">
        <v>102678800</v>
      </c>
      <c r="D116" s="33"/>
      <c r="E116" s="33" t="s">
        <v>921</v>
      </c>
      <c r="F116" s="33" t="s">
        <v>957</v>
      </c>
      <c r="G116" s="33" t="s">
        <v>958</v>
      </c>
      <c r="H116" s="33" t="s">
        <v>634</v>
      </c>
      <c r="I116" s="33" t="s">
        <v>959</v>
      </c>
      <c r="J116" s="33" t="s">
        <v>633</v>
      </c>
      <c r="K116" s="33" t="s">
        <v>634</v>
      </c>
      <c r="L116" s="33" t="s">
        <v>628</v>
      </c>
      <c r="M116" s="33" t="s">
        <v>632</v>
      </c>
      <c r="N116" s="33" t="s">
        <v>721</v>
      </c>
      <c r="O116" s="33" t="s">
        <v>919</v>
      </c>
      <c r="P116" s="33" t="s">
        <v>920</v>
      </c>
    </row>
    <row r="117" spans="1:16" ht="13.5" customHeight="1" x14ac:dyDescent="0.2">
      <c r="A117" s="33" t="s">
        <v>709</v>
      </c>
      <c r="B117" s="35" t="s">
        <v>922</v>
      </c>
      <c r="C117" s="34">
        <v>17444856</v>
      </c>
      <c r="D117" s="33"/>
      <c r="E117" s="33" t="s">
        <v>921</v>
      </c>
      <c r="F117" s="33" t="s">
        <v>923</v>
      </c>
      <c r="G117" s="33" t="s">
        <v>924</v>
      </c>
      <c r="H117" s="33" t="s">
        <v>634</v>
      </c>
      <c r="I117" s="33" t="s">
        <v>925</v>
      </c>
      <c r="J117" s="33" t="s">
        <v>633</v>
      </c>
      <c r="K117" s="33" t="s">
        <v>634</v>
      </c>
      <c r="L117" s="33" t="s">
        <v>628</v>
      </c>
      <c r="M117" s="33" t="s">
        <v>632</v>
      </c>
      <c r="N117" s="33" t="s">
        <v>721</v>
      </c>
      <c r="O117" s="33" t="s">
        <v>919</v>
      </c>
      <c r="P117" s="33" t="s">
        <v>920</v>
      </c>
    </row>
    <row r="118" spans="1:16" ht="13.5" customHeight="1" x14ac:dyDescent="0.2">
      <c r="A118" s="33" t="s">
        <v>709</v>
      </c>
      <c r="B118" s="35" t="s">
        <v>961</v>
      </c>
      <c r="C118" s="34">
        <v>543975040</v>
      </c>
      <c r="D118" s="33"/>
      <c r="E118" s="33" t="s">
        <v>960</v>
      </c>
      <c r="F118" s="33" t="s">
        <v>962</v>
      </c>
      <c r="G118" s="33" t="s">
        <v>963</v>
      </c>
      <c r="H118" s="33" t="s">
        <v>632</v>
      </c>
      <c r="I118" s="33" t="s">
        <v>712</v>
      </c>
      <c r="J118" s="33" t="s">
        <v>633</v>
      </c>
      <c r="K118" s="33" t="s">
        <v>634</v>
      </c>
      <c r="L118" s="33" t="s">
        <v>628</v>
      </c>
      <c r="M118" s="33" t="s">
        <v>632</v>
      </c>
      <c r="N118" s="33" t="s">
        <v>721</v>
      </c>
      <c r="O118" s="33" t="s">
        <v>964</v>
      </c>
      <c r="P118" s="33" t="s">
        <v>965</v>
      </c>
    </row>
    <row r="119" spans="1:16" ht="13.5" customHeight="1" x14ac:dyDescent="0.2">
      <c r="A119" s="33" t="s">
        <v>709</v>
      </c>
      <c r="B119" s="35" t="s">
        <v>967</v>
      </c>
      <c r="C119" s="34">
        <v>521187360</v>
      </c>
      <c r="D119" s="33"/>
      <c r="E119" s="33" t="s">
        <v>966</v>
      </c>
      <c r="F119" s="33" t="s">
        <v>968</v>
      </c>
      <c r="G119" s="33" t="s">
        <v>967</v>
      </c>
      <c r="H119" s="33" t="s">
        <v>632</v>
      </c>
      <c r="I119" s="33" t="s">
        <v>712</v>
      </c>
      <c r="J119" s="33" t="s">
        <v>633</v>
      </c>
      <c r="K119" s="33" t="s">
        <v>634</v>
      </c>
      <c r="L119" s="33" t="s">
        <v>628</v>
      </c>
      <c r="M119" s="33" t="s">
        <v>632</v>
      </c>
      <c r="N119" s="33" t="s">
        <v>721</v>
      </c>
      <c r="O119" s="33" t="s">
        <v>964</v>
      </c>
      <c r="P119" s="33" t="s">
        <v>965</v>
      </c>
    </row>
    <row r="120" spans="1:16" ht="13.5" customHeight="1" x14ac:dyDescent="0.2">
      <c r="A120" s="33" t="s">
        <v>709</v>
      </c>
      <c r="B120" s="35" t="s">
        <v>970</v>
      </c>
      <c r="C120" s="34">
        <v>18073764</v>
      </c>
      <c r="D120" s="33"/>
      <c r="E120" s="33" t="s">
        <v>969</v>
      </c>
      <c r="F120" s="33" t="s">
        <v>971</v>
      </c>
      <c r="G120" s="33" t="s">
        <v>972</v>
      </c>
      <c r="H120" s="33" t="s">
        <v>634</v>
      </c>
      <c r="I120" s="33" t="s">
        <v>973</v>
      </c>
      <c r="J120" s="33" t="s">
        <v>633</v>
      </c>
      <c r="K120" s="33" t="s">
        <v>770</v>
      </c>
      <c r="L120" s="33" t="s">
        <v>628</v>
      </c>
      <c r="M120" s="33" t="s">
        <v>632</v>
      </c>
      <c r="N120" s="33" t="s">
        <v>721</v>
      </c>
      <c r="O120" s="33" t="s">
        <v>919</v>
      </c>
      <c r="P120" s="33" t="s">
        <v>920</v>
      </c>
    </row>
    <row r="121" spans="1:16" ht="13.5" customHeight="1" x14ac:dyDescent="0.2">
      <c r="A121" s="33" t="s">
        <v>709</v>
      </c>
      <c r="B121" s="35" t="s">
        <v>974</v>
      </c>
      <c r="C121" s="34">
        <v>3644377744</v>
      </c>
      <c r="D121" s="33"/>
      <c r="E121" s="33" t="s">
        <v>969</v>
      </c>
      <c r="F121" s="33" t="s">
        <v>975</v>
      </c>
      <c r="G121" s="33" t="s">
        <v>976</v>
      </c>
      <c r="H121" s="33" t="s">
        <v>634</v>
      </c>
      <c r="I121" s="33" t="s">
        <v>969</v>
      </c>
      <c r="J121" s="33" t="s">
        <v>633</v>
      </c>
      <c r="K121" s="33" t="s">
        <v>770</v>
      </c>
      <c r="L121" s="33" t="s">
        <v>628</v>
      </c>
      <c r="M121" s="33" t="s">
        <v>632</v>
      </c>
      <c r="N121" s="33" t="s">
        <v>721</v>
      </c>
      <c r="O121" s="33" t="s">
        <v>919</v>
      </c>
      <c r="P121" s="33" t="s">
        <v>920</v>
      </c>
    </row>
    <row r="122" spans="1:16" ht="13.5" customHeight="1" x14ac:dyDescent="0.2">
      <c r="A122" s="33" t="s">
        <v>709</v>
      </c>
      <c r="B122" s="35" t="s">
        <v>977</v>
      </c>
      <c r="C122" s="34">
        <v>74143194</v>
      </c>
      <c r="D122" s="33"/>
      <c r="E122" s="33" t="s">
        <v>969</v>
      </c>
      <c r="F122" s="33" t="s">
        <v>978</v>
      </c>
      <c r="G122" s="33" t="s">
        <v>979</v>
      </c>
      <c r="H122" s="33" t="s">
        <v>634</v>
      </c>
      <c r="I122" s="33" t="s">
        <v>980</v>
      </c>
      <c r="J122" s="33" t="s">
        <v>633</v>
      </c>
      <c r="K122" s="33" t="s">
        <v>770</v>
      </c>
      <c r="L122" s="33" t="s">
        <v>628</v>
      </c>
      <c r="M122" s="33" t="s">
        <v>632</v>
      </c>
      <c r="N122" s="33" t="s">
        <v>721</v>
      </c>
      <c r="O122" s="33" t="s">
        <v>919</v>
      </c>
      <c r="P122" s="33" t="s">
        <v>920</v>
      </c>
    </row>
    <row r="123" spans="1:16" ht="13.5" customHeight="1" x14ac:dyDescent="0.2">
      <c r="A123" s="33" t="s">
        <v>709</v>
      </c>
      <c r="B123" s="35" t="s">
        <v>981</v>
      </c>
      <c r="C123" s="34">
        <v>20691881</v>
      </c>
      <c r="D123" s="33"/>
      <c r="E123" s="33" t="s">
        <v>969</v>
      </c>
      <c r="F123" s="33" t="s">
        <v>719</v>
      </c>
      <c r="G123" s="33" t="s">
        <v>720</v>
      </c>
      <c r="H123" s="33" t="s">
        <v>634</v>
      </c>
      <c r="I123" s="33" t="s">
        <v>982</v>
      </c>
      <c r="J123" s="33" t="s">
        <v>633</v>
      </c>
      <c r="K123" s="33" t="s">
        <v>770</v>
      </c>
      <c r="L123" s="33" t="s">
        <v>628</v>
      </c>
      <c r="M123" s="33" t="s">
        <v>632</v>
      </c>
      <c r="N123" s="33" t="s">
        <v>721</v>
      </c>
      <c r="O123" s="33" t="s">
        <v>919</v>
      </c>
      <c r="P123" s="33" t="s">
        <v>920</v>
      </c>
    </row>
    <row r="124" spans="1:16" ht="13.5" customHeight="1" x14ac:dyDescent="0.2">
      <c r="A124" s="33" t="s">
        <v>709</v>
      </c>
      <c r="B124" s="35" t="s">
        <v>983</v>
      </c>
      <c r="C124" s="34">
        <v>50609408</v>
      </c>
      <c r="D124" s="33"/>
      <c r="E124" s="33" t="s">
        <v>969</v>
      </c>
      <c r="F124" s="33" t="s">
        <v>984</v>
      </c>
      <c r="G124" s="33" t="s">
        <v>985</v>
      </c>
      <c r="H124" s="33" t="s">
        <v>634</v>
      </c>
      <c r="I124" s="33" t="s">
        <v>986</v>
      </c>
      <c r="J124" s="33" t="s">
        <v>633</v>
      </c>
      <c r="K124" s="33" t="s">
        <v>770</v>
      </c>
      <c r="L124" s="33" t="s">
        <v>628</v>
      </c>
      <c r="M124" s="33" t="s">
        <v>632</v>
      </c>
      <c r="N124" s="33" t="s">
        <v>721</v>
      </c>
      <c r="O124" s="33" t="s">
        <v>919</v>
      </c>
      <c r="P124" s="33" t="s">
        <v>920</v>
      </c>
    </row>
    <row r="125" spans="1:16" ht="13.5" customHeight="1" x14ac:dyDescent="0.2">
      <c r="A125" s="33" t="s">
        <v>709</v>
      </c>
      <c r="B125" s="35" t="s">
        <v>987</v>
      </c>
      <c r="C125" s="34">
        <v>3701124</v>
      </c>
      <c r="D125" s="33"/>
      <c r="E125" s="33" t="s">
        <v>969</v>
      </c>
      <c r="F125" s="33" t="s">
        <v>804</v>
      </c>
      <c r="G125" s="33" t="s">
        <v>803</v>
      </c>
      <c r="H125" s="33" t="s">
        <v>634</v>
      </c>
      <c r="I125" s="33" t="s">
        <v>988</v>
      </c>
      <c r="J125" s="33" t="s">
        <v>633</v>
      </c>
      <c r="K125" s="33" t="s">
        <v>770</v>
      </c>
      <c r="L125" s="33" t="s">
        <v>628</v>
      </c>
      <c r="M125" s="33" t="s">
        <v>632</v>
      </c>
      <c r="N125" s="33" t="s">
        <v>721</v>
      </c>
      <c r="O125" s="33" t="s">
        <v>919</v>
      </c>
      <c r="P125" s="33" t="s">
        <v>920</v>
      </c>
    </row>
    <row r="126" spans="1:16" ht="13.5" customHeight="1" x14ac:dyDescent="0.2">
      <c r="A126" s="33" t="s">
        <v>709</v>
      </c>
      <c r="B126" s="35" t="s">
        <v>974</v>
      </c>
      <c r="C126" s="34">
        <v>211636488</v>
      </c>
      <c r="D126" s="33"/>
      <c r="E126" s="33" t="s">
        <v>969</v>
      </c>
      <c r="F126" s="33" t="s">
        <v>975</v>
      </c>
      <c r="G126" s="33" t="s">
        <v>976</v>
      </c>
      <c r="H126" s="33" t="s">
        <v>634</v>
      </c>
      <c r="I126" s="33" t="s">
        <v>969</v>
      </c>
      <c r="J126" s="33" t="s">
        <v>633</v>
      </c>
      <c r="K126" s="33" t="s">
        <v>770</v>
      </c>
      <c r="L126" s="33" t="s">
        <v>628</v>
      </c>
      <c r="M126" s="33" t="s">
        <v>632</v>
      </c>
      <c r="N126" s="33" t="s">
        <v>721</v>
      </c>
      <c r="O126" s="33" t="s">
        <v>919</v>
      </c>
      <c r="P126" s="33" t="s">
        <v>920</v>
      </c>
    </row>
    <row r="127" spans="1:16" ht="13.5" customHeight="1" x14ac:dyDescent="0.2">
      <c r="A127" s="33" t="s">
        <v>709</v>
      </c>
      <c r="B127" s="35" t="s">
        <v>987</v>
      </c>
      <c r="C127" s="34">
        <v>5022954</v>
      </c>
      <c r="D127" s="33"/>
      <c r="E127" s="33" t="s">
        <v>969</v>
      </c>
      <c r="F127" s="33" t="s">
        <v>804</v>
      </c>
      <c r="G127" s="33" t="s">
        <v>803</v>
      </c>
      <c r="H127" s="33" t="s">
        <v>634</v>
      </c>
      <c r="I127" s="33" t="s">
        <v>988</v>
      </c>
      <c r="J127" s="33" t="s">
        <v>633</v>
      </c>
      <c r="K127" s="33" t="s">
        <v>770</v>
      </c>
      <c r="L127" s="33" t="s">
        <v>628</v>
      </c>
      <c r="M127" s="33" t="s">
        <v>632</v>
      </c>
      <c r="N127" s="33" t="s">
        <v>721</v>
      </c>
      <c r="O127" s="33" t="s">
        <v>919</v>
      </c>
      <c r="P127" s="33" t="s">
        <v>920</v>
      </c>
    </row>
    <row r="128" spans="1:16" ht="13.5" customHeight="1" x14ac:dyDescent="0.2">
      <c r="A128" s="33" t="s">
        <v>709</v>
      </c>
      <c r="B128" s="35" t="s">
        <v>990</v>
      </c>
      <c r="C128" s="34">
        <v>109443800</v>
      </c>
      <c r="D128" s="33"/>
      <c r="E128" s="33" t="s">
        <v>989</v>
      </c>
      <c r="F128" s="33" t="s">
        <v>991</v>
      </c>
      <c r="G128" s="33" t="s">
        <v>992</v>
      </c>
      <c r="H128" s="33" t="s">
        <v>634</v>
      </c>
      <c r="I128" s="33" t="s">
        <v>993</v>
      </c>
      <c r="J128" s="33" t="s">
        <v>633</v>
      </c>
      <c r="K128" s="33" t="s">
        <v>634</v>
      </c>
      <c r="L128" s="33" t="s">
        <v>628</v>
      </c>
      <c r="M128" s="33" t="s">
        <v>632</v>
      </c>
      <c r="N128" s="33" t="s">
        <v>994</v>
      </c>
      <c r="O128" s="33" t="s">
        <v>995</v>
      </c>
      <c r="P128" s="33" t="s">
        <v>996</v>
      </c>
    </row>
    <row r="129" spans="1:16" ht="13.5" customHeight="1" x14ac:dyDescent="0.2">
      <c r="A129" s="33" t="s">
        <v>709</v>
      </c>
      <c r="B129" s="35" t="s">
        <v>998</v>
      </c>
      <c r="C129" s="34">
        <v>224661960</v>
      </c>
      <c r="D129" s="33"/>
      <c r="E129" s="33" t="s">
        <v>997</v>
      </c>
      <c r="F129" s="33" t="s">
        <v>999</v>
      </c>
      <c r="G129" s="33" t="s">
        <v>998</v>
      </c>
      <c r="H129" s="33" t="s">
        <v>634</v>
      </c>
      <c r="I129" s="33" t="s">
        <v>1000</v>
      </c>
      <c r="J129" s="33" t="s">
        <v>633</v>
      </c>
      <c r="K129" s="33" t="s">
        <v>634</v>
      </c>
      <c r="L129" s="33" t="s">
        <v>628</v>
      </c>
      <c r="M129" s="33" t="s">
        <v>632</v>
      </c>
      <c r="N129" s="33" t="s">
        <v>994</v>
      </c>
      <c r="O129" s="33" t="s">
        <v>1001</v>
      </c>
      <c r="P129" s="33" t="s">
        <v>1002</v>
      </c>
    </row>
    <row r="130" spans="1:16" ht="13.5" customHeight="1" x14ac:dyDescent="0.2">
      <c r="A130" s="33" t="s">
        <v>709</v>
      </c>
      <c r="B130" s="35" t="s">
        <v>1004</v>
      </c>
      <c r="C130" s="34">
        <v>215598900</v>
      </c>
      <c r="D130" s="33"/>
      <c r="E130" s="33" t="s">
        <v>1003</v>
      </c>
      <c r="F130" s="33" t="s">
        <v>1005</v>
      </c>
      <c r="G130" s="33" t="s">
        <v>1006</v>
      </c>
      <c r="H130" s="33" t="s">
        <v>634</v>
      </c>
      <c r="I130" s="33" t="s">
        <v>1007</v>
      </c>
      <c r="J130" s="33" t="s">
        <v>633</v>
      </c>
      <c r="K130" s="33" t="s">
        <v>634</v>
      </c>
      <c r="L130" s="33" t="s">
        <v>628</v>
      </c>
      <c r="M130" s="33" t="s">
        <v>632</v>
      </c>
      <c r="N130" s="33" t="s">
        <v>994</v>
      </c>
      <c r="O130" s="33" t="s">
        <v>1001</v>
      </c>
      <c r="P130" s="33" t="s">
        <v>1002</v>
      </c>
    </row>
    <row r="131" spans="1:16" ht="13.5" customHeight="1" x14ac:dyDescent="0.2">
      <c r="A131" s="33" t="s">
        <v>709</v>
      </c>
      <c r="B131" s="35" t="s">
        <v>1009</v>
      </c>
      <c r="C131" s="34">
        <v>368964180</v>
      </c>
      <c r="D131" s="33"/>
      <c r="E131" s="33" t="s">
        <v>1008</v>
      </c>
      <c r="F131" s="33" t="s">
        <v>1010</v>
      </c>
      <c r="G131" s="33" t="s">
        <v>1011</v>
      </c>
      <c r="H131" s="33" t="s">
        <v>634</v>
      </c>
      <c r="I131" s="33" t="s">
        <v>1012</v>
      </c>
      <c r="J131" s="33" t="s">
        <v>633</v>
      </c>
      <c r="K131" s="33" t="s">
        <v>634</v>
      </c>
      <c r="L131" s="33" t="s">
        <v>628</v>
      </c>
      <c r="M131" s="33" t="s">
        <v>632</v>
      </c>
      <c r="N131" s="33" t="s">
        <v>994</v>
      </c>
      <c r="O131" s="33" t="s">
        <v>995</v>
      </c>
      <c r="P131" s="33" t="s">
        <v>996</v>
      </c>
    </row>
    <row r="132" spans="1:16" ht="13.5" customHeight="1" x14ac:dyDescent="0.2">
      <c r="A132" s="33" t="s">
        <v>709</v>
      </c>
      <c r="B132" s="35" t="s">
        <v>1014</v>
      </c>
      <c r="C132" s="34">
        <v>1114000000</v>
      </c>
      <c r="D132" s="33"/>
      <c r="E132" s="33" t="s">
        <v>1013</v>
      </c>
      <c r="F132" s="33" t="s">
        <v>628</v>
      </c>
      <c r="G132" s="33" t="s">
        <v>628</v>
      </c>
      <c r="H132" s="33" t="s">
        <v>634</v>
      </c>
      <c r="I132" s="33" t="s">
        <v>628</v>
      </c>
      <c r="J132" s="33" t="s">
        <v>633</v>
      </c>
      <c r="K132" s="33" t="s">
        <v>634</v>
      </c>
      <c r="L132" s="33" t="s">
        <v>628</v>
      </c>
      <c r="M132" s="33" t="s">
        <v>632</v>
      </c>
      <c r="N132" s="33" t="s">
        <v>1015</v>
      </c>
      <c r="O132" s="33" t="s">
        <v>1016</v>
      </c>
      <c r="P132" s="33" t="s">
        <v>1017</v>
      </c>
    </row>
    <row r="133" spans="1:16" ht="13.5" customHeight="1" x14ac:dyDescent="0.2">
      <c r="A133" s="33" t="s">
        <v>709</v>
      </c>
      <c r="B133" s="35" t="s">
        <v>6</v>
      </c>
      <c r="C133" s="34">
        <v>183000848</v>
      </c>
      <c r="D133" s="33"/>
      <c r="E133" s="33" t="s">
        <v>1013</v>
      </c>
      <c r="F133" s="33" t="s">
        <v>628</v>
      </c>
      <c r="G133" s="33" t="s">
        <v>628</v>
      </c>
      <c r="H133" s="33" t="s">
        <v>632</v>
      </c>
      <c r="I133" s="33" t="s">
        <v>628</v>
      </c>
      <c r="J133" s="33" t="s">
        <v>633</v>
      </c>
      <c r="K133" s="33" t="s">
        <v>634</v>
      </c>
      <c r="L133" s="33" t="s">
        <v>628</v>
      </c>
      <c r="M133" s="33" t="s">
        <v>632</v>
      </c>
      <c r="N133" s="33" t="s">
        <v>1015</v>
      </c>
      <c r="O133" s="33" t="s">
        <v>1016</v>
      </c>
      <c r="P133" s="33" t="s">
        <v>1017</v>
      </c>
    </row>
    <row r="134" spans="1:16" ht="13.5" customHeight="1" x14ac:dyDescent="0.2">
      <c r="A134" s="33" t="s">
        <v>709</v>
      </c>
      <c r="B134" s="35" t="s">
        <v>1018</v>
      </c>
      <c r="C134" s="34">
        <v>89466412.599999994</v>
      </c>
      <c r="D134" s="33"/>
      <c r="E134" s="33" t="s">
        <v>1013</v>
      </c>
      <c r="F134" s="33" t="s">
        <v>628</v>
      </c>
      <c r="G134" s="33" t="s">
        <v>628</v>
      </c>
      <c r="H134" s="33" t="s">
        <v>634</v>
      </c>
      <c r="I134" s="33" t="s">
        <v>1019</v>
      </c>
      <c r="J134" s="33" t="s">
        <v>633</v>
      </c>
      <c r="K134" s="33" t="s">
        <v>634</v>
      </c>
      <c r="L134" s="33" t="s">
        <v>628</v>
      </c>
      <c r="M134" s="33" t="s">
        <v>632</v>
      </c>
      <c r="N134" s="33" t="s">
        <v>1015</v>
      </c>
      <c r="O134" s="33" t="s">
        <v>1020</v>
      </c>
      <c r="P134" s="33" t="s">
        <v>1021</v>
      </c>
    </row>
    <row r="135" spans="1:16" ht="13.5" customHeight="1" x14ac:dyDescent="0.2">
      <c r="A135" s="33" t="s">
        <v>709</v>
      </c>
      <c r="B135" s="35" t="s">
        <v>1023</v>
      </c>
      <c r="C135" s="34">
        <v>380266119.88999999</v>
      </c>
      <c r="D135" s="33"/>
      <c r="E135" s="33" t="s">
        <v>1022</v>
      </c>
      <c r="F135" s="33" t="s">
        <v>628</v>
      </c>
      <c r="G135" s="33" t="s">
        <v>628</v>
      </c>
      <c r="H135" s="33" t="s">
        <v>634</v>
      </c>
      <c r="I135" s="33" t="s">
        <v>628</v>
      </c>
      <c r="J135" s="33" t="s">
        <v>633</v>
      </c>
      <c r="K135" s="33" t="s">
        <v>634</v>
      </c>
      <c r="L135" s="33" t="s">
        <v>628</v>
      </c>
      <c r="M135" s="33" t="s">
        <v>632</v>
      </c>
      <c r="N135" s="33" t="s">
        <v>1015</v>
      </c>
      <c r="O135" s="33" t="s">
        <v>1024</v>
      </c>
      <c r="P135" s="33" t="s">
        <v>1025</v>
      </c>
    </row>
    <row r="136" spans="1:16" ht="13.5" customHeight="1" x14ac:dyDescent="0.2">
      <c r="A136" s="33" t="s">
        <v>709</v>
      </c>
      <c r="B136" s="35" t="s">
        <v>1027</v>
      </c>
      <c r="C136" s="34">
        <v>118406589</v>
      </c>
      <c r="D136" s="33"/>
      <c r="E136" s="33" t="s">
        <v>1026</v>
      </c>
      <c r="F136" s="33" t="s">
        <v>628</v>
      </c>
      <c r="G136" s="33" t="s">
        <v>628</v>
      </c>
      <c r="H136" s="33" t="s">
        <v>634</v>
      </c>
      <c r="I136" s="33" t="s">
        <v>628</v>
      </c>
      <c r="J136" s="33" t="s">
        <v>633</v>
      </c>
      <c r="K136" s="33" t="s">
        <v>634</v>
      </c>
      <c r="L136" s="33" t="s">
        <v>628</v>
      </c>
      <c r="M136" s="33" t="s">
        <v>632</v>
      </c>
      <c r="N136" s="33" t="s">
        <v>1015</v>
      </c>
      <c r="O136" s="33" t="s">
        <v>1024</v>
      </c>
      <c r="P136" s="33" t="s">
        <v>1025</v>
      </c>
    </row>
    <row r="137" spans="1:16" ht="13.5" customHeight="1" x14ac:dyDescent="0.2">
      <c r="A137" s="33" t="s">
        <v>709</v>
      </c>
      <c r="B137" s="35" t="s">
        <v>1028</v>
      </c>
      <c r="C137" s="34">
        <v>34529688169.080002</v>
      </c>
      <c r="D137" s="33"/>
      <c r="E137" s="33" t="s">
        <v>1013</v>
      </c>
      <c r="F137" s="33" t="s">
        <v>628</v>
      </c>
      <c r="G137" s="33" t="s">
        <v>628</v>
      </c>
      <c r="H137" s="33" t="s">
        <v>632</v>
      </c>
      <c r="I137" s="33" t="s">
        <v>628</v>
      </c>
      <c r="J137" s="33" t="s">
        <v>633</v>
      </c>
      <c r="K137" s="33" t="s">
        <v>653</v>
      </c>
      <c r="L137" s="33" t="s">
        <v>628</v>
      </c>
      <c r="M137" s="33" t="s">
        <v>632</v>
      </c>
      <c r="N137" s="33" t="s">
        <v>1015</v>
      </c>
      <c r="O137" s="33" t="s">
        <v>1016</v>
      </c>
      <c r="P137" s="33" t="s">
        <v>1017</v>
      </c>
    </row>
    <row r="138" spans="1:16" ht="13.5" customHeight="1" x14ac:dyDescent="0.2">
      <c r="A138" s="33" t="s">
        <v>709</v>
      </c>
      <c r="B138" s="35" t="s">
        <v>1029</v>
      </c>
      <c r="C138" s="34">
        <v>54946434947.040001</v>
      </c>
      <c r="D138" s="33"/>
      <c r="E138" s="33" t="s">
        <v>1013</v>
      </c>
      <c r="F138" s="33" t="s">
        <v>628</v>
      </c>
      <c r="G138" s="33" t="s">
        <v>628</v>
      </c>
      <c r="H138" s="33" t="s">
        <v>632</v>
      </c>
      <c r="I138" s="33" t="s">
        <v>628</v>
      </c>
      <c r="J138" s="33" t="s">
        <v>633</v>
      </c>
      <c r="K138" s="33" t="s">
        <v>653</v>
      </c>
      <c r="L138" s="33" t="s">
        <v>628</v>
      </c>
      <c r="M138" s="33" t="s">
        <v>632</v>
      </c>
      <c r="N138" s="33" t="s">
        <v>1015</v>
      </c>
      <c r="O138" s="33" t="s">
        <v>1016</v>
      </c>
      <c r="P138" s="33" t="s">
        <v>1017</v>
      </c>
    </row>
    <row r="139" spans="1:16" ht="13.5" customHeight="1" x14ac:dyDescent="0.2">
      <c r="A139" s="33" t="s">
        <v>709</v>
      </c>
      <c r="B139" s="35" t="s">
        <v>6</v>
      </c>
      <c r="C139" s="34">
        <v>3813468096</v>
      </c>
      <c r="D139" s="33"/>
      <c r="E139" s="33" t="s">
        <v>1013</v>
      </c>
      <c r="F139" s="33" t="s">
        <v>628</v>
      </c>
      <c r="G139" s="33" t="s">
        <v>628</v>
      </c>
      <c r="H139" s="33" t="s">
        <v>632</v>
      </c>
      <c r="I139" s="33" t="s">
        <v>628</v>
      </c>
      <c r="J139" s="33" t="s">
        <v>633</v>
      </c>
      <c r="K139" s="33" t="s">
        <v>653</v>
      </c>
      <c r="L139" s="33" t="s">
        <v>628</v>
      </c>
      <c r="M139" s="33" t="s">
        <v>632</v>
      </c>
      <c r="N139" s="33" t="s">
        <v>1015</v>
      </c>
      <c r="O139" s="33" t="s">
        <v>1016</v>
      </c>
      <c r="P139" s="33" t="s">
        <v>1017</v>
      </c>
    </row>
    <row r="140" spans="1:16" ht="13.5" customHeight="1" x14ac:dyDescent="0.2">
      <c r="A140" s="33" t="s">
        <v>709</v>
      </c>
      <c r="B140" s="35" t="s">
        <v>1028</v>
      </c>
      <c r="C140" s="34">
        <v>26741804893.439999</v>
      </c>
      <c r="D140" s="33"/>
      <c r="E140" s="33" t="s">
        <v>1013</v>
      </c>
      <c r="F140" s="33" t="s">
        <v>628</v>
      </c>
      <c r="G140" s="33" t="s">
        <v>628</v>
      </c>
      <c r="H140" s="33" t="s">
        <v>632</v>
      </c>
      <c r="I140" s="33" t="s">
        <v>628</v>
      </c>
      <c r="J140" s="33" t="s">
        <v>633</v>
      </c>
      <c r="K140" s="33" t="s">
        <v>653</v>
      </c>
      <c r="L140" s="33" t="s">
        <v>628</v>
      </c>
      <c r="M140" s="33" t="s">
        <v>632</v>
      </c>
      <c r="N140" s="33" t="s">
        <v>1015</v>
      </c>
      <c r="O140" s="33" t="s">
        <v>1016</v>
      </c>
      <c r="P140" s="33" t="s">
        <v>1017</v>
      </c>
    </row>
    <row r="141" spans="1:16" ht="13.5" customHeight="1" x14ac:dyDescent="0.2">
      <c r="A141" s="33" t="s">
        <v>709</v>
      </c>
      <c r="B141" s="35" t="s">
        <v>1029</v>
      </c>
      <c r="C141" s="34">
        <v>28970287366.799999</v>
      </c>
      <c r="D141" s="33"/>
      <c r="E141" s="33" t="s">
        <v>1013</v>
      </c>
      <c r="F141" s="33" t="s">
        <v>628</v>
      </c>
      <c r="G141" s="33" t="s">
        <v>628</v>
      </c>
      <c r="H141" s="33" t="s">
        <v>632</v>
      </c>
      <c r="I141" s="33" t="s">
        <v>628</v>
      </c>
      <c r="J141" s="33" t="s">
        <v>633</v>
      </c>
      <c r="K141" s="33" t="s">
        <v>653</v>
      </c>
      <c r="L141" s="33" t="s">
        <v>628</v>
      </c>
      <c r="M141" s="33" t="s">
        <v>632</v>
      </c>
      <c r="N141" s="33" t="s">
        <v>1015</v>
      </c>
      <c r="O141" s="33" t="s">
        <v>1016</v>
      </c>
      <c r="P141" s="33" t="s">
        <v>1017</v>
      </c>
    </row>
    <row r="142" spans="1:16" ht="13.5" customHeight="1" x14ac:dyDescent="0.2">
      <c r="A142" s="33" t="s">
        <v>709</v>
      </c>
      <c r="B142" s="35" t="s">
        <v>1030</v>
      </c>
      <c r="C142" s="34">
        <v>7294787176</v>
      </c>
      <c r="D142" s="33"/>
      <c r="E142" s="33" t="s">
        <v>1013</v>
      </c>
      <c r="F142" s="33" t="s">
        <v>628</v>
      </c>
      <c r="G142" s="33" t="s">
        <v>628</v>
      </c>
      <c r="H142" s="33" t="s">
        <v>632</v>
      </c>
      <c r="I142" s="33" t="s">
        <v>628</v>
      </c>
      <c r="J142" s="33" t="s">
        <v>633</v>
      </c>
      <c r="K142" s="33" t="s">
        <v>653</v>
      </c>
      <c r="L142" s="33" t="s">
        <v>628</v>
      </c>
      <c r="M142" s="33" t="s">
        <v>632</v>
      </c>
      <c r="N142" s="33" t="s">
        <v>1015</v>
      </c>
      <c r="O142" s="33" t="s">
        <v>1016</v>
      </c>
      <c r="P142" s="33" t="s">
        <v>1017</v>
      </c>
    </row>
    <row r="143" spans="1:16" ht="13.5" customHeight="1" x14ac:dyDescent="0.2">
      <c r="A143" s="33" t="s">
        <v>709</v>
      </c>
      <c r="B143" s="35" t="s">
        <v>1033</v>
      </c>
      <c r="C143" s="34">
        <v>177276000</v>
      </c>
      <c r="D143" s="33"/>
      <c r="E143" s="33" t="s">
        <v>1032</v>
      </c>
      <c r="F143" s="33" t="s">
        <v>1034</v>
      </c>
      <c r="G143" s="33" t="s">
        <v>1035</v>
      </c>
      <c r="H143" s="33" t="s">
        <v>632</v>
      </c>
      <c r="I143" s="33" t="s">
        <v>712</v>
      </c>
      <c r="J143" s="33" t="s">
        <v>633</v>
      </c>
      <c r="K143" s="33" t="s">
        <v>634</v>
      </c>
      <c r="L143" s="33" t="s">
        <v>628</v>
      </c>
      <c r="M143" s="33" t="s">
        <v>632</v>
      </c>
      <c r="N143" s="33" t="s">
        <v>721</v>
      </c>
      <c r="O143" s="33" t="s">
        <v>1036</v>
      </c>
      <c r="P143" s="33" t="s">
        <v>1037</v>
      </c>
    </row>
    <row r="144" spans="1:16" ht="13.5" customHeight="1" x14ac:dyDescent="0.2">
      <c r="A144" s="33" t="s">
        <v>709</v>
      </c>
      <c r="B144" s="35" t="s">
        <v>1039</v>
      </c>
      <c r="C144" s="34">
        <v>82314000</v>
      </c>
      <c r="D144" s="33"/>
      <c r="E144" s="33" t="s">
        <v>1038</v>
      </c>
      <c r="F144" s="33" t="s">
        <v>1040</v>
      </c>
      <c r="G144" s="33" t="s">
        <v>1041</v>
      </c>
      <c r="H144" s="33" t="s">
        <v>634</v>
      </c>
      <c r="I144" s="33" t="s">
        <v>1042</v>
      </c>
      <c r="J144" s="33" t="s">
        <v>633</v>
      </c>
      <c r="K144" s="33" t="s">
        <v>634</v>
      </c>
      <c r="L144" s="33" t="s">
        <v>628</v>
      </c>
      <c r="M144" s="33" t="s">
        <v>632</v>
      </c>
      <c r="N144" s="33" t="s">
        <v>721</v>
      </c>
      <c r="O144" s="33" t="s">
        <v>1036</v>
      </c>
      <c r="P144" s="33" t="s">
        <v>1037</v>
      </c>
    </row>
    <row r="145" spans="1:16" ht="13.5" customHeight="1" x14ac:dyDescent="0.2">
      <c r="A145" s="33" t="s">
        <v>709</v>
      </c>
      <c r="B145" s="35" t="s">
        <v>1044</v>
      </c>
      <c r="C145" s="34">
        <v>103530000</v>
      </c>
      <c r="D145" s="33"/>
      <c r="E145" s="33" t="s">
        <v>1043</v>
      </c>
      <c r="F145" s="33" t="s">
        <v>1045</v>
      </c>
      <c r="G145" s="33" t="s">
        <v>1046</v>
      </c>
      <c r="H145" s="33" t="s">
        <v>632</v>
      </c>
      <c r="I145" s="33" t="s">
        <v>712</v>
      </c>
      <c r="J145" s="33" t="s">
        <v>633</v>
      </c>
      <c r="K145" s="33" t="s">
        <v>634</v>
      </c>
      <c r="L145" s="33" t="s">
        <v>628</v>
      </c>
      <c r="M145" s="33" t="s">
        <v>632</v>
      </c>
      <c r="N145" s="33" t="s">
        <v>721</v>
      </c>
      <c r="O145" s="33" t="s">
        <v>1036</v>
      </c>
      <c r="P145" s="33" t="s">
        <v>1037</v>
      </c>
    </row>
    <row r="146" spans="1:16" ht="13.5" customHeight="1" x14ac:dyDescent="0.2">
      <c r="A146" s="33" t="s">
        <v>709</v>
      </c>
      <c r="B146" s="35" t="s">
        <v>1047</v>
      </c>
      <c r="C146" s="34">
        <v>26116080000</v>
      </c>
      <c r="D146" s="33"/>
      <c r="E146" s="33" t="s">
        <v>628</v>
      </c>
      <c r="F146" s="33" t="s">
        <v>1048</v>
      </c>
      <c r="G146" s="33" t="s">
        <v>1047</v>
      </c>
      <c r="H146" s="33" t="s">
        <v>634</v>
      </c>
      <c r="I146" s="33" t="s">
        <v>1049</v>
      </c>
      <c r="J146" s="33" t="s">
        <v>633</v>
      </c>
      <c r="K146" s="33" t="s">
        <v>634</v>
      </c>
      <c r="L146" s="33" t="s">
        <v>628</v>
      </c>
      <c r="M146" s="33" t="s">
        <v>632</v>
      </c>
      <c r="N146" s="33" t="s">
        <v>721</v>
      </c>
      <c r="O146" s="33" t="s">
        <v>1050</v>
      </c>
      <c r="P146" s="33" t="s">
        <v>1051</v>
      </c>
    </row>
    <row r="147" spans="1:16" ht="13.5" customHeight="1" x14ac:dyDescent="0.2">
      <c r="A147" s="33" t="s">
        <v>709</v>
      </c>
      <c r="B147" s="35" t="s">
        <v>1052</v>
      </c>
      <c r="C147" s="34">
        <v>10646231556</v>
      </c>
      <c r="D147" s="33"/>
      <c r="E147" s="33" t="s">
        <v>628</v>
      </c>
      <c r="F147" s="33" t="s">
        <v>1053</v>
      </c>
      <c r="G147" s="33" t="s">
        <v>1054</v>
      </c>
      <c r="H147" s="33" t="s">
        <v>634</v>
      </c>
      <c r="I147" s="33" t="s">
        <v>712</v>
      </c>
      <c r="J147" s="33" t="s">
        <v>633</v>
      </c>
      <c r="K147" s="33" t="s">
        <v>634</v>
      </c>
      <c r="L147" s="33" t="s">
        <v>628</v>
      </c>
      <c r="M147" s="33" t="s">
        <v>632</v>
      </c>
      <c r="N147" s="33" t="s">
        <v>721</v>
      </c>
      <c r="O147" s="33" t="s">
        <v>1050</v>
      </c>
      <c r="P147" s="33" t="s">
        <v>1051</v>
      </c>
    </row>
    <row r="148" spans="1:16" ht="13.5" customHeight="1" x14ac:dyDescent="0.2">
      <c r="A148" s="33" t="s">
        <v>709</v>
      </c>
      <c r="B148" s="35" t="s">
        <v>1055</v>
      </c>
      <c r="C148" s="34">
        <v>334551024</v>
      </c>
      <c r="D148" s="33"/>
      <c r="E148" s="33" t="s">
        <v>628</v>
      </c>
      <c r="F148" s="33" t="s">
        <v>1056</v>
      </c>
      <c r="G148" s="33" t="s">
        <v>1055</v>
      </c>
      <c r="H148" s="33" t="s">
        <v>634</v>
      </c>
      <c r="I148" s="33" t="s">
        <v>1057</v>
      </c>
      <c r="J148" s="33" t="s">
        <v>633</v>
      </c>
      <c r="K148" s="33" t="s">
        <v>634</v>
      </c>
      <c r="L148" s="33" t="s">
        <v>628</v>
      </c>
      <c r="M148" s="33" t="s">
        <v>632</v>
      </c>
      <c r="N148" s="33" t="s">
        <v>721</v>
      </c>
      <c r="O148" s="33" t="s">
        <v>1050</v>
      </c>
      <c r="P148" s="33" t="s">
        <v>1051</v>
      </c>
    </row>
    <row r="149" spans="1:16" ht="13.5" customHeight="1" x14ac:dyDescent="0.2">
      <c r="A149" s="33" t="s">
        <v>709</v>
      </c>
      <c r="B149" s="35" t="s">
        <v>1060</v>
      </c>
      <c r="C149" s="34">
        <v>1179283200</v>
      </c>
      <c r="D149" s="33"/>
      <c r="E149" s="33" t="s">
        <v>1059</v>
      </c>
      <c r="F149" s="33" t="s">
        <v>1061</v>
      </c>
      <c r="G149" s="33" t="s">
        <v>1060</v>
      </c>
      <c r="H149" s="33" t="s">
        <v>634</v>
      </c>
      <c r="I149" s="33" t="s">
        <v>825</v>
      </c>
      <c r="J149" s="33" t="s">
        <v>633</v>
      </c>
      <c r="K149" s="33" t="s">
        <v>634</v>
      </c>
      <c r="L149" s="33" t="s">
        <v>628</v>
      </c>
      <c r="M149" s="33" t="s">
        <v>632</v>
      </c>
      <c r="N149" s="33" t="s">
        <v>721</v>
      </c>
      <c r="O149" s="33" t="s">
        <v>1050</v>
      </c>
      <c r="P149" s="33" t="s">
        <v>1051</v>
      </c>
    </row>
    <row r="150" spans="1:16" ht="13.5" customHeight="1" x14ac:dyDescent="0.2">
      <c r="A150" s="33" t="s">
        <v>709</v>
      </c>
      <c r="B150" s="35" t="s">
        <v>1063</v>
      </c>
      <c r="C150" s="34">
        <v>11005106400</v>
      </c>
      <c r="D150" s="33"/>
      <c r="E150" s="33" t="s">
        <v>1062</v>
      </c>
      <c r="F150" s="33" t="s">
        <v>1064</v>
      </c>
      <c r="G150" s="33" t="s">
        <v>1063</v>
      </c>
      <c r="H150" s="33" t="s">
        <v>634</v>
      </c>
      <c r="I150" s="33" t="s">
        <v>1065</v>
      </c>
      <c r="J150" s="33" t="s">
        <v>633</v>
      </c>
      <c r="K150" s="33" t="s">
        <v>634</v>
      </c>
      <c r="L150" s="33" t="s">
        <v>628</v>
      </c>
      <c r="M150" s="33" t="s">
        <v>632</v>
      </c>
      <c r="N150" s="33" t="s">
        <v>721</v>
      </c>
      <c r="O150" s="33" t="s">
        <v>1050</v>
      </c>
      <c r="P150" s="33" t="s">
        <v>1051</v>
      </c>
    </row>
    <row r="151" spans="1:16" ht="13.5" customHeight="1" x14ac:dyDescent="0.2">
      <c r="A151" s="33" t="s">
        <v>709</v>
      </c>
      <c r="B151" s="35" t="s">
        <v>1066</v>
      </c>
      <c r="C151" s="34">
        <v>2362320000</v>
      </c>
      <c r="D151" s="33"/>
      <c r="E151" s="33" t="s">
        <v>628</v>
      </c>
      <c r="F151" s="33" t="s">
        <v>1067</v>
      </c>
      <c r="G151" s="33" t="s">
        <v>1066</v>
      </c>
      <c r="H151" s="33" t="s">
        <v>634</v>
      </c>
      <c r="I151" s="33" t="s">
        <v>1068</v>
      </c>
      <c r="J151" s="33" t="s">
        <v>633</v>
      </c>
      <c r="K151" s="33" t="s">
        <v>634</v>
      </c>
      <c r="L151" s="33" t="s">
        <v>628</v>
      </c>
      <c r="M151" s="33" t="s">
        <v>632</v>
      </c>
      <c r="N151" s="33" t="s">
        <v>721</v>
      </c>
      <c r="O151" s="33" t="s">
        <v>1050</v>
      </c>
      <c r="P151" s="33" t="s">
        <v>1051</v>
      </c>
    </row>
    <row r="152" spans="1:16" ht="13.5" customHeight="1" x14ac:dyDescent="0.2">
      <c r="A152" s="33" t="s">
        <v>709</v>
      </c>
      <c r="B152" s="35" t="s">
        <v>1069</v>
      </c>
      <c r="C152" s="34">
        <v>157569600</v>
      </c>
      <c r="D152" s="33"/>
      <c r="E152" s="33" t="s">
        <v>628</v>
      </c>
      <c r="F152" s="33" t="s">
        <v>1070</v>
      </c>
      <c r="G152" s="33" t="s">
        <v>1069</v>
      </c>
      <c r="H152" s="33" t="s">
        <v>634</v>
      </c>
      <c r="I152" s="33" t="s">
        <v>712</v>
      </c>
      <c r="J152" s="33" t="s">
        <v>633</v>
      </c>
      <c r="K152" s="33" t="s">
        <v>634</v>
      </c>
      <c r="L152" s="33" t="s">
        <v>628</v>
      </c>
      <c r="M152" s="33" t="s">
        <v>632</v>
      </c>
      <c r="N152" s="33" t="s">
        <v>721</v>
      </c>
      <c r="O152" s="33" t="s">
        <v>1050</v>
      </c>
      <c r="P152" s="33" t="s">
        <v>1051</v>
      </c>
    </row>
    <row r="153" spans="1:16" ht="13.5" customHeight="1" x14ac:dyDescent="0.2">
      <c r="A153" s="33" t="s">
        <v>709</v>
      </c>
      <c r="B153" s="35" t="s">
        <v>1072</v>
      </c>
      <c r="C153" s="34">
        <v>801873000</v>
      </c>
      <c r="D153" s="33"/>
      <c r="E153" s="33" t="s">
        <v>1071</v>
      </c>
      <c r="F153" s="33" t="s">
        <v>1073</v>
      </c>
      <c r="G153" s="33" t="s">
        <v>1074</v>
      </c>
      <c r="H153" s="33" t="s">
        <v>634</v>
      </c>
      <c r="I153" s="33" t="s">
        <v>1068</v>
      </c>
      <c r="J153" s="33" t="s">
        <v>633</v>
      </c>
      <c r="K153" s="33" t="s">
        <v>634</v>
      </c>
      <c r="L153" s="33" t="s">
        <v>628</v>
      </c>
      <c r="M153" s="33" t="s">
        <v>632</v>
      </c>
      <c r="N153" s="33" t="s">
        <v>721</v>
      </c>
      <c r="O153" s="33" t="s">
        <v>1050</v>
      </c>
      <c r="P153" s="33" t="s">
        <v>1051</v>
      </c>
    </row>
    <row r="154" spans="1:16" ht="13.5" customHeight="1" x14ac:dyDescent="0.2">
      <c r="A154" s="33" t="s">
        <v>709</v>
      </c>
      <c r="B154" s="35" t="s">
        <v>1075</v>
      </c>
      <c r="C154" s="34">
        <v>2053888116</v>
      </c>
      <c r="D154" s="33"/>
      <c r="E154" s="33" t="s">
        <v>628</v>
      </c>
      <c r="F154" s="33" t="s">
        <v>1076</v>
      </c>
      <c r="G154" s="33" t="s">
        <v>1075</v>
      </c>
      <c r="H154" s="33" t="s">
        <v>634</v>
      </c>
      <c r="I154" s="33" t="s">
        <v>1077</v>
      </c>
      <c r="J154" s="33" t="s">
        <v>633</v>
      </c>
      <c r="K154" s="33" t="s">
        <v>634</v>
      </c>
      <c r="L154" s="33" t="s">
        <v>628</v>
      </c>
      <c r="M154" s="33" t="s">
        <v>632</v>
      </c>
      <c r="N154" s="33" t="s">
        <v>721</v>
      </c>
      <c r="O154" s="33" t="s">
        <v>1050</v>
      </c>
      <c r="P154" s="33" t="s">
        <v>1051</v>
      </c>
    </row>
    <row r="155" spans="1:16" ht="13.5" customHeight="1" x14ac:dyDescent="0.2">
      <c r="A155" s="33" t="s">
        <v>709</v>
      </c>
      <c r="B155" s="35" t="s">
        <v>1079</v>
      </c>
      <c r="C155" s="34">
        <v>8228000000</v>
      </c>
      <c r="D155" s="33"/>
      <c r="E155" s="33" t="s">
        <v>1078</v>
      </c>
      <c r="F155" s="33" t="s">
        <v>1080</v>
      </c>
      <c r="G155" s="33" t="s">
        <v>1081</v>
      </c>
      <c r="H155" s="33" t="s">
        <v>634</v>
      </c>
      <c r="I155" s="33" t="s">
        <v>1082</v>
      </c>
      <c r="J155" s="33" t="s">
        <v>633</v>
      </c>
      <c r="K155" s="33" t="s">
        <v>634</v>
      </c>
      <c r="L155" s="33" t="s">
        <v>628</v>
      </c>
      <c r="M155" s="33" t="s">
        <v>632</v>
      </c>
      <c r="N155" s="33" t="s">
        <v>721</v>
      </c>
      <c r="O155" s="33" t="s">
        <v>1050</v>
      </c>
      <c r="P155" s="33" t="s">
        <v>1051</v>
      </c>
    </row>
    <row r="156" spans="1:16" ht="13.5" customHeight="1" x14ac:dyDescent="0.2">
      <c r="A156" s="33" t="s">
        <v>709</v>
      </c>
      <c r="B156" s="35" t="s">
        <v>1083</v>
      </c>
      <c r="C156" s="34">
        <v>231789900</v>
      </c>
      <c r="D156" s="33"/>
      <c r="E156" s="33" t="s">
        <v>628</v>
      </c>
      <c r="F156" s="33" t="s">
        <v>1084</v>
      </c>
      <c r="G156" s="33" t="s">
        <v>1085</v>
      </c>
      <c r="H156" s="33" t="s">
        <v>632</v>
      </c>
      <c r="I156" s="33" t="s">
        <v>1086</v>
      </c>
      <c r="J156" s="33" t="s">
        <v>633</v>
      </c>
      <c r="K156" s="33" t="s">
        <v>634</v>
      </c>
      <c r="L156" s="33" t="s">
        <v>628</v>
      </c>
      <c r="M156" s="33" t="s">
        <v>632</v>
      </c>
      <c r="N156" s="33" t="s">
        <v>721</v>
      </c>
      <c r="O156" s="33" t="s">
        <v>1087</v>
      </c>
      <c r="P156" s="33" t="s">
        <v>1088</v>
      </c>
    </row>
    <row r="157" spans="1:16" ht="13.5" customHeight="1" x14ac:dyDescent="0.2">
      <c r="A157" s="33" t="s">
        <v>709</v>
      </c>
      <c r="B157" s="35" t="s">
        <v>944</v>
      </c>
      <c r="C157" s="34">
        <v>11895425000</v>
      </c>
      <c r="D157" s="33"/>
      <c r="E157" s="33" t="s">
        <v>628</v>
      </c>
      <c r="F157" s="33" t="s">
        <v>943</v>
      </c>
      <c r="G157" s="33" t="s">
        <v>944</v>
      </c>
      <c r="H157" s="33" t="s">
        <v>632</v>
      </c>
      <c r="I157" s="33" t="s">
        <v>712</v>
      </c>
      <c r="J157" s="33" t="s">
        <v>633</v>
      </c>
      <c r="K157" s="33" t="s">
        <v>634</v>
      </c>
      <c r="L157" s="33" t="s">
        <v>628</v>
      </c>
      <c r="M157" s="33" t="s">
        <v>632</v>
      </c>
      <c r="N157" s="33" t="s">
        <v>721</v>
      </c>
      <c r="O157" s="33" t="s">
        <v>1087</v>
      </c>
      <c r="P157" s="33" t="s">
        <v>1088</v>
      </c>
    </row>
    <row r="158" spans="1:16" ht="13.5" customHeight="1" x14ac:dyDescent="0.2">
      <c r="A158" s="33" t="s">
        <v>709</v>
      </c>
      <c r="B158" s="35" t="s">
        <v>1089</v>
      </c>
      <c r="C158" s="34">
        <v>15287364000</v>
      </c>
      <c r="D158" s="33"/>
      <c r="E158" s="33" t="s">
        <v>628</v>
      </c>
      <c r="F158" s="33" t="s">
        <v>953</v>
      </c>
      <c r="G158" s="33" t="s">
        <v>954</v>
      </c>
      <c r="H158" s="33" t="s">
        <v>632</v>
      </c>
      <c r="I158" s="33" t="s">
        <v>712</v>
      </c>
      <c r="J158" s="33" t="s">
        <v>633</v>
      </c>
      <c r="K158" s="33" t="s">
        <v>634</v>
      </c>
      <c r="L158" s="33" t="s">
        <v>628</v>
      </c>
      <c r="M158" s="33" t="s">
        <v>632</v>
      </c>
      <c r="N158" s="33" t="s">
        <v>721</v>
      </c>
      <c r="O158" s="33" t="s">
        <v>1087</v>
      </c>
      <c r="P158" s="33" t="s">
        <v>1088</v>
      </c>
    </row>
    <row r="159" spans="1:16" ht="13.5" customHeight="1" x14ac:dyDescent="0.2">
      <c r="A159" s="33" t="s">
        <v>709</v>
      </c>
      <c r="B159" s="35" t="s">
        <v>1090</v>
      </c>
      <c r="C159" s="34">
        <v>579296000</v>
      </c>
      <c r="D159" s="33"/>
      <c r="E159" s="33" t="s">
        <v>628</v>
      </c>
      <c r="F159" s="33" t="s">
        <v>1091</v>
      </c>
      <c r="G159" s="33" t="s">
        <v>1090</v>
      </c>
      <c r="H159" s="33" t="s">
        <v>632</v>
      </c>
      <c r="I159" s="33" t="s">
        <v>1092</v>
      </c>
      <c r="J159" s="33" t="s">
        <v>633</v>
      </c>
      <c r="K159" s="33" t="s">
        <v>634</v>
      </c>
      <c r="L159" s="33" t="s">
        <v>628</v>
      </c>
      <c r="M159" s="33" t="s">
        <v>632</v>
      </c>
      <c r="N159" s="33" t="s">
        <v>721</v>
      </c>
      <c r="O159" s="33" t="s">
        <v>1087</v>
      </c>
      <c r="P159" s="33" t="s">
        <v>1088</v>
      </c>
    </row>
    <row r="160" spans="1:16" ht="13.5" customHeight="1" x14ac:dyDescent="0.2">
      <c r="A160" s="33" t="s">
        <v>709</v>
      </c>
      <c r="B160" s="35" t="s">
        <v>1093</v>
      </c>
      <c r="C160" s="34">
        <v>192815000</v>
      </c>
      <c r="D160" s="33"/>
      <c r="E160" s="33" t="s">
        <v>628</v>
      </c>
      <c r="F160" s="33" t="s">
        <v>1094</v>
      </c>
      <c r="G160" s="33" t="s">
        <v>1093</v>
      </c>
      <c r="H160" s="33" t="s">
        <v>632</v>
      </c>
      <c r="I160" s="33" t="s">
        <v>1095</v>
      </c>
      <c r="J160" s="33" t="s">
        <v>633</v>
      </c>
      <c r="K160" s="33" t="s">
        <v>634</v>
      </c>
      <c r="L160" s="33" t="s">
        <v>628</v>
      </c>
      <c r="M160" s="33" t="s">
        <v>632</v>
      </c>
      <c r="N160" s="33" t="s">
        <v>721</v>
      </c>
      <c r="O160" s="33" t="s">
        <v>1087</v>
      </c>
      <c r="P160" s="33" t="s">
        <v>1088</v>
      </c>
    </row>
    <row r="161" spans="1:16" ht="13.5" customHeight="1" x14ac:dyDescent="0.2">
      <c r="A161" s="33" t="s">
        <v>709</v>
      </c>
      <c r="B161" s="35" t="s">
        <v>1096</v>
      </c>
      <c r="C161" s="34">
        <v>15732000000</v>
      </c>
      <c r="D161" s="33"/>
      <c r="E161" s="33" t="s">
        <v>909</v>
      </c>
      <c r="F161" s="33" t="s">
        <v>1097</v>
      </c>
      <c r="G161" s="33" t="s">
        <v>1096</v>
      </c>
      <c r="H161" s="33" t="s">
        <v>634</v>
      </c>
      <c r="I161" s="33" t="s">
        <v>1098</v>
      </c>
      <c r="J161" s="33" t="s">
        <v>633</v>
      </c>
      <c r="K161" s="33" t="s">
        <v>634</v>
      </c>
      <c r="L161" s="33" t="s">
        <v>628</v>
      </c>
      <c r="M161" s="33" t="s">
        <v>632</v>
      </c>
      <c r="N161" s="33" t="s">
        <v>721</v>
      </c>
      <c r="O161" s="33" t="s">
        <v>1050</v>
      </c>
      <c r="P161" s="33" t="s">
        <v>1051</v>
      </c>
    </row>
    <row r="162" spans="1:16" ht="13.5" customHeight="1" x14ac:dyDescent="0.2">
      <c r="A162" s="33" t="s">
        <v>709</v>
      </c>
      <c r="B162" s="35" t="s">
        <v>1099</v>
      </c>
      <c r="C162" s="34">
        <v>240000000</v>
      </c>
      <c r="D162" s="33"/>
      <c r="E162" s="33" t="s">
        <v>628</v>
      </c>
      <c r="F162" s="33" t="s">
        <v>1100</v>
      </c>
      <c r="G162" s="33" t="s">
        <v>1099</v>
      </c>
      <c r="H162" s="33" t="s">
        <v>632</v>
      </c>
      <c r="I162" s="33" t="s">
        <v>1101</v>
      </c>
      <c r="J162" s="33" t="s">
        <v>633</v>
      </c>
      <c r="K162" s="33" t="s">
        <v>634</v>
      </c>
      <c r="L162" s="33" t="s">
        <v>628</v>
      </c>
      <c r="M162" s="33" t="s">
        <v>632</v>
      </c>
      <c r="N162" s="33" t="s">
        <v>721</v>
      </c>
      <c r="O162" s="33" t="s">
        <v>1087</v>
      </c>
      <c r="P162" s="33" t="s">
        <v>1088</v>
      </c>
    </row>
    <row r="163" spans="1:16" ht="13.5" customHeight="1" x14ac:dyDescent="0.2">
      <c r="A163" s="33" t="s">
        <v>709</v>
      </c>
      <c r="B163" s="35" t="s">
        <v>1102</v>
      </c>
      <c r="C163" s="34">
        <v>246000000</v>
      </c>
      <c r="D163" s="33"/>
      <c r="E163" s="33" t="s">
        <v>628</v>
      </c>
      <c r="F163" s="33" t="s">
        <v>1103</v>
      </c>
      <c r="G163" s="33" t="s">
        <v>1102</v>
      </c>
      <c r="H163" s="33" t="s">
        <v>634</v>
      </c>
      <c r="I163" s="33" t="s">
        <v>1104</v>
      </c>
      <c r="J163" s="33" t="s">
        <v>633</v>
      </c>
      <c r="K163" s="33" t="s">
        <v>634</v>
      </c>
      <c r="L163" s="33" t="s">
        <v>628</v>
      </c>
      <c r="M163" s="33" t="s">
        <v>632</v>
      </c>
      <c r="N163" s="33" t="s">
        <v>721</v>
      </c>
      <c r="O163" s="33" t="s">
        <v>1050</v>
      </c>
      <c r="P163" s="33" t="s">
        <v>1051</v>
      </c>
    </row>
    <row r="164" spans="1:16" ht="13.5" customHeight="1" x14ac:dyDescent="0.2">
      <c r="A164" s="33" t="s">
        <v>709</v>
      </c>
      <c r="B164" s="35" t="s">
        <v>1105</v>
      </c>
      <c r="C164" s="34">
        <v>4376460000</v>
      </c>
      <c r="D164" s="33"/>
      <c r="E164" s="33" t="s">
        <v>628</v>
      </c>
      <c r="F164" s="33" t="s">
        <v>1106</v>
      </c>
      <c r="G164" s="33" t="s">
        <v>1105</v>
      </c>
      <c r="H164" s="33" t="s">
        <v>634</v>
      </c>
      <c r="I164" s="33" t="s">
        <v>712</v>
      </c>
      <c r="J164" s="33" t="s">
        <v>633</v>
      </c>
      <c r="K164" s="33" t="s">
        <v>634</v>
      </c>
      <c r="L164" s="33" t="s">
        <v>628</v>
      </c>
      <c r="M164" s="33" t="s">
        <v>632</v>
      </c>
      <c r="N164" s="33" t="s">
        <v>721</v>
      </c>
      <c r="O164" s="33" t="s">
        <v>1050</v>
      </c>
      <c r="P164" s="33" t="s">
        <v>1051</v>
      </c>
    </row>
    <row r="165" spans="1:16" ht="13.5" customHeight="1" x14ac:dyDescent="0.2">
      <c r="A165" s="33" t="s">
        <v>709</v>
      </c>
      <c r="B165" s="35" t="s">
        <v>1107</v>
      </c>
      <c r="C165" s="34">
        <v>10028389770</v>
      </c>
      <c r="D165" s="33"/>
      <c r="E165" s="33" t="s">
        <v>628</v>
      </c>
      <c r="F165" s="33" t="s">
        <v>927</v>
      </c>
      <c r="G165" s="33" t="s">
        <v>928</v>
      </c>
      <c r="H165" s="33" t="s">
        <v>634</v>
      </c>
      <c r="I165" s="33" t="s">
        <v>1108</v>
      </c>
      <c r="J165" s="33" t="s">
        <v>633</v>
      </c>
      <c r="K165" s="33" t="s">
        <v>634</v>
      </c>
      <c r="L165" s="33" t="s">
        <v>628</v>
      </c>
      <c r="M165" s="33" t="s">
        <v>632</v>
      </c>
      <c r="N165" s="33" t="s">
        <v>721</v>
      </c>
      <c r="O165" s="33" t="s">
        <v>1050</v>
      </c>
      <c r="P165" s="33" t="s">
        <v>1051</v>
      </c>
    </row>
    <row r="166" spans="1:16" ht="13.5" customHeight="1" x14ac:dyDescent="0.2">
      <c r="A166" s="33" t="s">
        <v>709</v>
      </c>
      <c r="B166" s="35" t="s">
        <v>1109</v>
      </c>
      <c r="C166" s="34">
        <v>1462309600</v>
      </c>
      <c r="D166" s="33"/>
      <c r="E166" s="33" t="s">
        <v>628</v>
      </c>
      <c r="F166" s="33" t="s">
        <v>1110</v>
      </c>
      <c r="G166" s="33" t="s">
        <v>1111</v>
      </c>
      <c r="H166" s="33" t="s">
        <v>634</v>
      </c>
      <c r="I166" s="33" t="s">
        <v>712</v>
      </c>
      <c r="J166" s="33" t="s">
        <v>633</v>
      </c>
      <c r="K166" s="33" t="s">
        <v>634</v>
      </c>
      <c r="L166" s="33" t="s">
        <v>628</v>
      </c>
      <c r="M166" s="33" t="s">
        <v>632</v>
      </c>
      <c r="N166" s="33" t="s">
        <v>721</v>
      </c>
      <c r="O166" s="33" t="s">
        <v>1050</v>
      </c>
      <c r="P166" s="33" t="s">
        <v>1051</v>
      </c>
    </row>
    <row r="167" spans="1:16" ht="13.5" customHeight="1" x14ac:dyDescent="0.2">
      <c r="A167" s="33" t="s">
        <v>709</v>
      </c>
      <c r="B167" s="35" t="s">
        <v>1112</v>
      </c>
      <c r="C167" s="34">
        <v>67300000</v>
      </c>
      <c r="D167" s="33"/>
      <c r="E167" s="33" t="s">
        <v>628</v>
      </c>
      <c r="F167" s="33" t="s">
        <v>1113</v>
      </c>
      <c r="G167" s="33" t="s">
        <v>1114</v>
      </c>
      <c r="H167" s="33" t="s">
        <v>632</v>
      </c>
      <c r="I167" s="33" t="s">
        <v>712</v>
      </c>
      <c r="J167" s="33" t="s">
        <v>633</v>
      </c>
      <c r="K167" s="33" t="s">
        <v>634</v>
      </c>
      <c r="L167" s="33" t="s">
        <v>628</v>
      </c>
      <c r="M167" s="33" t="s">
        <v>632</v>
      </c>
      <c r="N167" s="33" t="s">
        <v>721</v>
      </c>
      <c r="O167" s="33" t="s">
        <v>1087</v>
      </c>
      <c r="P167" s="33" t="s">
        <v>1088</v>
      </c>
    </row>
    <row r="168" spans="1:16" ht="13.5" customHeight="1" x14ac:dyDescent="0.2">
      <c r="A168" s="33" t="s">
        <v>709</v>
      </c>
      <c r="B168" s="35" t="s">
        <v>1115</v>
      </c>
      <c r="C168" s="34">
        <v>640035720</v>
      </c>
      <c r="D168" s="33"/>
      <c r="E168" s="33" t="s">
        <v>628</v>
      </c>
      <c r="F168" s="33" t="s">
        <v>1116</v>
      </c>
      <c r="G168" s="33" t="s">
        <v>1117</v>
      </c>
      <c r="H168" s="33" t="s">
        <v>632</v>
      </c>
      <c r="I168" s="33" t="s">
        <v>712</v>
      </c>
      <c r="J168" s="33" t="s">
        <v>633</v>
      </c>
      <c r="K168" s="33" t="s">
        <v>634</v>
      </c>
      <c r="L168" s="33" t="s">
        <v>628</v>
      </c>
      <c r="M168" s="33" t="s">
        <v>632</v>
      </c>
      <c r="N168" s="33" t="s">
        <v>721</v>
      </c>
      <c r="O168" s="33" t="s">
        <v>1087</v>
      </c>
      <c r="P168" s="33" t="s">
        <v>1088</v>
      </c>
    </row>
    <row r="169" spans="1:16" ht="13.5" customHeight="1" x14ac:dyDescent="0.2">
      <c r="A169" s="33" t="s">
        <v>709</v>
      </c>
      <c r="B169" s="35" t="s">
        <v>1118</v>
      </c>
      <c r="C169" s="34">
        <v>2820606000</v>
      </c>
      <c r="D169" s="33"/>
      <c r="E169" s="33" t="s">
        <v>628</v>
      </c>
      <c r="F169" s="33" t="s">
        <v>1119</v>
      </c>
      <c r="G169" s="33" t="s">
        <v>1120</v>
      </c>
      <c r="H169" s="33" t="s">
        <v>632</v>
      </c>
      <c r="I169" s="33" t="s">
        <v>712</v>
      </c>
      <c r="J169" s="33" t="s">
        <v>633</v>
      </c>
      <c r="K169" s="33" t="s">
        <v>634</v>
      </c>
      <c r="L169" s="33" t="s">
        <v>628</v>
      </c>
      <c r="M169" s="33" t="s">
        <v>632</v>
      </c>
      <c r="N169" s="33" t="s">
        <v>721</v>
      </c>
      <c r="O169" s="33" t="s">
        <v>1087</v>
      </c>
      <c r="P169" s="33" t="s">
        <v>1088</v>
      </c>
    </row>
    <row r="170" spans="1:16" ht="13.5" customHeight="1" x14ac:dyDescent="0.2">
      <c r="A170" s="33" t="s">
        <v>709</v>
      </c>
      <c r="B170" s="35" t="s">
        <v>1121</v>
      </c>
      <c r="C170" s="34">
        <v>2194723800</v>
      </c>
      <c r="D170" s="33"/>
      <c r="E170" s="33" t="s">
        <v>628</v>
      </c>
      <c r="F170" s="33" t="s">
        <v>1122</v>
      </c>
      <c r="G170" s="33" t="s">
        <v>1123</v>
      </c>
      <c r="H170" s="33" t="s">
        <v>632</v>
      </c>
      <c r="I170" s="33" t="s">
        <v>627</v>
      </c>
      <c r="J170" s="33" t="s">
        <v>633</v>
      </c>
      <c r="K170" s="33" t="s">
        <v>634</v>
      </c>
      <c r="L170" s="33" t="s">
        <v>628</v>
      </c>
      <c r="M170" s="33" t="s">
        <v>632</v>
      </c>
      <c r="N170" s="33" t="s">
        <v>721</v>
      </c>
      <c r="O170" s="33" t="s">
        <v>1087</v>
      </c>
      <c r="P170" s="33" t="s">
        <v>1088</v>
      </c>
    </row>
    <row r="171" spans="1:16" ht="13.5" customHeight="1" x14ac:dyDescent="0.2">
      <c r="A171" s="33" t="s">
        <v>709</v>
      </c>
      <c r="B171" s="35" t="s">
        <v>1124</v>
      </c>
      <c r="C171" s="34">
        <v>3118744350</v>
      </c>
      <c r="D171" s="33"/>
      <c r="E171" s="33" t="s">
        <v>909</v>
      </c>
      <c r="F171" s="33" t="s">
        <v>1125</v>
      </c>
      <c r="G171" s="33" t="s">
        <v>1126</v>
      </c>
      <c r="H171" s="33" t="s">
        <v>634</v>
      </c>
      <c r="I171" s="33" t="s">
        <v>1127</v>
      </c>
      <c r="J171" s="33" t="s">
        <v>633</v>
      </c>
      <c r="K171" s="33" t="s">
        <v>770</v>
      </c>
      <c r="L171" s="33" t="s">
        <v>628</v>
      </c>
      <c r="M171" s="33" t="s">
        <v>632</v>
      </c>
      <c r="N171" s="33" t="s">
        <v>721</v>
      </c>
      <c r="O171" s="33" t="s">
        <v>1050</v>
      </c>
      <c r="P171" s="33" t="s">
        <v>1051</v>
      </c>
    </row>
    <row r="172" spans="1:16" ht="13.5" customHeight="1" x14ac:dyDescent="0.2">
      <c r="A172" s="33" t="s">
        <v>709</v>
      </c>
      <c r="B172" s="35" t="s">
        <v>1129</v>
      </c>
      <c r="C172" s="34">
        <v>75100032</v>
      </c>
      <c r="D172" s="33"/>
      <c r="E172" s="33" t="s">
        <v>1128</v>
      </c>
      <c r="F172" s="33" t="s">
        <v>628</v>
      </c>
      <c r="G172" s="33" t="s">
        <v>628</v>
      </c>
      <c r="H172" s="33" t="s">
        <v>634</v>
      </c>
      <c r="I172" s="33" t="s">
        <v>628</v>
      </c>
      <c r="J172" s="33" t="s">
        <v>633</v>
      </c>
      <c r="K172" s="33" t="s">
        <v>634</v>
      </c>
      <c r="L172" s="33" t="s">
        <v>628</v>
      </c>
      <c r="M172" s="33" t="s">
        <v>632</v>
      </c>
      <c r="N172" s="33" t="s">
        <v>1130</v>
      </c>
      <c r="O172" s="33" t="s">
        <v>1131</v>
      </c>
      <c r="P172" s="33" t="s">
        <v>1132</v>
      </c>
    </row>
    <row r="173" spans="1:16" ht="13.5" customHeight="1" x14ac:dyDescent="0.2">
      <c r="A173" s="33" t="s">
        <v>709</v>
      </c>
      <c r="B173" s="35" t="s">
        <v>1133</v>
      </c>
      <c r="C173" s="34">
        <v>681410700</v>
      </c>
      <c r="D173" s="33"/>
      <c r="E173" s="33" t="s">
        <v>1128</v>
      </c>
      <c r="F173" s="33" t="s">
        <v>628</v>
      </c>
      <c r="G173" s="33" t="s">
        <v>628</v>
      </c>
      <c r="H173" s="33" t="s">
        <v>634</v>
      </c>
      <c r="I173" s="33" t="s">
        <v>1134</v>
      </c>
      <c r="J173" s="33" t="s">
        <v>633</v>
      </c>
      <c r="K173" s="33" t="s">
        <v>634</v>
      </c>
      <c r="L173" s="33" t="s">
        <v>628</v>
      </c>
      <c r="M173" s="33" t="s">
        <v>632</v>
      </c>
      <c r="N173" s="33" t="s">
        <v>1130</v>
      </c>
      <c r="O173" s="33" t="s">
        <v>1131</v>
      </c>
      <c r="P173" s="33" t="s">
        <v>1132</v>
      </c>
    </row>
    <row r="174" spans="1:16" ht="13.5" customHeight="1" x14ac:dyDescent="0.2">
      <c r="A174" s="33" t="s">
        <v>709</v>
      </c>
      <c r="B174" s="35" t="s">
        <v>1135</v>
      </c>
      <c r="C174" s="34">
        <v>71298000</v>
      </c>
      <c r="D174" s="33"/>
      <c r="E174" s="33" t="s">
        <v>1128</v>
      </c>
      <c r="F174" s="33" t="s">
        <v>628</v>
      </c>
      <c r="G174" s="33" t="s">
        <v>628</v>
      </c>
      <c r="H174" s="33" t="s">
        <v>634</v>
      </c>
      <c r="I174" s="33" t="s">
        <v>1136</v>
      </c>
      <c r="J174" s="33" t="s">
        <v>633</v>
      </c>
      <c r="K174" s="33" t="s">
        <v>634</v>
      </c>
      <c r="L174" s="33" t="s">
        <v>628</v>
      </c>
      <c r="M174" s="33" t="s">
        <v>632</v>
      </c>
      <c r="N174" s="33" t="s">
        <v>1130</v>
      </c>
      <c r="O174" s="33" t="s">
        <v>1131</v>
      </c>
      <c r="P174" s="33" t="s">
        <v>1132</v>
      </c>
    </row>
    <row r="175" spans="1:16" ht="13.5" customHeight="1" x14ac:dyDescent="0.2">
      <c r="A175" s="33" t="s">
        <v>709</v>
      </c>
      <c r="B175" s="35" t="s">
        <v>1138</v>
      </c>
      <c r="C175" s="34">
        <v>483107264</v>
      </c>
      <c r="D175" s="33"/>
      <c r="E175" s="33" t="s">
        <v>1128</v>
      </c>
      <c r="F175" s="33" t="s">
        <v>628</v>
      </c>
      <c r="G175" s="33" t="s">
        <v>628</v>
      </c>
      <c r="H175" s="33" t="s">
        <v>634</v>
      </c>
      <c r="I175" s="33" t="s">
        <v>1137</v>
      </c>
      <c r="J175" s="33" t="s">
        <v>633</v>
      </c>
      <c r="K175" s="33" t="s">
        <v>634</v>
      </c>
      <c r="L175" s="33" t="s">
        <v>628</v>
      </c>
      <c r="M175" s="33" t="s">
        <v>632</v>
      </c>
      <c r="N175" s="33" t="s">
        <v>1130</v>
      </c>
      <c r="O175" s="33" t="s">
        <v>1131</v>
      </c>
      <c r="P175" s="33" t="s">
        <v>1132</v>
      </c>
    </row>
    <row r="176" spans="1:16" ht="13.5" customHeight="1" x14ac:dyDescent="0.2">
      <c r="A176" s="33" t="s">
        <v>709</v>
      </c>
      <c r="B176" s="35" t="s">
        <v>1140</v>
      </c>
      <c r="C176" s="34">
        <v>63681162</v>
      </c>
      <c r="D176" s="33"/>
      <c r="E176" s="33" t="s">
        <v>1139</v>
      </c>
      <c r="F176" s="33" t="s">
        <v>628</v>
      </c>
      <c r="G176" s="33" t="s">
        <v>628</v>
      </c>
      <c r="H176" s="33" t="s">
        <v>634</v>
      </c>
      <c r="I176" s="33" t="s">
        <v>628</v>
      </c>
      <c r="J176" s="33" t="s">
        <v>633</v>
      </c>
      <c r="K176" s="33" t="s">
        <v>634</v>
      </c>
      <c r="L176" s="33" t="s">
        <v>628</v>
      </c>
      <c r="M176" s="33" t="s">
        <v>632</v>
      </c>
      <c r="N176" s="33" t="s">
        <v>1130</v>
      </c>
      <c r="O176" s="33" t="s">
        <v>1141</v>
      </c>
      <c r="P176" s="33" t="s">
        <v>1142</v>
      </c>
    </row>
    <row r="177" spans="1:16" ht="13.5" customHeight="1" x14ac:dyDescent="0.2">
      <c r="A177" s="33" t="s">
        <v>709</v>
      </c>
      <c r="B177" s="35" t="s">
        <v>1144</v>
      </c>
      <c r="C177" s="34">
        <v>1382500752</v>
      </c>
      <c r="D177" s="33"/>
      <c r="E177" s="33" t="s">
        <v>1143</v>
      </c>
      <c r="F177" s="33" t="s">
        <v>628</v>
      </c>
      <c r="G177" s="33" t="s">
        <v>628</v>
      </c>
      <c r="H177" s="33" t="s">
        <v>634</v>
      </c>
      <c r="I177" s="33" t="s">
        <v>628</v>
      </c>
      <c r="J177" s="33" t="s">
        <v>633</v>
      </c>
      <c r="K177" s="33" t="s">
        <v>634</v>
      </c>
      <c r="L177" s="33" t="s">
        <v>628</v>
      </c>
      <c r="M177" s="33" t="s">
        <v>632</v>
      </c>
      <c r="N177" s="33" t="s">
        <v>1130</v>
      </c>
      <c r="O177" s="33" t="s">
        <v>1141</v>
      </c>
      <c r="P177" s="33" t="s">
        <v>1142</v>
      </c>
    </row>
    <row r="178" spans="1:16" ht="13.5" customHeight="1" x14ac:dyDescent="0.2">
      <c r="A178" s="33" t="s">
        <v>709</v>
      </c>
      <c r="B178" s="35" t="s">
        <v>1146</v>
      </c>
      <c r="C178" s="34">
        <v>109658388</v>
      </c>
      <c r="D178" s="33"/>
      <c r="E178" s="33" t="s">
        <v>1145</v>
      </c>
      <c r="F178" s="33" t="s">
        <v>628</v>
      </c>
      <c r="G178" s="33" t="s">
        <v>628</v>
      </c>
      <c r="H178" s="33" t="s">
        <v>634</v>
      </c>
      <c r="I178" s="33" t="s">
        <v>628</v>
      </c>
      <c r="J178" s="33" t="s">
        <v>632</v>
      </c>
      <c r="K178" s="33" t="s">
        <v>634</v>
      </c>
      <c r="L178" s="33" t="s">
        <v>628</v>
      </c>
      <c r="M178" s="33" t="s">
        <v>632</v>
      </c>
      <c r="N178" s="33" t="s">
        <v>1130</v>
      </c>
      <c r="O178" s="33" t="s">
        <v>1141</v>
      </c>
      <c r="P178" s="33" t="s">
        <v>1142</v>
      </c>
    </row>
    <row r="179" spans="1:16" ht="13.5" customHeight="1" x14ac:dyDescent="0.2">
      <c r="A179" s="33" t="s">
        <v>709</v>
      </c>
      <c r="B179" s="35" t="s">
        <v>1148</v>
      </c>
      <c r="C179" s="34">
        <v>229600064</v>
      </c>
      <c r="D179" s="33"/>
      <c r="E179" s="33" t="s">
        <v>1147</v>
      </c>
      <c r="F179" s="33" t="s">
        <v>628</v>
      </c>
      <c r="G179" s="33" t="s">
        <v>628</v>
      </c>
      <c r="H179" s="33" t="s">
        <v>634</v>
      </c>
      <c r="I179" s="33" t="s">
        <v>628</v>
      </c>
      <c r="J179" s="33" t="s">
        <v>632</v>
      </c>
      <c r="K179" s="33" t="s">
        <v>634</v>
      </c>
      <c r="L179" s="33" t="s">
        <v>628</v>
      </c>
      <c r="M179" s="33" t="s">
        <v>632</v>
      </c>
      <c r="N179" s="33" t="s">
        <v>1130</v>
      </c>
      <c r="O179" s="33" t="s">
        <v>1141</v>
      </c>
      <c r="P179" s="33" t="s">
        <v>1142</v>
      </c>
    </row>
    <row r="180" spans="1:16" ht="13.5" customHeight="1" x14ac:dyDescent="0.2">
      <c r="A180" s="33" t="s">
        <v>709</v>
      </c>
      <c r="B180" s="35" t="s">
        <v>1150</v>
      </c>
      <c r="C180" s="34">
        <v>200867160</v>
      </c>
      <c r="D180" s="33"/>
      <c r="E180" s="33" t="s">
        <v>1149</v>
      </c>
      <c r="F180" s="33" t="s">
        <v>628</v>
      </c>
      <c r="G180" s="33" t="s">
        <v>628</v>
      </c>
      <c r="H180" s="33" t="s">
        <v>634</v>
      </c>
      <c r="I180" s="33" t="s">
        <v>628</v>
      </c>
      <c r="J180" s="33" t="s">
        <v>632</v>
      </c>
      <c r="K180" s="33" t="s">
        <v>634</v>
      </c>
      <c r="L180" s="33" t="s">
        <v>628</v>
      </c>
      <c r="M180" s="33" t="s">
        <v>632</v>
      </c>
      <c r="N180" s="33" t="s">
        <v>1130</v>
      </c>
      <c r="O180" s="33" t="s">
        <v>1141</v>
      </c>
      <c r="P180" s="33" t="s">
        <v>1142</v>
      </c>
    </row>
    <row r="181" spans="1:16" ht="13.5" customHeight="1" x14ac:dyDescent="0.2">
      <c r="A181" s="33" t="s">
        <v>709</v>
      </c>
      <c r="B181" s="35" t="s">
        <v>1151</v>
      </c>
      <c r="C181" s="34">
        <v>279923620</v>
      </c>
      <c r="D181" s="33"/>
      <c r="E181" s="33" t="s">
        <v>1013</v>
      </c>
      <c r="F181" s="33" t="s">
        <v>628</v>
      </c>
      <c r="G181" s="33" t="s">
        <v>628</v>
      </c>
      <c r="H181" s="33" t="s">
        <v>634</v>
      </c>
      <c r="I181" s="33" t="s">
        <v>628</v>
      </c>
      <c r="J181" s="33" t="s">
        <v>632</v>
      </c>
      <c r="K181" s="33" t="s">
        <v>634</v>
      </c>
      <c r="L181" s="33" t="s">
        <v>628</v>
      </c>
      <c r="M181" s="33" t="s">
        <v>632</v>
      </c>
      <c r="N181" s="33" t="s">
        <v>1130</v>
      </c>
      <c r="O181" s="33" t="s">
        <v>1141</v>
      </c>
      <c r="P181" s="33" t="s">
        <v>1142</v>
      </c>
    </row>
    <row r="182" spans="1:16" ht="13.5" customHeight="1" x14ac:dyDescent="0.2">
      <c r="A182" s="33" t="s">
        <v>709</v>
      </c>
      <c r="B182" s="35" t="s">
        <v>1152</v>
      </c>
      <c r="C182" s="34">
        <v>1864123083</v>
      </c>
      <c r="D182" s="33"/>
      <c r="E182" s="33" t="s">
        <v>1013</v>
      </c>
      <c r="F182" s="33" t="s">
        <v>628</v>
      </c>
      <c r="G182" s="33" t="s">
        <v>628</v>
      </c>
      <c r="H182" s="33" t="s">
        <v>634</v>
      </c>
      <c r="I182" s="33" t="s">
        <v>628</v>
      </c>
      <c r="J182" s="33" t="s">
        <v>632</v>
      </c>
      <c r="K182" s="33" t="s">
        <v>634</v>
      </c>
      <c r="L182" s="33" t="s">
        <v>628</v>
      </c>
      <c r="M182" s="33" t="s">
        <v>632</v>
      </c>
      <c r="N182" s="33" t="s">
        <v>1130</v>
      </c>
      <c r="O182" s="33" t="s">
        <v>1141</v>
      </c>
      <c r="P182" s="33" t="s">
        <v>1142</v>
      </c>
    </row>
    <row r="183" spans="1:16" ht="13.5" customHeight="1" x14ac:dyDescent="0.2">
      <c r="A183" s="33" t="s">
        <v>709</v>
      </c>
      <c r="B183" s="35" t="s">
        <v>1154</v>
      </c>
      <c r="C183" s="34">
        <v>41285888</v>
      </c>
      <c r="D183" s="33"/>
      <c r="E183" s="33" t="s">
        <v>1153</v>
      </c>
      <c r="F183" s="33" t="s">
        <v>628</v>
      </c>
      <c r="G183" s="33" t="s">
        <v>628</v>
      </c>
      <c r="H183" s="33" t="s">
        <v>634</v>
      </c>
      <c r="I183" s="33" t="s">
        <v>628</v>
      </c>
      <c r="J183" s="33" t="s">
        <v>632</v>
      </c>
      <c r="K183" s="33" t="s">
        <v>634</v>
      </c>
      <c r="L183" s="33" t="s">
        <v>628</v>
      </c>
      <c r="M183" s="33" t="s">
        <v>632</v>
      </c>
      <c r="N183" s="33" t="s">
        <v>1130</v>
      </c>
      <c r="O183" s="33" t="s">
        <v>1141</v>
      </c>
      <c r="P183" s="33" t="s">
        <v>1142</v>
      </c>
    </row>
    <row r="184" spans="1:16" ht="13.5" customHeight="1" x14ac:dyDescent="0.2">
      <c r="A184" s="33" t="s">
        <v>709</v>
      </c>
      <c r="B184" s="35" t="s">
        <v>1155</v>
      </c>
      <c r="C184" s="34">
        <v>121767424</v>
      </c>
      <c r="D184" s="33"/>
      <c r="E184" s="33" t="s">
        <v>1013</v>
      </c>
      <c r="F184" s="33" t="s">
        <v>628</v>
      </c>
      <c r="G184" s="33" t="s">
        <v>628</v>
      </c>
      <c r="H184" s="33" t="s">
        <v>634</v>
      </c>
      <c r="I184" s="33" t="s">
        <v>628</v>
      </c>
      <c r="J184" s="33" t="s">
        <v>632</v>
      </c>
      <c r="K184" s="33" t="s">
        <v>634</v>
      </c>
      <c r="L184" s="33" t="s">
        <v>628</v>
      </c>
      <c r="M184" s="33" t="s">
        <v>632</v>
      </c>
      <c r="N184" s="33" t="s">
        <v>1130</v>
      </c>
      <c r="O184" s="33" t="s">
        <v>1141</v>
      </c>
      <c r="P184" s="33" t="s">
        <v>1142</v>
      </c>
    </row>
    <row r="185" spans="1:16" ht="13.5" customHeight="1" x14ac:dyDescent="0.2">
      <c r="A185" s="33" t="s">
        <v>709</v>
      </c>
      <c r="B185" s="35" t="s">
        <v>1156</v>
      </c>
      <c r="C185" s="34">
        <v>40451466</v>
      </c>
      <c r="D185" s="33"/>
      <c r="E185" s="33" t="s">
        <v>1013</v>
      </c>
      <c r="F185" s="33" t="s">
        <v>628</v>
      </c>
      <c r="G185" s="33" t="s">
        <v>628</v>
      </c>
      <c r="H185" s="33" t="s">
        <v>634</v>
      </c>
      <c r="I185" s="33" t="s">
        <v>628</v>
      </c>
      <c r="J185" s="33" t="s">
        <v>632</v>
      </c>
      <c r="K185" s="33" t="s">
        <v>634</v>
      </c>
      <c r="L185" s="33" t="s">
        <v>628</v>
      </c>
      <c r="M185" s="33" t="s">
        <v>632</v>
      </c>
      <c r="N185" s="33" t="s">
        <v>1130</v>
      </c>
      <c r="O185" s="33" t="s">
        <v>1141</v>
      </c>
      <c r="P185" s="33" t="s">
        <v>1142</v>
      </c>
    </row>
    <row r="186" spans="1:16" ht="13.5" customHeight="1" x14ac:dyDescent="0.2">
      <c r="A186" s="33" t="s">
        <v>709</v>
      </c>
      <c r="B186" s="35" t="s">
        <v>1158</v>
      </c>
      <c r="C186" s="34">
        <v>95051895</v>
      </c>
      <c r="D186" s="33"/>
      <c r="E186" s="33" t="s">
        <v>1013</v>
      </c>
      <c r="F186" s="33" t="s">
        <v>628</v>
      </c>
      <c r="G186" s="33" t="s">
        <v>628</v>
      </c>
      <c r="H186" s="33" t="s">
        <v>634</v>
      </c>
      <c r="I186" s="33" t="s">
        <v>628</v>
      </c>
      <c r="J186" s="33" t="s">
        <v>632</v>
      </c>
      <c r="K186" s="33" t="s">
        <v>634</v>
      </c>
      <c r="L186" s="33" t="s">
        <v>628</v>
      </c>
      <c r="M186" s="33" t="s">
        <v>632</v>
      </c>
      <c r="N186" s="33" t="s">
        <v>1130</v>
      </c>
      <c r="O186" s="33" t="s">
        <v>1141</v>
      </c>
      <c r="P186" s="33" t="s">
        <v>1142</v>
      </c>
    </row>
    <row r="187" spans="1:16" ht="13.5" customHeight="1" x14ac:dyDescent="0.2">
      <c r="A187" s="33" t="s">
        <v>709</v>
      </c>
      <c r="B187" s="35" t="s">
        <v>1159</v>
      </c>
      <c r="C187" s="34">
        <v>103059250</v>
      </c>
      <c r="D187" s="33"/>
      <c r="E187" s="33" t="s">
        <v>1013</v>
      </c>
      <c r="F187" s="33" t="s">
        <v>628</v>
      </c>
      <c r="G187" s="33" t="s">
        <v>628</v>
      </c>
      <c r="H187" s="33" t="s">
        <v>634</v>
      </c>
      <c r="I187" s="33" t="s">
        <v>628</v>
      </c>
      <c r="J187" s="33" t="s">
        <v>632</v>
      </c>
      <c r="K187" s="33" t="s">
        <v>634</v>
      </c>
      <c r="L187" s="33" t="s">
        <v>628</v>
      </c>
      <c r="M187" s="33" t="s">
        <v>632</v>
      </c>
      <c r="N187" s="33" t="s">
        <v>1130</v>
      </c>
      <c r="O187" s="33" t="s">
        <v>1141</v>
      </c>
      <c r="P187" s="33" t="s">
        <v>1142</v>
      </c>
    </row>
    <row r="188" spans="1:16" ht="13.5" customHeight="1" x14ac:dyDescent="0.2">
      <c r="A188" s="33" t="s">
        <v>709</v>
      </c>
      <c r="B188" s="35" t="s">
        <v>1161</v>
      </c>
      <c r="C188" s="34">
        <v>802136170</v>
      </c>
      <c r="D188" s="33"/>
      <c r="E188" s="33" t="s">
        <v>1160</v>
      </c>
      <c r="F188" s="33" t="s">
        <v>628</v>
      </c>
      <c r="G188" s="33" t="s">
        <v>628</v>
      </c>
      <c r="H188" s="33" t="s">
        <v>634</v>
      </c>
      <c r="I188" s="33" t="s">
        <v>628</v>
      </c>
      <c r="J188" s="33" t="s">
        <v>632</v>
      </c>
      <c r="K188" s="33" t="s">
        <v>634</v>
      </c>
      <c r="L188" s="33" t="s">
        <v>628</v>
      </c>
      <c r="M188" s="33" t="s">
        <v>632</v>
      </c>
      <c r="N188" s="33" t="s">
        <v>1130</v>
      </c>
      <c r="O188" s="33" t="s">
        <v>1141</v>
      </c>
      <c r="P188" s="33" t="s">
        <v>1142</v>
      </c>
    </row>
    <row r="189" spans="1:16" ht="13.5" customHeight="1" x14ac:dyDescent="0.2">
      <c r="A189" s="33" t="s">
        <v>709</v>
      </c>
      <c r="B189" s="35" t="s">
        <v>1162</v>
      </c>
      <c r="C189" s="34">
        <v>2352626375</v>
      </c>
      <c r="D189" s="33"/>
      <c r="E189" s="33" t="s">
        <v>1013</v>
      </c>
      <c r="F189" s="33" t="s">
        <v>628</v>
      </c>
      <c r="G189" s="33" t="s">
        <v>628</v>
      </c>
      <c r="H189" s="33" t="s">
        <v>634</v>
      </c>
      <c r="I189" s="33" t="s">
        <v>628</v>
      </c>
      <c r="J189" s="33" t="s">
        <v>632</v>
      </c>
      <c r="K189" s="33" t="s">
        <v>634</v>
      </c>
      <c r="L189" s="33" t="s">
        <v>628</v>
      </c>
      <c r="M189" s="33" t="s">
        <v>632</v>
      </c>
      <c r="N189" s="33" t="s">
        <v>1130</v>
      </c>
      <c r="O189" s="33" t="s">
        <v>1141</v>
      </c>
      <c r="P189" s="33" t="s">
        <v>1142</v>
      </c>
    </row>
    <row r="190" spans="1:16" ht="13.5" customHeight="1" x14ac:dyDescent="0.2">
      <c r="A190" s="33" t="s">
        <v>709</v>
      </c>
      <c r="B190" s="35" t="s">
        <v>1164</v>
      </c>
      <c r="C190" s="34">
        <v>517146698</v>
      </c>
      <c r="D190" s="33"/>
      <c r="E190" s="33" t="s">
        <v>1163</v>
      </c>
      <c r="F190" s="33" t="s">
        <v>628</v>
      </c>
      <c r="G190" s="33" t="s">
        <v>628</v>
      </c>
      <c r="H190" s="33" t="s">
        <v>634</v>
      </c>
      <c r="I190" s="33" t="s">
        <v>628</v>
      </c>
      <c r="J190" s="33" t="s">
        <v>632</v>
      </c>
      <c r="K190" s="33" t="s">
        <v>634</v>
      </c>
      <c r="L190" s="33" t="s">
        <v>628</v>
      </c>
      <c r="M190" s="33" t="s">
        <v>632</v>
      </c>
      <c r="N190" s="33" t="s">
        <v>1130</v>
      </c>
      <c r="O190" s="33" t="s">
        <v>1141</v>
      </c>
      <c r="P190" s="33" t="s">
        <v>1142</v>
      </c>
    </row>
    <row r="191" spans="1:16" ht="13.5" customHeight="1" x14ac:dyDescent="0.2">
      <c r="A191" s="33" t="s">
        <v>709</v>
      </c>
      <c r="B191" s="35" t="s">
        <v>1165</v>
      </c>
      <c r="C191" s="34">
        <v>557097800</v>
      </c>
      <c r="D191" s="33"/>
      <c r="E191" s="33" t="s">
        <v>1013</v>
      </c>
      <c r="F191" s="33" t="s">
        <v>628</v>
      </c>
      <c r="G191" s="33" t="s">
        <v>628</v>
      </c>
      <c r="H191" s="33" t="s">
        <v>634</v>
      </c>
      <c r="I191" s="33" t="s">
        <v>628</v>
      </c>
      <c r="J191" s="33" t="s">
        <v>632</v>
      </c>
      <c r="K191" s="33" t="s">
        <v>634</v>
      </c>
      <c r="L191" s="33" t="s">
        <v>628</v>
      </c>
      <c r="M191" s="33" t="s">
        <v>632</v>
      </c>
      <c r="N191" s="33" t="s">
        <v>1130</v>
      </c>
      <c r="O191" s="33" t="s">
        <v>1141</v>
      </c>
      <c r="P191" s="33" t="s">
        <v>1142</v>
      </c>
    </row>
    <row r="192" spans="1:16" ht="13.5" customHeight="1" x14ac:dyDescent="0.2">
      <c r="A192" s="33" t="s">
        <v>709</v>
      </c>
      <c r="B192" s="35" t="s">
        <v>1167</v>
      </c>
      <c r="C192" s="34">
        <v>162822159</v>
      </c>
      <c r="D192" s="33"/>
      <c r="E192" s="33" t="s">
        <v>1166</v>
      </c>
      <c r="F192" s="33" t="s">
        <v>628</v>
      </c>
      <c r="G192" s="33" t="s">
        <v>628</v>
      </c>
      <c r="H192" s="33" t="s">
        <v>634</v>
      </c>
      <c r="I192" s="33" t="s">
        <v>628</v>
      </c>
      <c r="J192" s="33" t="s">
        <v>632</v>
      </c>
      <c r="K192" s="33" t="s">
        <v>634</v>
      </c>
      <c r="L192" s="33" t="s">
        <v>628</v>
      </c>
      <c r="M192" s="33" t="s">
        <v>632</v>
      </c>
      <c r="N192" s="33" t="s">
        <v>1130</v>
      </c>
      <c r="O192" s="33" t="s">
        <v>1141</v>
      </c>
      <c r="P192" s="33" t="s">
        <v>1142</v>
      </c>
    </row>
    <row r="193" spans="1:16" ht="13.5" customHeight="1" x14ac:dyDescent="0.2">
      <c r="A193" s="33" t="s">
        <v>709</v>
      </c>
      <c r="B193" s="35" t="s">
        <v>1168</v>
      </c>
      <c r="C193" s="34">
        <v>1924815360</v>
      </c>
      <c r="D193" s="33"/>
      <c r="E193" s="33" t="s">
        <v>1013</v>
      </c>
      <c r="F193" s="33" t="s">
        <v>628</v>
      </c>
      <c r="G193" s="33" t="s">
        <v>628</v>
      </c>
      <c r="H193" s="33" t="s">
        <v>634</v>
      </c>
      <c r="I193" s="33" t="s">
        <v>628</v>
      </c>
      <c r="J193" s="33" t="s">
        <v>632</v>
      </c>
      <c r="K193" s="33" t="s">
        <v>634</v>
      </c>
      <c r="L193" s="33" t="s">
        <v>628</v>
      </c>
      <c r="M193" s="33" t="s">
        <v>632</v>
      </c>
      <c r="N193" s="33" t="s">
        <v>1130</v>
      </c>
      <c r="O193" s="33" t="s">
        <v>1141</v>
      </c>
      <c r="P193" s="33" t="s">
        <v>1142</v>
      </c>
    </row>
    <row r="194" spans="1:16" ht="13.5" customHeight="1" x14ac:dyDescent="0.2">
      <c r="A194" s="33" t="s">
        <v>709</v>
      </c>
      <c r="B194" s="35" t="s">
        <v>1169</v>
      </c>
      <c r="C194" s="34">
        <v>448993626</v>
      </c>
      <c r="D194" s="33"/>
      <c r="E194" s="33" t="s">
        <v>1013</v>
      </c>
      <c r="F194" s="33" t="s">
        <v>628</v>
      </c>
      <c r="G194" s="33" t="s">
        <v>628</v>
      </c>
      <c r="H194" s="33" t="s">
        <v>634</v>
      </c>
      <c r="I194" s="33" t="s">
        <v>628</v>
      </c>
      <c r="J194" s="33" t="s">
        <v>632</v>
      </c>
      <c r="K194" s="33" t="s">
        <v>634</v>
      </c>
      <c r="L194" s="33" t="s">
        <v>628</v>
      </c>
      <c r="M194" s="33" t="s">
        <v>632</v>
      </c>
      <c r="N194" s="33" t="s">
        <v>1130</v>
      </c>
      <c r="O194" s="33" t="s">
        <v>1141</v>
      </c>
      <c r="P194" s="33" t="s">
        <v>1142</v>
      </c>
    </row>
    <row r="195" spans="1:16" ht="13.5" customHeight="1" x14ac:dyDescent="0.2">
      <c r="A195" s="33" t="s">
        <v>709</v>
      </c>
      <c r="B195" s="35" t="s">
        <v>1170</v>
      </c>
      <c r="C195" s="34">
        <v>18944538</v>
      </c>
      <c r="D195" s="33"/>
      <c r="E195" s="33" t="s">
        <v>1013</v>
      </c>
      <c r="F195" s="33" t="s">
        <v>628</v>
      </c>
      <c r="G195" s="33" t="s">
        <v>628</v>
      </c>
      <c r="H195" s="33" t="s">
        <v>634</v>
      </c>
      <c r="I195" s="33" t="s">
        <v>628</v>
      </c>
      <c r="J195" s="33" t="s">
        <v>632</v>
      </c>
      <c r="K195" s="33" t="s">
        <v>634</v>
      </c>
      <c r="L195" s="33" t="s">
        <v>628</v>
      </c>
      <c r="M195" s="33" t="s">
        <v>632</v>
      </c>
      <c r="N195" s="33" t="s">
        <v>1130</v>
      </c>
      <c r="O195" s="33" t="s">
        <v>1141</v>
      </c>
      <c r="P195" s="33" t="s">
        <v>1142</v>
      </c>
    </row>
    <row r="196" spans="1:16" ht="13.5" customHeight="1" x14ac:dyDescent="0.2">
      <c r="A196" s="33" t="s">
        <v>709</v>
      </c>
      <c r="B196" s="35" t="s">
        <v>1172</v>
      </c>
      <c r="C196" s="34">
        <v>389849715</v>
      </c>
      <c r="D196" s="33"/>
      <c r="E196" s="33" t="s">
        <v>1171</v>
      </c>
      <c r="F196" s="33" t="s">
        <v>628</v>
      </c>
      <c r="G196" s="33" t="s">
        <v>628</v>
      </c>
      <c r="H196" s="33" t="s">
        <v>634</v>
      </c>
      <c r="I196" s="33" t="s">
        <v>628</v>
      </c>
      <c r="J196" s="33" t="s">
        <v>632</v>
      </c>
      <c r="K196" s="33" t="s">
        <v>634</v>
      </c>
      <c r="L196" s="33" t="s">
        <v>628</v>
      </c>
      <c r="M196" s="33" t="s">
        <v>632</v>
      </c>
      <c r="N196" s="33" t="s">
        <v>1130</v>
      </c>
      <c r="O196" s="33" t="s">
        <v>1141</v>
      </c>
      <c r="P196" s="33" t="s">
        <v>1142</v>
      </c>
    </row>
    <row r="197" spans="1:16" ht="13.5" customHeight="1" x14ac:dyDescent="0.2">
      <c r="A197" s="33" t="s">
        <v>709</v>
      </c>
      <c r="B197" s="35" t="s">
        <v>1174</v>
      </c>
      <c r="C197" s="34">
        <v>3784654335</v>
      </c>
      <c r="D197" s="33"/>
      <c r="E197" s="33" t="s">
        <v>1173</v>
      </c>
      <c r="F197" s="33" t="s">
        <v>628</v>
      </c>
      <c r="G197" s="33" t="s">
        <v>628</v>
      </c>
      <c r="H197" s="33" t="s">
        <v>634</v>
      </c>
      <c r="I197" s="33" t="s">
        <v>628</v>
      </c>
      <c r="J197" s="33" t="s">
        <v>632</v>
      </c>
      <c r="K197" s="33" t="s">
        <v>634</v>
      </c>
      <c r="L197" s="33" t="s">
        <v>628</v>
      </c>
      <c r="M197" s="33" t="s">
        <v>632</v>
      </c>
      <c r="N197" s="33" t="s">
        <v>1130</v>
      </c>
      <c r="O197" s="33" t="s">
        <v>1141</v>
      </c>
      <c r="P197" s="33" t="s">
        <v>1142</v>
      </c>
    </row>
    <row r="198" spans="1:16" ht="13.5" customHeight="1" x14ac:dyDescent="0.2">
      <c r="A198" s="33" t="s">
        <v>709</v>
      </c>
      <c r="B198" s="35" t="s">
        <v>1176</v>
      </c>
      <c r="C198" s="34">
        <v>779055000</v>
      </c>
      <c r="D198" s="33"/>
      <c r="E198" s="33" t="s">
        <v>1175</v>
      </c>
      <c r="F198" s="33" t="s">
        <v>628</v>
      </c>
      <c r="G198" s="33" t="s">
        <v>628</v>
      </c>
      <c r="H198" s="33" t="s">
        <v>634</v>
      </c>
      <c r="I198" s="33" t="s">
        <v>628</v>
      </c>
      <c r="J198" s="33" t="s">
        <v>632</v>
      </c>
      <c r="K198" s="33" t="s">
        <v>634</v>
      </c>
      <c r="L198" s="33" t="s">
        <v>628</v>
      </c>
      <c r="M198" s="33" t="s">
        <v>632</v>
      </c>
      <c r="N198" s="33" t="s">
        <v>1130</v>
      </c>
      <c r="O198" s="33" t="s">
        <v>1141</v>
      </c>
      <c r="P198" s="33" t="s">
        <v>1142</v>
      </c>
    </row>
    <row r="199" spans="1:16" ht="13.5" customHeight="1" x14ac:dyDescent="0.2">
      <c r="A199" s="33" t="s">
        <v>709</v>
      </c>
      <c r="B199" s="35" t="s">
        <v>1178</v>
      </c>
      <c r="C199" s="34">
        <v>538089576</v>
      </c>
      <c r="D199" s="33"/>
      <c r="E199" s="33" t="s">
        <v>1177</v>
      </c>
      <c r="F199" s="33" t="s">
        <v>628</v>
      </c>
      <c r="G199" s="33" t="s">
        <v>628</v>
      </c>
      <c r="H199" s="33" t="s">
        <v>634</v>
      </c>
      <c r="I199" s="33" t="s">
        <v>628</v>
      </c>
      <c r="J199" s="33" t="s">
        <v>632</v>
      </c>
      <c r="K199" s="33" t="s">
        <v>634</v>
      </c>
      <c r="L199" s="33" t="s">
        <v>628</v>
      </c>
      <c r="M199" s="33" t="s">
        <v>632</v>
      </c>
      <c r="N199" s="33" t="s">
        <v>1130</v>
      </c>
      <c r="O199" s="33" t="s">
        <v>1141</v>
      </c>
      <c r="P199" s="33" t="s">
        <v>1142</v>
      </c>
    </row>
    <row r="200" spans="1:16" ht="13.5" customHeight="1" x14ac:dyDescent="0.2">
      <c r="A200" s="33" t="s">
        <v>709</v>
      </c>
      <c r="B200" s="35" t="s">
        <v>1179</v>
      </c>
      <c r="C200" s="34">
        <v>632516480</v>
      </c>
      <c r="D200" s="33"/>
      <c r="E200" s="33" t="s">
        <v>1013</v>
      </c>
      <c r="F200" s="33" t="s">
        <v>628</v>
      </c>
      <c r="G200" s="33" t="s">
        <v>628</v>
      </c>
      <c r="H200" s="33" t="s">
        <v>634</v>
      </c>
      <c r="I200" s="33" t="s">
        <v>628</v>
      </c>
      <c r="J200" s="33" t="s">
        <v>632</v>
      </c>
      <c r="K200" s="33" t="s">
        <v>634</v>
      </c>
      <c r="L200" s="33" t="s">
        <v>628</v>
      </c>
      <c r="M200" s="33" t="s">
        <v>632</v>
      </c>
      <c r="N200" s="33" t="s">
        <v>1130</v>
      </c>
      <c r="O200" s="33" t="s">
        <v>1141</v>
      </c>
      <c r="P200" s="33" t="s">
        <v>1142</v>
      </c>
    </row>
    <row r="201" spans="1:16" ht="13.5" customHeight="1" x14ac:dyDescent="0.2">
      <c r="A201" s="33" t="s">
        <v>709</v>
      </c>
      <c r="B201" s="35" t="s">
        <v>1180</v>
      </c>
      <c r="C201" s="34">
        <v>366134391</v>
      </c>
      <c r="D201" s="33"/>
      <c r="E201" s="33" t="s">
        <v>1013</v>
      </c>
      <c r="F201" s="33" t="s">
        <v>628</v>
      </c>
      <c r="G201" s="33" t="s">
        <v>628</v>
      </c>
      <c r="H201" s="33" t="s">
        <v>634</v>
      </c>
      <c r="I201" s="33" t="s">
        <v>628</v>
      </c>
      <c r="J201" s="33" t="s">
        <v>632</v>
      </c>
      <c r="K201" s="33" t="s">
        <v>634</v>
      </c>
      <c r="L201" s="33" t="s">
        <v>628</v>
      </c>
      <c r="M201" s="33" t="s">
        <v>632</v>
      </c>
      <c r="N201" s="33" t="s">
        <v>1130</v>
      </c>
      <c r="O201" s="33" t="s">
        <v>1141</v>
      </c>
      <c r="P201" s="33" t="s">
        <v>1142</v>
      </c>
    </row>
    <row r="202" spans="1:16" ht="13.5" customHeight="1" x14ac:dyDescent="0.2">
      <c r="A202" s="33" t="s">
        <v>709</v>
      </c>
      <c r="B202" s="35" t="s">
        <v>1181</v>
      </c>
      <c r="C202" s="34">
        <v>306607890</v>
      </c>
      <c r="D202" s="33"/>
      <c r="E202" s="33" t="s">
        <v>1013</v>
      </c>
      <c r="F202" s="33" t="s">
        <v>628</v>
      </c>
      <c r="G202" s="33" t="s">
        <v>628</v>
      </c>
      <c r="H202" s="33" t="s">
        <v>634</v>
      </c>
      <c r="I202" s="33" t="s">
        <v>628</v>
      </c>
      <c r="J202" s="33" t="s">
        <v>632</v>
      </c>
      <c r="K202" s="33" t="s">
        <v>634</v>
      </c>
      <c r="L202" s="33" t="s">
        <v>628</v>
      </c>
      <c r="M202" s="33" t="s">
        <v>632</v>
      </c>
      <c r="N202" s="33" t="s">
        <v>1130</v>
      </c>
      <c r="O202" s="33" t="s">
        <v>1141</v>
      </c>
      <c r="P202" s="33" t="s">
        <v>1142</v>
      </c>
    </row>
    <row r="203" spans="1:16" ht="13.5" customHeight="1" x14ac:dyDescent="0.2">
      <c r="A203" s="33" t="s">
        <v>709</v>
      </c>
      <c r="B203" s="35" t="s">
        <v>1182</v>
      </c>
      <c r="C203" s="34">
        <v>3357859712</v>
      </c>
      <c r="D203" s="33"/>
      <c r="E203" s="33" t="s">
        <v>1013</v>
      </c>
      <c r="F203" s="33" t="s">
        <v>628</v>
      </c>
      <c r="G203" s="33" t="s">
        <v>628</v>
      </c>
      <c r="H203" s="33" t="s">
        <v>634</v>
      </c>
      <c r="I203" s="33" t="s">
        <v>628</v>
      </c>
      <c r="J203" s="33" t="s">
        <v>633</v>
      </c>
      <c r="K203" s="33" t="s">
        <v>634</v>
      </c>
      <c r="L203" s="33" t="s">
        <v>628</v>
      </c>
      <c r="M203" s="33" t="s">
        <v>632</v>
      </c>
      <c r="N203" s="33" t="s">
        <v>1130</v>
      </c>
      <c r="O203" s="33" t="s">
        <v>1141</v>
      </c>
      <c r="P203" s="33" t="s">
        <v>1142</v>
      </c>
    </row>
    <row r="204" spans="1:16" ht="13.5" customHeight="1" x14ac:dyDescent="0.2">
      <c r="A204" s="33" t="s">
        <v>709</v>
      </c>
      <c r="B204" s="35" t="s">
        <v>1183</v>
      </c>
      <c r="C204" s="34">
        <v>711552600</v>
      </c>
      <c r="D204" s="33"/>
      <c r="E204" s="33" t="s">
        <v>1013</v>
      </c>
      <c r="F204" s="33" t="s">
        <v>628</v>
      </c>
      <c r="G204" s="33" t="s">
        <v>628</v>
      </c>
      <c r="H204" s="33" t="s">
        <v>634</v>
      </c>
      <c r="I204" s="33" t="s">
        <v>628</v>
      </c>
      <c r="J204" s="33" t="s">
        <v>632</v>
      </c>
      <c r="K204" s="33" t="s">
        <v>634</v>
      </c>
      <c r="L204" s="33" t="s">
        <v>628</v>
      </c>
      <c r="M204" s="33" t="s">
        <v>632</v>
      </c>
      <c r="N204" s="33" t="s">
        <v>1130</v>
      </c>
      <c r="O204" s="33" t="s">
        <v>1141</v>
      </c>
      <c r="P204" s="33" t="s">
        <v>1142</v>
      </c>
    </row>
    <row r="205" spans="1:16" ht="13.5" customHeight="1" x14ac:dyDescent="0.2">
      <c r="A205" s="33" t="s">
        <v>709</v>
      </c>
      <c r="B205" s="35" t="s">
        <v>1184</v>
      </c>
      <c r="C205" s="34">
        <v>2996304675</v>
      </c>
      <c r="D205" s="33"/>
      <c r="E205" s="33" t="s">
        <v>1013</v>
      </c>
      <c r="F205" s="33" t="s">
        <v>628</v>
      </c>
      <c r="G205" s="33" t="s">
        <v>628</v>
      </c>
      <c r="H205" s="33" t="s">
        <v>634</v>
      </c>
      <c r="I205" s="33" t="s">
        <v>628</v>
      </c>
      <c r="J205" s="33" t="s">
        <v>632</v>
      </c>
      <c r="K205" s="33" t="s">
        <v>634</v>
      </c>
      <c r="L205" s="33" t="s">
        <v>628</v>
      </c>
      <c r="M205" s="33" t="s">
        <v>632</v>
      </c>
      <c r="N205" s="33" t="s">
        <v>1130</v>
      </c>
      <c r="O205" s="33" t="s">
        <v>1141</v>
      </c>
      <c r="P205" s="33" t="s">
        <v>1142</v>
      </c>
    </row>
    <row r="206" spans="1:16" ht="13.5" customHeight="1" x14ac:dyDescent="0.2">
      <c r="A206" s="33" t="s">
        <v>709</v>
      </c>
      <c r="B206" s="35" t="s">
        <v>1187</v>
      </c>
      <c r="C206" s="34">
        <v>630246036</v>
      </c>
      <c r="D206" s="33"/>
      <c r="E206" s="33" t="s">
        <v>1186</v>
      </c>
      <c r="F206" s="33" t="s">
        <v>628</v>
      </c>
      <c r="G206" s="33" t="s">
        <v>628</v>
      </c>
      <c r="H206" s="33" t="s">
        <v>634</v>
      </c>
      <c r="I206" s="33" t="s">
        <v>628</v>
      </c>
      <c r="J206" s="33" t="s">
        <v>633</v>
      </c>
      <c r="K206" s="33" t="s">
        <v>634</v>
      </c>
      <c r="L206" s="33" t="s">
        <v>628</v>
      </c>
      <c r="M206" s="33" t="s">
        <v>632</v>
      </c>
      <c r="N206" s="33" t="s">
        <v>1130</v>
      </c>
      <c r="O206" s="33" t="s">
        <v>1188</v>
      </c>
      <c r="P206" s="33" t="s">
        <v>1189</v>
      </c>
    </row>
    <row r="207" spans="1:16" ht="13.5" customHeight="1" x14ac:dyDescent="0.2">
      <c r="A207" s="33" t="s">
        <v>709</v>
      </c>
      <c r="B207" s="35" t="s">
        <v>1190</v>
      </c>
      <c r="C207" s="34">
        <v>322658478</v>
      </c>
      <c r="D207" s="33"/>
      <c r="E207" s="33" t="s">
        <v>1013</v>
      </c>
      <c r="F207" s="33" t="s">
        <v>628</v>
      </c>
      <c r="G207" s="33" t="s">
        <v>628</v>
      </c>
      <c r="H207" s="33" t="s">
        <v>634</v>
      </c>
      <c r="I207" s="33" t="s">
        <v>628</v>
      </c>
      <c r="J207" s="33" t="s">
        <v>633</v>
      </c>
      <c r="K207" s="33" t="s">
        <v>634</v>
      </c>
      <c r="L207" s="33" t="s">
        <v>628</v>
      </c>
      <c r="M207" s="33" t="s">
        <v>632</v>
      </c>
      <c r="N207" s="33" t="s">
        <v>1130</v>
      </c>
      <c r="O207" s="33" t="s">
        <v>1188</v>
      </c>
      <c r="P207" s="33" t="s">
        <v>1189</v>
      </c>
    </row>
    <row r="208" spans="1:16" ht="13.5" customHeight="1" x14ac:dyDescent="0.2">
      <c r="A208" s="33" t="s">
        <v>709</v>
      </c>
      <c r="B208" s="35" t="s">
        <v>1191</v>
      </c>
      <c r="C208" s="34">
        <v>265982486</v>
      </c>
      <c r="D208" s="33"/>
      <c r="E208" s="33" t="s">
        <v>1013</v>
      </c>
      <c r="F208" s="33" t="s">
        <v>628</v>
      </c>
      <c r="G208" s="33" t="s">
        <v>628</v>
      </c>
      <c r="H208" s="33" t="s">
        <v>634</v>
      </c>
      <c r="I208" s="33" t="s">
        <v>628</v>
      </c>
      <c r="J208" s="33" t="s">
        <v>633</v>
      </c>
      <c r="K208" s="33" t="s">
        <v>634</v>
      </c>
      <c r="L208" s="33" t="s">
        <v>628</v>
      </c>
      <c r="M208" s="33" t="s">
        <v>632</v>
      </c>
      <c r="N208" s="33" t="s">
        <v>1130</v>
      </c>
      <c r="O208" s="33" t="s">
        <v>1188</v>
      </c>
      <c r="P208" s="33" t="s">
        <v>1189</v>
      </c>
    </row>
    <row r="209" spans="1:16" ht="13.5" customHeight="1" x14ac:dyDescent="0.2">
      <c r="A209" s="33" t="s">
        <v>709</v>
      </c>
      <c r="B209" s="35" t="s">
        <v>1192</v>
      </c>
      <c r="C209" s="34">
        <v>74552800</v>
      </c>
      <c r="D209" s="33"/>
      <c r="E209" s="33" t="s">
        <v>1013</v>
      </c>
      <c r="F209" s="33" t="s">
        <v>628</v>
      </c>
      <c r="G209" s="33" t="s">
        <v>628</v>
      </c>
      <c r="H209" s="33" t="s">
        <v>634</v>
      </c>
      <c r="I209" s="33" t="s">
        <v>628</v>
      </c>
      <c r="J209" s="33" t="s">
        <v>633</v>
      </c>
      <c r="K209" s="33" t="s">
        <v>634</v>
      </c>
      <c r="L209" s="33" t="s">
        <v>628</v>
      </c>
      <c r="M209" s="33" t="s">
        <v>632</v>
      </c>
      <c r="N209" s="33" t="s">
        <v>1130</v>
      </c>
      <c r="O209" s="33" t="s">
        <v>1188</v>
      </c>
      <c r="P209" s="33" t="s">
        <v>1189</v>
      </c>
    </row>
    <row r="210" spans="1:16" ht="13.5" customHeight="1" x14ac:dyDescent="0.2">
      <c r="A210" s="33" t="s">
        <v>709</v>
      </c>
      <c r="B210" s="35" t="s">
        <v>1193</v>
      </c>
      <c r="C210" s="34">
        <v>139567680</v>
      </c>
      <c r="D210" s="33"/>
      <c r="E210" s="33" t="s">
        <v>1013</v>
      </c>
      <c r="F210" s="33" t="s">
        <v>628</v>
      </c>
      <c r="G210" s="33" t="s">
        <v>628</v>
      </c>
      <c r="H210" s="33" t="s">
        <v>634</v>
      </c>
      <c r="I210" s="33" t="s">
        <v>628</v>
      </c>
      <c r="J210" s="33" t="s">
        <v>633</v>
      </c>
      <c r="K210" s="33" t="s">
        <v>634</v>
      </c>
      <c r="L210" s="33" t="s">
        <v>628</v>
      </c>
      <c r="M210" s="33" t="s">
        <v>632</v>
      </c>
      <c r="N210" s="33" t="s">
        <v>1130</v>
      </c>
      <c r="O210" s="33" t="s">
        <v>1188</v>
      </c>
      <c r="P210" s="33" t="s">
        <v>1189</v>
      </c>
    </row>
    <row r="211" spans="1:16" ht="13.5" customHeight="1" x14ac:dyDescent="0.2">
      <c r="A211" s="33" t="s">
        <v>709</v>
      </c>
      <c r="B211" s="35" t="s">
        <v>1195</v>
      </c>
      <c r="C211" s="34">
        <v>65445770</v>
      </c>
      <c r="D211" s="33"/>
      <c r="E211" s="33" t="s">
        <v>1013</v>
      </c>
      <c r="F211" s="33" t="s">
        <v>628</v>
      </c>
      <c r="G211" s="33" t="s">
        <v>628</v>
      </c>
      <c r="H211" s="33" t="s">
        <v>634</v>
      </c>
      <c r="I211" s="33" t="s">
        <v>628</v>
      </c>
      <c r="J211" s="33" t="s">
        <v>633</v>
      </c>
      <c r="K211" s="33" t="s">
        <v>634</v>
      </c>
      <c r="L211" s="33" t="s">
        <v>628</v>
      </c>
      <c r="M211" s="33" t="s">
        <v>632</v>
      </c>
      <c r="N211" s="33" t="s">
        <v>1130</v>
      </c>
      <c r="O211" s="33" t="s">
        <v>1188</v>
      </c>
      <c r="P211" s="33" t="s">
        <v>1189</v>
      </c>
    </row>
    <row r="212" spans="1:16" ht="13.5" customHeight="1" x14ac:dyDescent="0.2">
      <c r="A212" s="33" t="s">
        <v>709</v>
      </c>
      <c r="B212" s="35" t="s">
        <v>690</v>
      </c>
      <c r="C212" s="34">
        <v>191707072</v>
      </c>
      <c r="D212" s="33"/>
      <c r="E212" s="33" t="s">
        <v>1013</v>
      </c>
      <c r="F212" s="33" t="s">
        <v>628</v>
      </c>
      <c r="G212" s="33" t="s">
        <v>628</v>
      </c>
      <c r="H212" s="33" t="s">
        <v>634</v>
      </c>
      <c r="I212" s="33" t="s">
        <v>628</v>
      </c>
      <c r="J212" s="33" t="s">
        <v>633</v>
      </c>
      <c r="K212" s="33" t="s">
        <v>634</v>
      </c>
      <c r="L212" s="33" t="s">
        <v>628</v>
      </c>
      <c r="M212" s="33" t="s">
        <v>632</v>
      </c>
      <c r="N212" s="33" t="s">
        <v>1130</v>
      </c>
      <c r="O212" s="33" t="s">
        <v>1188</v>
      </c>
      <c r="P212" s="33" t="s">
        <v>1189</v>
      </c>
    </row>
    <row r="213" spans="1:16" ht="13.5" customHeight="1" x14ac:dyDescent="0.2">
      <c r="A213" s="33" t="s">
        <v>709</v>
      </c>
      <c r="B213" s="35" t="s">
        <v>1196</v>
      </c>
      <c r="C213" s="34">
        <v>100250850</v>
      </c>
      <c r="D213" s="33"/>
      <c r="E213" s="33" t="s">
        <v>1013</v>
      </c>
      <c r="F213" s="33" t="s">
        <v>628</v>
      </c>
      <c r="G213" s="33" t="s">
        <v>628</v>
      </c>
      <c r="H213" s="33" t="s">
        <v>634</v>
      </c>
      <c r="I213" s="33" t="s">
        <v>628</v>
      </c>
      <c r="J213" s="33" t="s">
        <v>633</v>
      </c>
      <c r="K213" s="33" t="s">
        <v>634</v>
      </c>
      <c r="L213" s="33" t="s">
        <v>628</v>
      </c>
      <c r="M213" s="33" t="s">
        <v>632</v>
      </c>
      <c r="N213" s="33" t="s">
        <v>1130</v>
      </c>
      <c r="O213" s="33" t="s">
        <v>1188</v>
      </c>
      <c r="P213" s="33" t="s">
        <v>1189</v>
      </c>
    </row>
    <row r="214" spans="1:16" ht="13.5" customHeight="1" x14ac:dyDescent="0.2">
      <c r="A214" s="33" t="s">
        <v>709</v>
      </c>
      <c r="B214" s="35" t="s">
        <v>1197</v>
      </c>
      <c r="C214" s="34">
        <v>240472976</v>
      </c>
      <c r="D214" s="33"/>
      <c r="E214" s="33" t="s">
        <v>1013</v>
      </c>
      <c r="F214" s="33" t="s">
        <v>628</v>
      </c>
      <c r="G214" s="33" t="s">
        <v>628</v>
      </c>
      <c r="H214" s="33" t="s">
        <v>634</v>
      </c>
      <c r="I214" s="33" t="s">
        <v>628</v>
      </c>
      <c r="J214" s="33" t="s">
        <v>633</v>
      </c>
      <c r="K214" s="33" t="s">
        <v>634</v>
      </c>
      <c r="L214" s="33" t="s">
        <v>628</v>
      </c>
      <c r="M214" s="33" t="s">
        <v>632</v>
      </c>
      <c r="N214" s="33" t="s">
        <v>1130</v>
      </c>
      <c r="O214" s="33" t="s">
        <v>1188</v>
      </c>
      <c r="P214" s="33" t="s">
        <v>1189</v>
      </c>
    </row>
    <row r="215" spans="1:16" ht="13.5" customHeight="1" x14ac:dyDescent="0.2">
      <c r="A215" s="33" t="s">
        <v>709</v>
      </c>
      <c r="B215" s="35" t="s">
        <v>1198</v>
      </c>
      <c r="C215" s="34">
        <v>100448544</v>
      </c>
      <c r="D215" s="33"/>
      <c r="E215" s="33" t="s">
        <v>1013</v>
      </c>
      <c r="F215" s="33" t="s">
        <v>628</v>
      </c>
      <c r="G215" s="33" t="s">
        <v>628</v>
      </c>
      <c r="H215" s="33" t="s">
        <v>634</v>
      </c>
      <c r="I215" s="33" t="s">
        <v>1199</v>
      </c>
      <c r="J215" s="33" t="s">
        <v>633</v>
      </c>
      <c r="K215" s="33" t="s">
        <v>634</v>
      </c>
      <c r="L215" s="33" t="s">
        <v>628</v>
      </c>
      <c r="M215" s="33" t="s">
        <v>632</v>
      </c>
      <c r="N215" s="33" t="s">
        <v>1130</v>
      </c>
      <c r="O215" s="33" t="s">
        <v>1188</v>
      </c>
      <c r="P215" s="33" t="s">
        <v>1189</v>
      </c>
    </row>
    <row r="216" spans="1:16" ht="13.5" customHeight="1" x14ac:dyDescent="0.2">
      <c r="A216" s="33" t="s">
        <v>709</v>
      </c>
      <c r="B216" s="35" t="s">
        <v>1200</v>
      </c>
      <c r="C216" s="34">
        <v>285382128</v>
      </c>
      <c r="D216" s="33"/>
      <c r="E216" s="33" t="s">
        <v>1013</v>
      </c>
      <c r="F216" s="33" t="s">
        <v>628</v>
      </c>
      <c r="G216" s="33" t="s">
        <v>628</v>
      </c>
      <c r="H216" s="33" t="s">
        <v>634</v>
      </c>
      <c r="I216" s="33" t="s">
        <v>1201</v>
      </c>
      <c r="J216" s="33" t="s">
        <v>633</v>
      </c>
      <c r="K216" s="33" t="s">
        <v>634</v>
      </c>
      <c r="L216" s="33" t="s">
        <v>628</v>
      </c>
      <c r="M216" s="33" t="s">
        <v>632</v>
      </c>
      <c r="N216" s="33" t="s">
        <v>1130</v>
      </c>
      <c r="O216" s="33" t="s">
        <v>1188</v>
      </c>
      <c r="P216" s="33" t="s">
        <v>1189</v>
      </c>
    </row>
    <row r="217" spans="1:16" ht="13.5" customHeight="1" x14ac:dyDescent="0.2">
      <c r="A217" s="33" t="s">
        <v>709</v>
      </c>
      <c r="B217" s="35" t="s">
        <v>1202</v>
      </c>
      <c r="C217" s="34">
        <v>244771639</v>
      </c>
      <c r="D217" s="33"/>
      <c r="E217" s="33" t="s">
        <v>1013</v>
      </c>
      <c r="F217" s="33" t="s">
        <v>628</v>
      </c>
      <c r="G217" s="33" t="s">
        <v>628</v>
      </c>
      <c r="H217" s="33" t="s">
        <v>634</v>
      </c>
      <c r="I217" s="33" t="s">
        <v>628</v>
      </c>
      <c r="J217" s="33" t="s">
        <v>633</v>
      </c>
      <c r="K217" s="33" t="s">
        <v>634</v>
      </c>
      <c r="L217" s="33" t="s">
        <v>628</v>
      </c>
      <c r="M217" s="33" t="s">
        <v>632</v>
      </c>
      <c r="N217" s="33" t="s">
        <v>1130</v>
      </c>
      <c r="O217" s="33" t="s">
        <v>1188</v>
      </c>
      <c r="P217" s="33" t="s">
        <v>1189</v>
      </c>
    </row>
    <row r="218" spans="1:16" ht="13.5" customHeight="1" x14ac:dyDescent="0.2">
      <c r="A218" s="33" t="s">
        <v>709</v>
      </c>
      <c r="B218" s="35" t="s">
        <v>1203</v>
      </c>
      <c r="C218" s="34">
        <v>397626000</v>
      </c>
      <c r="D218" s="33"/>
      <c r="E218" s="33" t="s">
        <v>1013</v>
      </c>
      <c r="F218" s="33" t="s">
        <v>628</v>
      </c>
      <c r="G218" s="33" t="s">
        <v>628</v>
      </c>
      <c r="H218" s="33" t="s">
        <v>634</v>
      </c>
      <c r="I218" s="33" t="s">
        <v>1204</v>
      </c>
      <c r="J218" s="33" t="s">
        <v>633</v>
      </c>
      <c r="K218" s="33" t="s">
        <v>634</v>
      </c>
      <c r="L218" s="33" t="s">
        <v>628</v>
      </c>
      <c r="M218" s="33" t="s">
        <v>632</v>
      </c>
      <c r="N218" s="33" t="s">
        <v>1130</v>
      </c>
      <c r="O218" s="33" t="s">
        <v>1188</v>
      </c>
      <c r="P218" s="33" t="s">
        <v>1189</v>
      </c>
    </row>
    <row r="219" spans="1:16" ht="13.5" customHeight="1" x14ac:dyDescent="0.2">
      <c r="A219" s="33" t="s">
        <v>709</v>
      </c>
      <c r="B219" s="35" t="s">
        <v>1205</v>
      </c>
      <c r="C219" s="34">
        <v>301004732</v>
      </c>
      <c r="D219" s="33"/>
      <c r="E219" s="33" t="s">
        <v>1013</v>
      </c>
      <c r="F219" s="33" t="s">
        <v>628</v>
      </c>
      <c r="G219" s="33" t="s">
        <v>628</v>
      </c>
      <c r="H219" s="33" t="s">
        <v>634</v>
      </c>
      <c r="I219" s="33" t="s">
        <v>628</v>
      </c>
      <c r="J219" s="33" t="s">
        <v>633</v>
      </c>
      <c r="K219" s="33" t="s">
        <v>634</v>
      </c>
      <c r="L219" s="33" t="s">
        <v>628</v>
      </c>
      <c r="M219" s="33" t="s">
        <v>632</v>
      </c>
      <c r="N219" s="33" t="s">
        <v>1130</v>
      </c>
      <c r="O219" s="33" t="s">
        <v>1188</v>
      </c>
      <c r="P219" s="33" t="s">
        <v>1189</v>
      </c>
    </row>
    <row r="220" spans="1:16" ht="13.5" customHeight="1" x14ac:dyDescent="0.2">
      <c r="A220" s="33" t="s">
        <v>709</v>
      </c>
      <c r="B220" s="35" t="s">
        <v>1206</v>
      </c>
      <c r="C220" s="34">
        <v>360560200</v>
      </c>
      <c r="D220" s="33"/>
      <c r="E220" s="33" t="s">
        <v>1013</v>
      </c>
      <c r="F220" s="33" t="s">
        <v>628</v>
      </c>
      <c r="G220" s="33" t="s">
        <v>628</v>
      </c>
      <c r="H220" s="33" t="s">
        <v>634</v>
      </c>
      <c r="I220" s="33" t="s">
        <v>628</v>
      </c>
      <c r="J220" s="33" t="s">
        <v>633</v>
      </c>
      <c r="K220" s="33" t="s">
        <v>634</v>
      </c>
      <c r="L220" s="33" t="s">
        <v>628</v>
      </c>
      <c r="M220" s="33" t="s">
        <v>632</v>
      </c>
      <c r="N220" s="33" t="s">
        <v>1130</v>
      </c>
      <c r="O220" s="33" t="s">
        <v>1188</v>
      </c>
      <c r="P220" s="33" t="s">
        <v>1189</v>
      </c>
    </row>
    <row r="221" spans="1:16" ht="13.5" customHeight="1" x14ac:dyDescent="0.2">
      <c r="A221" s="33" t="s">
        <v>709</v>
      </c>
      <c r="B221" s="35" t="s">
        <v>1207</v>
      </c>
      <c r="C221" s="34">
        <v>186835740</v>
      </c>
      <c r="D221" s="33"/>
      <c r="E221" s="33" t="s">
        <v>1013</v>
      </c>
      <c r="F221" s="33" t="s">
        <v>628</v>
      </c>
      <c r="G221" s="33" t="s">
        <v>628</v>
      </c>
      <c r="H221" s="33" t="s">
        <v>634</v>
      </c>
      <c r="I221" s="33" t="s">
        <v>628</v>
      </c>
      <c r="J221" s="33" t="s">
        <v>633</v>
      </c>
      <c r="K221" s="33" t="s">
        <v>634</v>
      </c>
      <c r="L221" s="33" t="s">
        <v>628</v>
      </c>
      <c r="M221" s="33" t="s">
        <v>632</v>
      </c>
      <c r="N221" s="33" t="s">
        <v>1130</v>
      </c>
      <c r="O221" s="33" t="s">
        <v>1188</v>
      </c>
      <c r="P221" s="33" t="s">
        <v>1189</v>
      </c>
    </row>
    <row r="222" spans="1:16" ht="13.5" customHeight="1" x14ac:dyDescent="0.2">
      <c r="A222" s="33" t="s">
        <v>709</v>
      </c>
      <c r="B222" s="35" t="s">
        <v>1208</v>
      </c>
      <c r="C222" s="34">
        <v>17424065</v>
      </c>
      <c r="D222" s="33"/>
      <c r="E222" s="33" t="s">
        <v>1013</v>
      </c>
      <c r="F222" s="33" t="s">
        <v>628</v>
      </c>
      <c r="G222" s="33" t="s">
        <v>628</v>
      </c>
      <c r="H222" s="33" t="s">
        <v>634</v>
      </c>
      <c r="I222" s="33" t="s">
        <v>628</v>
      </c>
      <c r="J222" s="33" t="s">
        <v>633</v>
      </c>
      <c r="K222" s="33" t="s">
        <v>634</v>
      </c>
      <c r="L222" s="33" t="s">
        <v>628</v>
      </c>
      <c r="M222" s="33" t="s">
        <v>632</v>
      </c>
      <c r="N222" s="33" t="s">
        <v>1130</v>
      </c>
      <c r="O222" s="33" t="s">
        <v>1209</v>
      </c>
      <c r="P222" s="33" t="s">
        <v>1210</v>
      </c>
    </row>
    <row r="223" spans="1:16" ht="13.5" customHeight="1" x14ac:dyDescent="0.2">
      <c r="A223" s="33" t="s">
        <v>709</v>
      </c>
      <c r="B223" s="35" t="s">
        <v>1212</v>
      </c>
      <c r="C223" s="34">
        <v>21612950</v>
      </c>
      <c r="D223" s="33"/>
      <c r="E223" s="33" t="s">
        <v>1211</v>
      </c>
      <c r="F223" s="33" t="s">
        <v>628</v>
      </c>
      <c r="G223" s="33" t="s">
        <v>628</v>
      </c>
      <c r="H223" s="33" t="s">
        <v>634</v>
      </c>
      <c r="I223" s="33" t="s">
        <v>628</v>
      </c>
      <c r="J223" s="33" t="s">
        <v>633</v>
      </c>
      <c r="K223" s="33" t="s">
        <v>634</v>
      </c>
      <c r="L223" s="33" t="s">
        <v>628</v>
      </c>
      <c r="M223" s="33" t="s">
        <v>632</v>
      </c>
      <c r="N223" s="33" t="s">
        <v>1130</v>
      </c>
      <c r="O223" s="33" t="s">
        <v>1209</v>
      </c>
      <c r="P223" s="33" t="s">
        <v>1210</v>
      </c>
    </row>
    <row r="224" spans="1:16" ht="13.5" customHeight="1" x14ac:dyDescent="0.2">
      <c r="A224" s="33" t="s">
        <v>709</v>
      </c>
      <c r="B224" s="35" t="s">
        <v>1213</v>
      </c>
      <c r="C224" s="34">
        <v>259200000</v>
      </c>
      <c r="D224" s="33"/>
      <c r="E224" s="33" t="s">
        <v>1013</v>
      </c>
      <c r="F224" s="33" t="s">
        <v>628</v>
      </c>
      <c r="G224" s="33" t="s">
        <v>628</v>
      </c>
      <c r="H224" s="33" t="s">
        <v>634</v>
      </c>
      <c r="I224" s="33" t="s">
        <v>628</v>
      </c>
      <c r="J224" s="33" t="s">
        <v>633</v>
      </c>
      <c r="K224" s="33" t="s">
        <v>634</v>
      </c>
      <c r="L224" s="33" t="s">
        <v>628</v>
      </c>
      <c r="M224" s="33" t="s">
        <v>632</v>
      </c>
      <c r="N224" s="33" t="s">
        <v>1130</v>
      </c>
      <c r="O224" s="33" t="s">
        <v>1209</v>
      </c>
      <c r="P224" s="33" t="s">
        <v>1210</v>
      </c>
    </row>
    <row r="225" spans="1:16" ht="13.5" customHeight="1" x14ac:dyDescent="0.2">
      <c r="A225" s="33" t="s">
        <v>709</v>
      </c>
      <c r="B225" s="35" t="s">
        <v>1214</v>
      </c>
      <c r="C225" s="34">
        <v>74129190</v>
      </c>
      <c r="D225" s="33"/>
      <c r="E225" s="33" t="s">
        <v>1013</v>
      </c>
      <c r="F225" s="33" t="s">
        <v>628</v>
      </c>
      <c r="G225" s="33" t="s">
        <v>628</v>
      </c>
      <c r="H225" s="33" t="s">
        <v>634</v>
      </c>
      <c r="I225" s="33" t="s">
        <v>628</v>
      </c>
      <c r="J225" s="33" t="s">
        <v>633</v>
      </c>
      <c r="K225" s="33" t="s">
        <v>634</v>
      </c>
      <c r="L225" s="33" t="s">
        <v>628</v>
      </c>
      <c r="M225" s="33" t="s">
        <v>632</v>
      </c>
      <c r="N225" s="33" t="s">
        <v>1130</v>
      </c>
      <c r="O225" s="33" t="s">
        <v>1215</v>
      </c>
      <c r="P225" s="33" t="s">
        <v>1216</v>
      </c>
    </row>
    <row r="226" spans="1:16" ht="13.5" customHeight="1" x14ac:dyDescent="0.2">
      <c r="A226" s="33" t="s">
        <v>709</v>
      </c>
      <c r="B226" s="35" t="s">
        <v>1218</v>
      </c>
      <c r="C226" s="34">
        <v>81880788</v>
      </c>
      <c r="D226" s="33"/>
      <c r="E226" s="33" t="s">
        <v>1217</v>
      </c>
      <c r="F226" s="33" t="s">
        <v>628</v>
      </c>
      <c r="G226" s="33" t="s">
        <v>628</v>
      </c>
      <c r="H226" s="33" t="s">
        <v>634</v>
      </c>
      <c r="I226" s="33" t="s">
        <v>628</v>
      </c>
      <c r="J226" s="33" t="s">
        <v>633</v>
      </c>
      <c r="K226" s="33" t="s">
        <v>634</v>
      </c>
      <c r="L226" s="33" t="s">
        <v>628</v>
      </c>
      <c r="M226" s="33" t="s">
        <v>632</v>
      </c>
      <c r="N226" s="33" t="s">
        <v>1130</v>
      </c>
      <c r="O226" s="33" t="s">
        <v>1131</v>
      </c>
      <c r="P226" s="33" t="s">
        <v>1132</v>
      </c>
    </row>
    <row r="227" spans="1:16" ht="13.5" customHeight="1" x14ac:dyDescent="0.2">
      <c r="A227" s="33" t="s">
        <v>709</v>
      </c>
      <c r="B227" s="35" t="s">
        <v>1221</v>
      </c>
      <c r="C227" s="34">
        <v>836425625</v>
      </c>
      <c r="D227" s="33"/>
      <c r="E227" s="33" t="s">
        <v>1220</v>
      </c>
      <c r="F227" s="33" t="s">
        <v>628</v>
      </c>
      <c r="G227" s="33" t="s">
        <v>628</v>
      </c>
      <c r="H227" s="33" t="s">
        <v>634</v>
      </c>
      <c r="I227" s="33" t="s">
        <v>628</v>
      </c>
      <c r="J227" s="33" t="s">
        <v>633</v>
      </c>
      <c r="K227" s="33" t="s">
        <v>634</v>
      </c>
      <c r="L227" s="33" t="s">
        <v>628</v>
      </c>
      <c r="M227" s="33" t="s">
        <v>632</v>
      </c>
      <c r="N227" s="33" t="s">
        <v>1130</v>
      </c>
      <c r="O227" s="33" t="s">
        <v>1209</v>
      </c>
      <c r="P227" s="33" t="s">
        <v>1210</v>
      </c>
    </row>
    <row r="228" spans="1:16" ht="13.5" customHeight="1" x14ac:dyDescent="0.2">
      <c r="A228" s="33" t="s">
        <v>709</v>
      </c>
      <c r="B228" s="35" t="s">
        <v>1223</v>
      </c>
      <c r="C228" s="34">
        <v>79847950</v>
      </c>
      <c r="D228" s="33"/>
      <c r="E228" s="33" t="s">
        <v>1222</v>
      </c>
      <c r="F228" s="33" t="s">
        <v>628</v>
      </c>
      <c r="G228" s="33" t="s">
        <v>628</v>
      </c>
      <c r="H228" s="33" t="s">
        <v>634</v>
      </c>
      <c r="I228" s="33" t="s">
        <v>628</v>
      </c>
      <c r="J228" s="33" t="s">
        <v>633</v>
      </c>
      <c r="K228" s="33" t="s">
        <v>634</v>
      </c>
      <c r="L228" s="33" t="s">
        <v>628</v>
      </c>
      <c r="M228" s="33" t="s">
        <v>632</v>
      </c>
      <c r="N228" s="33" t="s">
        <v>1130</v>
      </c>
      <c r="O228" s="33" t="s">
        <v>1209</v>
      </c>
      <c r="P228" s="33" t="s">
        <v>1210</v>
      </c>
    </row>
    <row r="229" spans="1:16" ht="13.5" customHeight="1" x14ac:dyDescent="0.2">
      <c r="A229" s="33" t="s">
        <v>709</v>
      </c>
      <c r="B229" s="35" t="s">
        <v>1224</v>
      </c>
      <c r="C229" s="34">
        <v>1757917620</v>
      </c>
      <c r="D229" s="33"/>
      <c r="E229" s="33" t="s">
        <v>1013</v>
      </c>
      <c r="F229" s="33" t="s">
        <v>628</v>
      </c>
      <c r="G229" s="33" t="s">
        <v>628</v>
      </c>
      <c r="H229" s="33" t="s">
        <v>634</v>
      </c>
      <c r="I229" s="33" t="s">
        <v>628</v>
      </c>
      <c r="J229" s="33" t="s">
        <v>633</v>
      </c>
      <c r="K229" s="33" t="s">
        <v>634</v>
      </c>
      <c r="L229" s="33" t="s">
        <v>628</v>
      </c>
      <c r="M229" s="33" t="s">
        <v>632</v>
      </c>
      <c r="N229" s="33" t="s">
        <v>1130</v>
      </c>
      <c r="O229" s="33" t="s">
        <v>1209</v>
      </c>
      <c r="P229" s="33" t="s">
        <v>1210</v>
      </c>
    </row>
    <row r="230" spans="1:16" ht="13.5" customHeight="1" x14ac:dyDescent="0.2">
      <c r="A230" s="33" t="s">
        <v>709</v>
      </c>
      <c r="B230" s="35" t="s">
        <v>1226</v>
      </c>
      <c r="C230" s="34">
        <v>308342682</v>
      </c>
      <c r="D230" s="33"/>
      <c r="E230" s="33" t="s">
        <v>1013</v>
      </c>
      <c r="F230" s="33" t="s">
        <v>628</v>
      </c>
      <c r="G230" s="33" t="s">
        <v>628</v>
      </c>
      <c r="H230" s="33" t="s">
        <v>634</v>
      </c>
      <c r="I230" s="33" t="s">
        <v>628</v>
      </c>
      <c r="J230" s="33" t="s">
        <v>633</v>
      </c>
      <c r="K230" s="33" t="s">
        <v>634</v>
      </c>
      <c r="L230" s="33" t="s">
        <v>628</v>
      </c>
      <c r="M230" s="33" t="s">
        <v>632</v>
      </c>
      <c r="N230" s="33" t="s">
        <v>1130</v>
      </c>
      <c r="O230" s="33" t="s">
        <v>1209</v>
      </c>
      <c r="P230" s="33" t="s">
        <v>1210</v>
      </c>
    </row>
    <row r="231" spans="1:16" ht="13.5" customHeight="1" x14ac:dyDescent="0.2">
      <c r="A231" s="33" t="s">
        <v>709</v>
      </c>
      <c r="B231" s="35" t="s">
        <v>1227</v>
      </c>
      <c r="C231" s="34">
        <v>291123049</v>
      </c>
      <c r="D231" s="33"/>
      <c r="E231" s="33" t="s">
        <v>1013</v>
      </c>
      <c r="F231" s="33" t="s">
        <v>628</v>
      </c>
      <c r="G231" s="33" t="s">
        <v>628</v>
      </c>
      <c r="H231" s="33" t="s">
        <v>634</v>
      </c>
      <c r="I231" s="33" t="s">
        <v>628</v>
      </c>
      <c r="J231" s="33" t="s">
        <v>633</v>
      </c>
      <c r="K231" s="33" t="s">
        <v>634</v>
      </c>
      <c r="L231" s="33" t="s">
        <v>628</v>
      </c>
      <c r="M231" s="33" t="s">
        <v>632</v>
      </c>
      <c r="N231" s="33" t="s">
        <v>1130</v>
      </c>
      <c r="O231" s="33" t="s">
        <v>1209</v>
      </c>
      <c r="P231" s="33" t="s">
        <v>1210</v>
      </c>
    </row>
    <row r="232" spans="1:16" ht="13.5" customHeight="1" x14ac:dyDescent="0.2">
      <c r="A232" s="33" t="s">
        <v>709</v>
      </c>
      <c r="B232" s="35" t="s">
        <v>1228</v>
      </c>
      <c r="C232" s="34">
        <v>76549680</v>
      </c>
      <c r="D232" s="33"/>
      <c r="E232" s="33" t="s">
        <v>1013</v>
      </c>
      <c r="F232" s="33" t="s">
        <v>628</v>
      </c>
      <c r="G232" s="33" t="s">
        <v>628</v>
      </c>
      <c r="H232" s="33" t="s">
        <v>634</v>
      </c>
      <c r="I232" s="33" t="s">
        <v>628</v>
      </c>
      <c r="J232" s="33" t="s">
        <v>633</v>
      </c>
      <c r="K232" s="33" t="s">
        <v>634</v>
      </c>
      <c r="L232" s="33" t="s">
        <v>628</v>
      </c>
      <c r="M232" s="33" t="s">
        <v>632</v>
      </c>
      <c r="N232" s="33" t="s">
        <v>1130</v>
      </c>
      <c r="O232" s="33" t="s">
        <v>1209</v>
      </c>
      <c r="P232" s="33" t="s">
        <v>1210</v>
      </c>
    </row>
    <row r="233" spans="1:16" ht="13.5" customHeight="1" x14ac:dyDescent="0.2">
      <c r="A233" s="33" t="s">
        <v>709</v>
      </c>
      <c r="B233" s="35" t="s">
        <v>1229</v>
      </c>
      <c r="C233" s="34">
        <v>24750062</v>
      </c>
      <c r="D233" s="33"/>
      <c r="E233" s="33" t="s">
        <v>1013</v>
      </c>
      <c r="F233" s="33" t="s">
        <v>628</v>
      </c>
      <c r="G233" s="33" t="s">
        <v>628</v>
      </c>
      <c r="H233" s="33" t="s">
        <v>634</v>
      </c>
      <c r="I233" s="33" t="s">
        <v>628</v>
      </c>
      <c r="J233" s="33" t="s">
        <v>633</v>
      </c>
      <c r="K233" s="33" t="s">
        <v>634</v>
      </c>
      <c r="L233" s="33" t="s">
        <v>628</v>
      </c>
      <c r="M233" s="33" t="s">
        <v>632</v>
      </c>
      <c r="N233" s="33" t="s">
        <v>1130</v>
      </c>
      <c r="O233" s="33" t="s">
        <v>1209</v>
      </c>
      <c r="P233" s="33" t="s">
        <v>1210</v>
      </c>
    </row>
    <row r="234" spans="1:16" ht="13.5" customHeight="1" x14ac:dyDescent="0.2">
      <c r="A234" s="33" t="s">
        <v>709</v>
      </c>
      <c r="B234" s="35" t="s">
        <v>1231</v>
      </c>
      <c r="C234" s="34">
        <v>428244504</v>
      </c>
      <c r="D234" s="33"/>
      <c r="E234" s="33" t="s">
        <v>1230</v>
      </c>
      <c r="F234" s="33" t="s">
        <v>628</v>
      </c>
      <c r="G234" s="33" t="s">
        <v>628</v>
      </c>
      <c r="H234" s="33" t="s">
        <v>634</v>
      </c>
      <c r="I234" s="33" t="s">
        <v>628</v>
      </c>
      <c r="J234" s="33" t="s">
        <v>633</v>
      </c>
      <c r="K234" s="33" t="s">
        <v>634</v>
      </c>
      <c r="L234" s="33" t="s">
        <v>628</v>
      </c>
      <c r="M234" s="33" t="s">
        <v>632</v>
      </c>
      <c r="N234" s="33" t="s">
        <v>1130</v>
      </c>
      <c r="O234" s="33" t="s">
        <v>1209</v>
      </c>
      <c r="P234" s="33" t="s">
        <v>1210</v>
      </c>
    </row>
    <row r="235" spans="1:16" ht="13.5" customHeight="1" x14ac:dyDescent="0.2">
      <c r="A235" s="33" t="s">
        <v>709</v>
      </c>
      <c r="B235" s="35" t="s">
        <v>1232</v>
      </c>
      <c r="C235" s="34">
        <v>112002000</v>
      </c>
      <c r="D235" s="33"/>
      <c r="E235" s="33" t="s">
        <v>1013</v>
      </c>
      <c r="F235" s="33" t="s">
        <v>628</v>
      </c>
      <c r="G235" s="33" t="s">
        <v>628</v>
      </c>
      <c r="H235" s="33" t="s">
        <v>634</v>
      </c>
      <c r="I235" s="33" t="s">
        <v>628</v>
      </c>
      <c r="J235" s="33" t="s">
        <v>633</v>
      </c>
      <c r="K235" s="33" t="s">
        <v>634</v>
      </c>
      <c r="L235" s="33" t="s">
        <v>628</v>
      </c>
      <c r="M235" s="33" t="s">
        <v>632</v>
      </c>
      <c r="N235" s="33" t="s">
        <v>1130</v>
      </c>
      <c r="O235" s="33" t="s">
        <v>1209</v>
      </c>
      <c r="P235" s="33" t="s">
        <v>1210</v>
      </c>
    </row>
    <row r="236" spans="1:16" ht="13.5" customHeight="1" x14ac:dyDescent="0.2">
      <c r="A236" s="33" t="s">
        <v>709</v>
      </c>
      <c r="B236" s="35" t="s">
        <v>1233</v>
      </c>
      <c r="C236" s="34">
        <v>122214000</v>
      </c>
      <c r="D236" s="33"/>
      <c r="E236" s="33" t="s">
        <v>1013</v>
      </c>
      <c r="F236" s="33" t="s">
        <v>628</v>
      </c>
      <c r="G236" s="33" t="s">
        <v>628</v>
      </c>
      <c r="H236" s="33" t="s">
        <v>634</v>
      </c>
      <c r="I236" s="33" t="s">
        <v>628</v>
      </c>
      <c r="J236" s="33" t="s">
        <v>633</v>
      </c>
      <c r="K236" s="33" t="s">
        <v>634</v>
      </c>
      <c r="L236" s="33" t="s">
        <v>628</v>
      </c>
      <c r="M236" s="33" t="s">
        <v>632</v>
      </c>
      <c r="N236" s="33" t="s">
        <v>1130</v>
      </c>
      <c r="O236" s="33" t="s">
        <v>1209</v>
      </c>
      <c r="P236" s="33" t="s">
        <v>1210</v>
      </c>
    </row>
    <row r="237" spans="1:16" ht="13.5" customHeight="1" x14ac:dyDescent="0.2">
      <c r="A237" s="33" t="s">
        <v>709</v>
      </c>
      <c r="B237" s="35" t="s">
        <v>1235</v>
      </c>
      <c r="C237" s="34">
        <v>44811800</v>
      </c>
      <c r="D237" s="33"/>
      <c r="E237" s="33" t="s">
        <v>1234</v>
      </c>
      <c r="F237" s="33" t="s">
        <v>628</v>
      </c>
      <c r="G237" s="33" t="s">
        <v>628</v>
      </c>
      <c r="H237" s="33" t="s">
        <v>634</v>
      </c>
      <c r="I237" s="33" t="s">
        <v>628</v>
      </c>
      <c r="J237" s="33" t="s">
        <v>633</v>
      </c>
      <c r="K237" s="33" t="s">
        <v>634</v>
      </c>
      <c r="L237" s="33" t="s">
        <v>628</v>
      </c>
      <c r="M237" s="33" t="s">
        <v>632</v>
      </c>
      <c r="N237" s="33" t="s">
        <v>1130</v>
      </c>
      <c r="O237" s="33" t="s">
        <v>1209</v>
      </c>
      <c r="P237" s="33" t="s">
        <v>1210</v>
      </c>
    </row>
    <row r="238" spans="1:16" ht="13.5" customHeight="1" x14ac:dyDescent="0.2">
      <c r="A238" s="33" t="s">
        <v>709</v>
      </c>
      <c r="B238" s="35" t="s">
        <v>1236</v>
      </c>
      <c r="C238" s="34">
        <v>74685000</v>
      </c>
      <c r="D238" s="33"/>
      <c r="E238" s="33" t="s">
        <v>1013</v>
      </c>
      <c r="F238" s="33" t="s">
        <v>628</v>
      </c>
      <c r="G238" s="33" t="s">
        <v>628</v>
      </c>
      <c r="H238" s="33" t="s">
        <v>634</v>
      </c>
      <c r="I238" s="33" t="s">
        <v>628</v>
      </c>
      <c r="J238" s="33" t="s">
        <v>633</v>
      </c>
      <c r="K238" s="33" t="s">
        <v>634</v>
      </c>
      <c r="L238" s="33" t="s">
        <v>628</v>
      </c>
      <c r="M238" s="33" t="s">
        <v>632</v>
      </c>
      <c r="N238" s="33" t="s">
        <v>1130</v>
      </c>
      <c r="O238" s="33" t="s">
        <v>1209</v>
      </c>
      <c r="P238" s="33" t="s">
        <v>1210</v>
      </c>
    </row>
    <row r="239" spans="1:16" ht="13.5" customHeight="1" x14ac:dyDescent="0.2">
      <c r="A239" s="33" t="s">
        <v>709</v>
      </c>
      <c r="B239" s="35" t="s">
        <v>1237</v>
      </c>
      <c r="C239" s="34">
        <v>365892495</v>
      </c>
      <c r="D239" s="33"/>
      <c r="E239" s="33" t="s">
        <v>1013</v>
      </c>
      <c r="F239" s="33" t="s">
        <v>628</v>
      </c>
      <c r="G239" s="33" t="s">
        <v>628</v>
      </c>
      <c r="H239" s="33" t="s">
        <v>634</v>
      </c>
      <c r="I239" s="33" t="s">
        <v>628</v>
      </c>
      <c r="J239" s="33" t="s">
        <v>633</v>
      </c>
      <c r="K239" s="33" t="s">
        <v>634</v>
      </c>
      <c r="L239" s="33" t="s">
        <v>628</v>
      </c>
      <c r="M239" s="33" t="s">
        <v>632</v>
      </c>
      <c r="N239" s="33" t="s">
        <v>1130</v>
      </c>
      <c r="O239" s="33" t="s">
        <v>1238</v>
      </c>
      <c r="P239" s="33" t="s">
        <v>1239</v>
      </c>
    </row>
    <row r="240" spans="1:16" ht="13.5" customHeight="1" x14ac:dyDescent="0.2">
      <c r="A240" s="33" t="s">
        <v>709</v>
      </c>
      <c r="B240" s="35" t="s">
        <v>1240</v>
      </c>
      <c r="C240" s="34">
        <v>1188880</v>
      </c>
      <c r="D240" s="33"/>
      <c r="E240" s="33" t="s">
        <v>1013</v>
      </c>
      <c r="F240" s="33" t="s">
        <v>628</v>
      </c>
      <c r="G240" s="33" t="s">
        <v>628</v>
      </c>
      <c r="H240" s="33" t="s">
        <v>634</v>
      </c>
      <c r="I240" s="33" t="s">
        <v>628</v>
      </c>
      <c r="J240" s="33" t="s">
        <v>633</v>
      </c>
      <c r="K240" s="33" t="s">
        <v>634</v>
      </c>
      <c r="L240" s="33" t="s">
        <v>628</v>
      </c>
      <c r="M240" s="33" t="s">
        <v>632</v>
      </c>
      <c r="N240" s="33" t="s">
        <v>1130</v>
      </c>
      <c r="O240" s="33" t="s">
        <v>1209</v>
      </c>
      <c r="P240" s="33" t="s">
        <v>1210</v>
      </c>
    </row>
    <row r="241" spans="1:16" ht="13.5" customHeight="1" x14ac:dyDescent="0.2">
      <c r="A241" s="33" t="s">
        <v>709</v>
      </c>
      <c r="B241" s="35" t="s">
        <v>1242</v>
      </c>
      <c r="C241" s="34">
        <v>90496800</v>
      </c>
      <c r="D241" s="33"/>
      <c r="E241" s="33" t="s">
        <v>1241</v>
      </c>
      <c r="F241" s="33" t="s">
        <v>628</v>
      </c>
      <c r="G241" s="33" t="s">
        <v>628</v>
      </c>
      <c r="H241" s="33" t="s">
        <v>634</v>
      </c>
      <c r="I241" s="33" t="s">
        <v>628</v>
      </c>
      <c r="J241" s="33" t="s">
        <v>633</v>
      </c>
      <c r="K241" s="33" t="s">
        <v>634</v>
      </c>
      <c r="L241" s="33" t="s">
        <v>628</v>
      </c>
      <c r="M241" s="33" t="s">
        <v>632</v>
      </c>
      <c r="N241" s="33" t="s">
        <v>1130</v>
      </c>
      <c r="O241" s="33" t="s">
        <v>1209</v>
      </c>
      <c r="P241" s="33" t="s">
        <v>1210</v>
      </c>
    </row>
    <row r="242" spans="1:16" ht="13.5" customHeight="1" x14ac:dyDescent="0.2">
      <c r="A242" s="33" t="s">
        <v>709</v>
      </c>
      <c r="B242" s="35" t="s">
        <v>1243</v>
      </c>
      <c r="C242" s="34">
        <v>6295000</v>
      </c>
      <c r="D242" s="33"/>
      <c r="E242" s="33" t="s">
        <v>1013</v>
      </c>
      <c r="F242" s="33" t="s">
        <v>628</v>
      </c>
      <c r="G242" s="33" t="s">
        <v>628</v>
      </c>
      <c r="H242" s="33" t="s">
        <v>634</v>
      </c>
      <c r="I242" s="33" t="s">
        <v>628</v>
      </c>
      <c r="J242" s="33" t="s">
        <v>633</v>
      </c>
      <c r="K242" s="33" t="s">
        <v>634</v>
      </c>
      <c r="L242" s="33" t="s">
        <v>628</v>
      </c>
      <c r="M242" s="33" t="s">
        <v>632</v>
      </c>
      <c r="N242" s="33" t="s">
        <v>1130</v>
      </c>
      <c r="O242" s="33" t="s">
        <v>1209</v>
      </c>
      <c r="P242" s="33" t="s">
        <v>1210</v>
      </c>
    </row>
    <row r="243" spans="1:16" ht="13.5" customHeight="1" x14ac:dyDescent="0.2">
      <c r="A243" s="33" t="s">
        <v>709</v>
      </c>
      <c r="B243" s="35" t="s">
        <v>1244</v>
      </c>
      <c r="C243" s="34">
        <v>32550930</v>
      </c>
      <c r="D243" s="33"/>
      <c r="E243" s="33" t="s">
        <v>1013</v>
      </c>
      <c r="F243" s="33" t="s">
        <v>628</v>
      </c>
      <c r="G243" s="33" t="s">
        <v>628</v>
      </c>
      <c r="H243" s="33" t="s">
        <v>634</v>
      </c>
      <c r="I243" s="33" t="s">
        <v>628</v>
      </c>
      <c r="J243" s="33" t="s">
        <v>633</v>
      </c>
      <c r="K243" s="33" t="s">
        <v>634</v>
      </c>
      <c r="L243" s="33" t="s">
        <v>628</v>
      </c>
      <c r="M243" s="33" t="s">
        <v>632</v>
      </c>
      <c r="N243" s="33" t="s">
        <v>1130</v>
      </c>
      <c r="O243" s="33" t="s">
        <v>1209</v>
      </c>
      <c r="P243" s="33" t="s">
        <v>1210</v>
      </c>
    </row>
    <row r="244" spans="1:16" ht="13.5" customHeight="1" x14ac:dyDescent="0.2">
      <c r="A244" s="33" t="s">
        <v>709</v>
      </c>
      <c r="B244" s="35" t="s">
        <v>1245</v>
      </c>
      <c r="C244" s="34">
        <v>99345400</v>
      </c>
      <c r="D244" s="33"/>
      <c r="E244" s="33" t="s">
        <v>1013</v>
      </c>
      <c r="F244" s="33" t="s">
        <v>628</v>
      </c>
      <c r="G244" s="33" t="s">
        <v>628</v>
      </c>
      <c r="H244" s="33" t="s">
        <v>634</v>
      </c>
      <c r="I244" s="33" t="s">
        <v>628</v>
      </c>
      <c r="J244" s="33" t="s">
        <v>633</v>
      </c>
      <c r="K244" s="33" t="s">
        <v>634</v>
      </c>
      <c r="L244" s="33" t="s">
        <v>628</v>
      </c>
      <c r="M244" s="33" t="s">
        <v>632</v>
      </c>
      <c r="N244" s="33" t="s">
        <v>1130</v>
      </c>
      <c r="O244" s="33" t="s">
        <v>1209</v>
      </c>
      <c r="P244" s="33" t="s">
        <v>1210</v>
      </c>
    </row>
    <row r="245" spans="1:16" ht="13.5" customHeight="1" x14ac:dyDescent="0.2">
      <c r="A245" s="33" t="s">
        <v>709</v>
      </c>
      <c r="B245" s="35" t="s">
        <v>1247</v>
      </c>
      <c r="C245" s="34">
        <v>2110500</v>
      </c>
      <c r="D245" s="33"/>
      <c r="E245" s="33" t="s">
        <v>1246</v>
      </c>
      <c r="F245" s="33" t="s">
        <v>628</v>
      </c>
      <c r="G245" s="33" t="s">
        <v>628</v>
      </c>
      <c r="H245" s="33" t="s">
        <v>634</v>
      </c>
      <c r="I245" s="33" t="s">
        <v>628</v>
      </c>
      <c r="J245" s="33" t="s">
        <v>633</v>
      </c>
      <c r="K245" s="33" t="s">
        <v>634</v>
      </c>
      <c r="L245" s="33" t="s">
        <v>628</v>
      </c>
      <c r="M245" s="33" t="s">
        <v>632</v>
      </c>
      <c r="N245" s="33" t="s">
        <v>1130</v>
      </c>
      <c r="O245" s="33" t="s">
        <v>1209</v>
      </c>
      <c r="P245" s="33" t="s">
        <v>1210</v>
      </c>
    </row>
    <row r="246" spans="1:16" ht="13.5" customHeight="1" x14ac:dyDescent="0.2">
      <c r="A246" s="33" t="s">
        <v>709</v>
      </c>
      <c r="B246" s="35" t="s">
        <v>1248</v>
      </c>
      <c r="C246" s="34">
        <v>1161900</v>
      </c>
      <c r="D246" s="33"/>
      <c r="E246" s="33" t="s">
        <v>1013</v>
      </c>
      <c r="F246" s="33" t="s">
        <v>628</v>
      </c>
      <c r="G246" s="33" t="s">
        <v>628</v>
      </c>
      <c r="H246" s="33" t="s">
        <v>634</v>
      </c>
      <c r="I246" s="33" t="s">
        <v>628</v>
      </c>
      <c r="J246" s="33" t="s">
        <v>633</v>
      </c>
      <c r="K246" s="33" t="s">
        <v>634</v>
      </c>
      <c r="L246" s="33" t="s">
        <v>628</v>
      </c>
      <c r="M246" s="33" t="s">
        <v>632</v>
      </c>
      <c r="N246" s="33" t="s">
        <v>1130</v>
      </c>
      <c r="O246" s="33" t="s">
        <v>1209</v>
      </c>
      <c r="P246" s="33" t="s">
        <v>1210</v>
      </c>
    </row>
    <row r="247" spans="1:16" ht="13.5" customHeight="1" x14ac:dyDescent="0.2">
      <c r="A247" s="33" t="s">
        <v>709</v>
      </c>
      <c r="B247" s="35" t="s">
        <v>1250</v>
      </c>
      <c r="C247" s="34">
        <v>34435350</v>
      </c>
      <c r="D247" s="33"/>
      <c r="E247" s="33" t="s">
        <v>1249</v>
      </c>
      <c r="F247" s="33" t="s">
        <v>628</v>
      </c>
      <c r="G247" s="33" t="s">
        <v>628</v>
      </c>
      <c r="H247" s="33" t="s">
        <v>634</v>
      </c>
      <c r="I247" s="33" t="s">
        <v>628</v>
      </c>
      <c r="J247" s="33" t="s">
        <v>633</v>
      </c>
      <c r="K247" s="33" t="s">
        <v>634</v>
      </c>
      <c r="L247" s="33" t="s">
        <v>628</v>
      </c>
      <c r="M247" s="33" t="s">
        <v>632</v>
      </c>
      <c r="N247" s="33" t="s">
        <v>1130</v>
      </c>
      <c r="O247" s="33" t="s">
        <v>1209</v>
      </c>
      <c r="P247" s="33" t="s">
        <v>1210</v>
      </c>
    </row>
    <row r="248" spans="1:16" ht="13.5" customHeight="1" x14ac:dyDescent="0.2">
      <c r="A248" s="33" t="s">
        <v>709</v>
      </c>
      <c r="B248" s="35" t="s">
        <v>1251</v>
      </c>
      <c r="C248" s="34">
        <v>29880000</v>
      </c>
      <c r="D248" s="33"/>
      <c r="E248" s="33" t="s">
        <v>1013</v>
      </c>
      <c r="F248" s="33" t="s">
        <v>628</v>
      </c>
      <c r="G248" s="33" t="s">
        <v>628</v>
      </c>
      <c r="H248" s="33" t="s">
        <v>634</v>
      </c>
      <c r="I248" s="33" t="s">
        <v>628</v>
      </c>
      <c r="J248" s="33" t="s">
        <v>633</v>
      </c>
      <c r="K248" s="33" t="s">
        <v>634</v>
      </c>
      <c r="L248" s="33" t="s">
        <v>628</v>
      </c>
      <c r="M248" s="33" t="s">
        <v>632</v>
      </c>
      <c r="N248" s="33" t="s">
        <v>1130</v>
      </c>
      <c r="O248" s="33" t="s">
        <v>1209</v>
      </c>
      <c r="P248" s="33" t="s">
        <v>1210</v>
      </c>
    </row>
    <row r="249" spans="1:16" ht="13.5" customHeight="1" x14ac:dyDescent="0.2">
      <c r="A249" s="33" t="s">
        <v>709</v>
      </c>
      <c r="B249" s="35" t="s">
        <v>1252</v>
      </c>
      <c r="C249" s="34">
        <v>10726400</v>
      </c>
      <c r="D249" s="33"/>
      <c r="E249" s="33" t="s">
        <v>1013</v>
      </c>
      <c r="F249" s="33" t="s">
        <v>628</v>
      </c>
      <c r="G249" s="33" t="s">
        <v>628</v>
      </c>
      <c r="H249" s="33" t="s">
        <v>634</v>
      </c>
      <c r="I249" s="33" t="s">
        <v>628</v>
      </c>
      <c r="J249" s="33" t="s">
        <v>633</v>
      </c>
      <c r="K249" s="33" t="s">
        <v>634</v>
      </c>
      <c r="L249" s="33" t="s">
        <v>628</v>
      </c>
      <c r="M249" s="33" t="s">
        <v>632</v>
      </c>
      <c r="N249" s="33" t="s">
        <v>1130</v>
      </c>
      <c r="O249" s="33" t="s">
        <v>1209</v>
      </c>
      <c r="P249" s="33" t="s">
        <v>1210</v>
      </c>
    </row>
    <row r="250" spans="1:16" ht="13.5" customHeight="1" x14ac:dyDescent="0.2">
      <c r="A250" s="33" t="s">
        <v>709</v>
      </c>
      <c r="B250" s="35" t="s">
        <v>1254</v>
      </c>
      <c r="C250" s="34">
        <v>1881000</v>
      </c>
      <c r="D250" s="33"/>
      <c r="E250" s="33" t="s">
        <v>1253</v>
      </c>
      <c r="F250" s="33" t="s">
        <v>628</v>
      </c>
      <c r="G250" s="33" t="s">
        <v>628</v>
      </c>
      <c r="H250" s="33" t="s">
        <v>634</v>
      </c>
      <c r="I250" s="33" t="s">
        <v>628</v>
      </c>
      <c r="J250" s="33" t="s">
        <v>633</v>
      </c>
      <c r="K250" s="33" t="s">
        <v>634</v>
      </c>
      <c r="L250" s="33" t="s">
        <v>628</v>
      </c>
      <c r="M250" s="33" t="s">
        <v>632</v>
      </c>
      <c r="N250" s="33" t="s">
        <v>1130</v>
      </c>
      <c r="O250" s="33" t="s">
        <v>1209</v>
      </c>
      <c r="P250" s="33" t="s">
        <v>1210</v>
      </c>
    </row>
    <row r="251" spans="1:16" ht="13.5" customHeight="1" x14ac:dyDescent="0.2">
      <c r="A251" s="33" t="s">
        <v>709</v>
      </c>
      <c r="B251" s="35" t="s">
        <v>1256</v>
      </c>
      <c r="C251" s="34">
        <v>42946500</v>
      </c>
      <c r="D251" s="33"/>
      <c r="E251" s="33" t="s">
        <v>1255</v>
      </c>
      <c r="F251" s="33" t="s">
        <v>628</v>
      </c>
      <c r="G251" s="33" t="s">
        <v>628</v>
      </c>
      <c r="H251" s="33" t="s">
        <v>634</v>
      </c>
      <c r="I251" s="33" t="s">
        <v>628</v>
      </c>
      <c r="J251" s="33" t="s">
        <v>633</v>
      </c>
      <c r="K251" s="33" t="s">
        <v>634</v>
      </c>
      <c r="L251" s="33" t="s">
        <v>628</v>
      </c>
      <c r="M251" s="33" t="s">
        <v>632</v>
      </c>
      <c r="N251" s="33" t="s">
        <v>1130</v>
      </c>
      <c r="O251" s="33" t="s">
        <v>1209</v>
      </c>
      <c r="P251" s="33" t="s">
        <v>1210</v>
      </c>
    </row>
    <row r="252" spans="1:16" ht="13.5" customHeight="1" x14ac:dyDescent="0.2">
      <c r="A252" s="33" t="s">
        <v>709</v>
      </c>
      <c r="B252" s="35" t="s">
        <v>1257</v>
      </c>
      <c r="C252" s="34">
        <v>5856000</v>
      </c>
      <c r="D252" s="33"/>
      <c r="E252" s="33" t="s">
        <v>1013</v>
      </c>
      <c r="F252" s="33" t="s">
        <v>628</v>
      </c>
      <c r="G252" s="33" t="s">
        <v>628</v>
      </c>
      <c r="H252" s="33" t="s">
        <v>634</v>
      </c>
      <c r="I252" s="33" t="s">
        <v>628</v>
      </c>
      <c r="J252" s="33" t="s">
        <v>633</v>
      </c>
      <c r="K252" s="33" t="s">
        <v>634</v>
      </c>
      <c r="L252" s="33" t="s">
        <v>628</v>
      </c>
      <c r="M252" s="33" t="s">
        <v>632</v>
      </c>
      <c r="N252" s="33" t="s">
        <v>1130</v>
      </c>
      <c r="O252" s="33" t="s">
        <v>1209</v>
      </c>
      <c r="P252" s="33" t="s">
        <v>1210</v>
      </c>
    </row>
    <row r="253" spans="1:16" ht="13.5" customHeight="1" x14ac:dyDescent="0.2">
      <c r="A253" s="33" t="s">
        <v>709</v>
      </c>
      <c r="B253" s="35" t="s">
        <v>1258</v>
      </c>
      <c r="C253" s="34">
        <v>45465000</v>
      </c>
      <c r="D253" s="33"/>
      <c r="E253" s="33" t="s">
        <v>1013</v>
      </c>
      <c r="F253" s="33" t="s">
        <v>628</v>
      </c>
      <c r="G253" s="33" t="s">
        <v>628</v>
      </c>
      <c r="H253" s="33" t="s">
        <v>634</v>
      </c>
      <c r="I253" s="33" t="s">
        <v>628</v>
      </c>
      <c r="J253" s="33" t="s">
        <v>633</v>
      </c>
      <c r="K253" s="33" t="s">
        <v>634</v>
      </c>
      <c r="L253" s="33" t="s">
        <v>628</v>
      </c>
      <c r="M253" s="33" t="s">
        <v>632</v>
      </c>
      <c r="N253" s="33" t="s">
        <v>1130</v>
      </c>
      <c r="O253" s="33" t="s">
        <v>1209</v>
      </c>
      <c r="P253" s="33" t="s">
        <v>1210</v>
      </c>
    </row>
    <row r="254" spans="1:16" ht="13.5" customHeight="1" x14ac:dyDescent="0.2">
      <c r="A254" s="33" t="s">
        <v>709</v>
      </c>
      <c r="B254" s="35" t="s">
        <v>1259</v>
      </c>
      <c r="C254" s="34">
        <v>54800000</v>
      </c>
      <c r="D254" s="33"/>
      <c r="E254" s="33" t="s">
        <v>1013</v>
      </c>
      <c r="F254" s="33" t="s">
        <v>628</v>
      </c>
      <c r="G254" s="33" t="s">
        <v>628</v>
      </c>
      <c r="H254" s="33" t="s">
        <v>634</v>
      </c>
      <c r="I254" s="33" t="s">
        <v>628</v>
      </c>
      <c r="J254" s="33" t="s">
        <v>633</v>
      </c>
      <c r="K254" s="33" t="s">
        <v>634</v>
      </c>
      <c r="L254" s="33" t="s">
        <v>628</v>
      </c>
      <c r="M254" s="33" t="s">
        <v>632</v>
      </c>
      <c r="N254" s="33" t="s">
        <v>1130</v>
      </c>
      <c r="O254" s="33" t="s">
        <v>1209</v>
      </c>
      <c r="P254" s="33" t="s">
        <v>1210</v>
      </c>
    </row>
    <row r="255" spans="1:16" ht="13.5" customHeight="1" x14ac:dyDescent="0.2">
      <c r="A255" s="33" t="s">
        <v>709</v>
      </c>
      <c r="B255" s="35" t="s">
        <v>1261</v>
      </c>
      <c r="C255" s="34">
        <v>15050000</v>
      </c>
      <c r="D255" s="33"/>
      <c r="E255" s="33" t="s">
        <v>1260</v>
      </c>
      <c r="F255" s="33" t="s">
        <v>628</v>
      </c>
      <c r="G255" s="33" t="s">
        <v>628</v>
      </c>
      <c r="H255" s="33" t="s">
        <v>634</v>
      </c>
      <c r="I255" s="33" t="s">
        <v>628</v>
      </c>
      <c r="J255" s="33" t="s">
        <v>633</v>
      </c>
      <c r="K255" s="33" t="s">
        <v>634</v>
      </c>
      <c r="L255" s="33" t="s">
        <v>628</v>
      </c>
      <c r="M255" s="33" t="s">
        <v>632</v>
      </c>
      <c r="N255" s="33" t="s">
        <v>1130</v>
      </c>
      <c r="O255" s="33" t="s">
        <v>1209</v>
      </c>
      <c r="P255" s="33" t="s">
        <v>1210</v>
      </c>
    </row>
    <row r="256" spans="1:16" ht="13.5" customHeight="1" x14ac:dyDescent="0.2">
      <c r="A256" s="33" t="s">
        <v>709</v>
      </c>
      <c r="B256" s="35" t="s">
        <v>1263</v>
      </c>
      <c r="C256" s="34">
        <v>197250000</v>
      </c>
      <c r="D256" s="33"/>
      <c r="E256" s="33" t="s">
        <v>1262</v>
      </c>
      <c r="F256" s="33" t="s">
        <v>628</v>
      </c>
      <c r="G256" s="33" t="s">
        <v>628</v>
      </c>
      <c r="H256" s="33" t="s">
        <v>634</v>
      </c>
      <c r="I256" s="33" t="s">
        <v>628</v>
      </c>
      <c r="J256" s="33" t="s">
        <v>633</v>
      </c>
      <c r="K256" s="33" t="s">
        <v>634</v>
      </c>
      <c r="L256" s="33" t="s">
        <v>628</v>
      </c>
      <c r="M256" s="33" t="s">
        <v>632</v>
      </c>
      <c r="N256" s="33" t="s">
        <v>1130</v>
      </c>
      <c r="O256" s="33" t="s">
        <v>1209</v>
      </c>
      <c r="P256" s="33" t="s">
        <v>1210</v>
      </c>
    </row>
    <row r="257" spans="1:16" ht="13.5" customHeight="1" x14ac:dyDescent="0.2">
      <c r="A257" s="33" t="s">
        <v>709</v>
      </c>
      <c r="B257" s="35" t="s">
        <v>1264</v>
      </c>
      <c r="C257" s="34">
        <v>102128268</v>
      </c>
      <c r="D257" s="33"/>
      <c r="E257" s="33" t="s">
        <v>1013</v>
      </c>
      <c r="F257" s="33" t="s">
        <v>628</v>
      </c>
      <c r="G257" s="33" t="s">
        <v>628</v>
      </c>
      <c r="H257" s="33" t="s">
        <v>634</v>
      </c>
      <c r="I257" s="33" t="s">
        <v>628</v>
      </c>
      <c r="J257" s="33" t="s">
        <v>633</v>
      </c>
      <c r="K257" s="33" t="s">
        <v>634</v>
      </c>
      <c r="L257" s="33" t="s">
        <v>628</v>
      </c>
      <c r="M257" s="33" t="s">
        <v>632</v>
      </c>
      <c r="N257" s="33" t="s">
        <v>1130</v>
      </c>
      <c r="O257" s="33" t="s">
        <v>1209</v>
      </c>
      <c r="P257" s="33" t="s">
        <v>1210</v>
      </c>
    </row>
    <row r="258" spans="1:16" ht="13.5" customHeight="1" x14ac:dyDescent="0.2">
      <c r="A258" s="33" t="s">
        <v>709</v>
      </c>
      <c r="B258" s="35" t="s">
        <v>1265</v>
      </c>
      <c r="C258" s="34">
        <v>38560000</v>
      </c>
      <c r="D258" s="33"/>
      <c r="E258" s="33" t="s">
        <v>1013</v>
      </c>
      <c r="F258" s="33" t="s">
        <v>628</v>
      </c>
      <c r="G258" s="33" t="s">
        <v>628</v>
      </c>
      <c r="H258" s="33" t="s">
        <v>634</v>
      </c>
      <c r="I258" s="33" t="s">
        <v>628</v>
      </c>
      <c r="J258" s="33" t="s">
        <v>633</v>
      </c>
      <c r="K258" s="33" t="s">
        <v>634</v>
      </c>
      <c r="L258" s="33" t="s">
        <v>628</v>
      </c>
      <c r="M258" s="33" t="s">
        <v>632</v>
      </c>
      <c r="N258" s="33" t="s">
        <v>1130</v>
      </c>
      <c r="O258" s="33" t="s">
        <v>1209</v>
      </c>
      <c r="P258" s="33" t="s">
        <v>1210</v>
      </c>
    </row>
    <row r="259" spans="1:16" ht="13.5" customHeight="1" x14ac:dyDescent="0.2">
      <c r="A259" s="33" t="s">
        <v>709</v>
      </c>
      <c r="B259" s="35" t="s">
        <v>1266</v>
      </c>
      <c r="C259" s="34">
        <v>22000000</v>
      </c>
      <c r="D259" s="33"/>
      <c r="E259" s="33" t="s">
        <v>1013</v>
      </c>
      <c r="F259" s="33" t="s">
        <v>628</v>
      </c>
      <c r="G259" s="33" t="s">
        <v>628</v>
      </c>
      <c r="H259" s="33" t="s">
        <v>634</v>
      </c>
      <c r="I259" s="33" t="s">
        <v>628</v>
      </c>
      <c r="J259" s="33" t="s">
        <v>633</v>
      </c>
      <c r="K259" s="33" t="s">
        <v>634</v>
      </c>
      <c r="L259" s="33" t="s">
        <v>628</v>
      </c>
      <c r="M259" s="33" t="s">
        <v>632</v>
      </c>
      <c r="N259" s="33" t="s">
        <v>1130</v>
      </c>
      <c r="O259" s="33" t="s">
        <v>1209</v>
      </c>
      <c r="P259" s="33" t="s">
        <v>1210</v>
      </c>
    </row>
    <row r="260" spans="1:16" ht="13.5" customHeight="1" x14ac:dyDescent="0.2">
      <c r="A260" s="33" t="s">
        <v>709</v>
      </c>
      <c r="B260" s="35" t="s">
        <v>1267</v>
      </c>
      <c r="C260" s="34">
        <v>125325000</v>
      </c>
      <c r="D260" s="33"/>
      <c r="E260" s="33" t="s">
        <v>1013</v>
      </c>
      <c r="F260" s="33" t="s">
        <v>628</v>
      </c>
      <c r="G260" s="33" t="s">
        <v>628</v>
      </c>
      <c r="H260" s="33" t="s">
        <v>634</v>
      </c>
      <c r="I260" s="33" t="s">
        <v>628</v>
      </c>
      <c r="J260" s="33" t="s">
        <v>633</v>
      </c>
      <c r="K260" s="33" t="s">
        <v>634</v>
      </c>
      <c r="L260" s="33" t="s">
        <v>628</v>
      </c>
      <c r="M260" s="33" t="s">
        <v>632</v>
      </c>
      <c r="N260" s="33" t="s">
        <v>1130</v>
      </c>
      <c r="O260" s="33" t="s">
        <v>1209</v>
      </c>
      <c r="P260" s="33" t="s">
        <v>1210</v>
      </c>
    </row>
    <row r="261" spans="1:16" ht="13.5" customHeight="1" x14ac:dyDescent="0.2">
      <c r="A261" s="33" t="s">
        <v>709</v>
      </c>
      <c r="B261" s="35" t="s">
        <v>1269</v>
      </c>
      <c r="C261" s="34">
        <v>106212960</v>
      </c>
      <c r="D261" s="33"/>
      <c r="E261" s="33" t="s">
        <v>1013</v>
      </c>
      <c r="F261" s="33" t="s">
        <v>628</v>
      </c>
      <c r="G261" s="33" t="s">
        <v>628</v>
      </c>
      <c r="H261" s="33" t="s">
        <v>634</v>
      </c>
      <c r="I261" s="33" t="s">
        <v>628</v>
      </c>
      <c r="J261" s="33" t="s">
        <v>633</v>
      </c>
      <c r="K261" s="33" t="s">
        <v>634</v>
      </c>
      <c r="L261" s="33" t="s">
        <v>628</v>
      </c>
      <c r="M261" s="33" t="s">
        <v>632</v>
      </c>
      <c r="N261" s="33" t="s">
        <v>1130</v>
      </c>
      <c r="O261" s="33" t="s">
        <v>1209</v>
      </c>
      <c r="P261" s="33" t="s">
        <v>1210</v>
      </c>
    </row>
    <row r="262" spans="1:16" ht="13.5" customHeight="1" x14ac:dyDescent="0.2">
      <c r="A262" s="33" t="s">
        <v>709</v>
      </c>
      <c r="B262" s="35" t="s">
        <v>1270</v>
      </c>
      <c r="C262" s="34">
        <v>1074000</v>
      </c>
      <c r="D262" s="33"/>
      <c r="E262" s="33" t="s">
        <v>1013</v>
      </c>
      <c r="F262" s="33" t="s">
        <v>628</v>
      </c>
      <c r="G262" s="33" t="s">
        <v>628</v>
      </c>
      <c r="H262" s="33" t="s">
        <v>634</v>
      </c>
      <c r="I262" s="33" t="s">
        <v>628</v>
      </c>
      <c r="J262" s="33" t="s">
        <v>633</v>
      </c>
      <c r="K262" s="33" t="s">
        <v>634</v>
      </c>
      <c r="L262" s="33" t="s">
        <v>628</v>
      </c>
      <c r="M262" s="33" t="s">
        <v>632</v>
      </c>
      <c r="N262" s="33" t="s">
        <v>1130</v>
      </c>
      <c r="O262" s="33" t="s">
        <v>1209</v>
      </c>
      <c r="P262" s="33" t="s">
        <v>1210</v>
      </c>
    </row>
    <row r="263" spans="1:16" ht="13.5" customHeight="1" x14ac:dyDescent="0.2">
      <c r="A263" s="33" t="s">
        <v>709</v>
      </c>
      <c r="B263" s="35" t="s">
        <v>1271</v>
      </c>
      <c r="C263" s="34">
        <v>1611000</v>
      </c>
      <c r="D263" s="33"/>
      <c r="E263" s="33" t="s">
        <v>1013</v>
      </c>
      <c r="F263" s="33" t="s">
        <v>628</v>
      </c>
      <c r="G263" s="33" t="s">
        <v>628</v>
      </c>
      <c r="H263" s="33" t="s">
        <v>634</v>
      </c>
      <c r="I263" s="33" t="s">
        <v>628</v>
      </c>
      <c r="J263" s="33" t="s">
        <v>633</v>
      </c>
      <c r="K263" s="33" t="s">
        <v>634</v>
      </c>
      <c r="L263" s="33" t="s">
        <v>628</v>
      </c>
      <c r="M263" s="33" t="s">
        <v>632</v>
      </c>
      <c r="N263" s="33" t="s">
        <v>1130</v>
      </c>
      <c r="O263" s="33" t="s">
        <v>1209</v>
      </c>
      <c r="P263" s="33" t="s">
        <v>1210</v>
      </c>
    </row>
    <row r="264" spans="1:16" ht="13.5" customHeight="1" x14ac:dyDescent="0.2">
      <c r="A264" s="33" t="s">
        <v>709</v>
      </c>
      <c r="B264" s="35" t="s">
        <v>1272</v>
      </c>
      <c r="C264" s="34">
        <v>1074000</v>
      </c>
      <c r="D264" s="33"/>
      <c r="E264" s="33" t="s">
        <v>1013</v>
      </c>
      <c r="F264" s="33" t="s">
        <v>628</v>
      </c>
      <c r="G264" s="33" t="s">
        <v>628</v>
      </c>
      <c r="H264" s="33" t="s">
        <v>634</v>
      </c>
      <c r="I264" s="33" t="s">
        <v>628</v>
      </c>
      <c r="J264" s="33" t="s">
        <v>633</v>
      </c>
      <c r="K264" s="33" t="s">
        <v>634</v>
      </c>
      <c r="L264" s="33" t="s">
        <v>628</v>
      </c>
      <c r="M264" s="33" t="s">
        <v>632</v>
      </c>
      <c r="N264" s="33" t="s">
        <v>1130</v>
      </c>
      <c r="O264" s="33" t="s">
        <v>1209</v>
      </c>
      <c r="P264" s="33" t="s">
        <v>1210</v>
      </c>
    </row>
    <row r="265" spans="1:16" ht="13.5" customHeight="1" x14ac:dyDescent="0.2">
      <c r="A265" s="33" t="s">
        <v>709</v>
      </c>
      <c r="B265" s="35" t="s">
        <v>1273</v>
      </c>
      <c r="C265" s="34">
        <v>1611000</v>
      </c>
      <c r="D265" s="33"/>
      <c r="E265" s="33" t="s">
        <v>1013</v>
      </c>
      <c r="F265" s="33" t="s">
        <v>628</v>
      </c>
      <c r="G265" s="33" t="s">
        <v>628</v>
      </c>
      <c r="H265" s="33" t="s">
        <v>634</v>
      </c>
      <c r="I265" s="33" t="s">
        <v>628</v>
      </c>
      <c r="J265" s="33" t="s">
        <v>633</v>
      </c>
      <c r="K265" s="33" t="s">
        <v>634</v>
      </c>
      <c r="L265" s="33" t="s">
        <v>628</v>
      </c>
      <c r="M265" s="33" t="s">
        <v>632</v>
      </c>
      <c r="N265" s="33" t="s">
        <v>1130</v>
      </c>
      <c r="O265" s="33" t="s">
        <v>1209</v>
      </c>
      <c r="P265" s="33" t="s">
        <v>1210</v>
      </c>
    </row>
    <row r="266" spans="1:16" ht="13.5" customHeight="1" x14ac:dyDescent="0.2">
      <c r="A266" s="33" t="s">
        <v>709</v>
      </c>
      <c r="B266" s="35" t="s">
        <v>1274</v>
      </c>
      <c r="C266" s="34">
        <v>1611000</v>
      </c>
      <c r="D266" s="33"/>
      <c r="E266" s="33" t="s">
        <v>1013</v>
      </c>
      <c r="F266" s="33" t="s">
        <v>628</v>
      </c>
      <c r="G266" s="33" t="s">
        <v>628</v>
      </c>
      <c r="H266" s="33" t="s">
        <v>634</v>
      </c>
      <c r="I266" s="33" t="s">
        <v>628</v>
      </c>
      <c r="J266" s="33" t="s">
        <v>633</v>
      </c>
      <c r="K266" s="33" t="s">
        <v>634</v>
      </c>
      <c r="L266" s="33" t="s">
        <v>628</v>
      </c>
      <c r="M266" s="33" t="s">
        <v>632</v>
      </c>
      <c r="N266" s="33" t="s">
        <v>1130</v>
      </c>
      <c r="O266" s="33" t="s">
        <v>1209</v>
      </c>
      <c r="P266" s="33" t="s">
        <v>1210</v>
      </c>
    </row>
    <row r="267" spans="1:16" ht="13.5" customHeight="1" x14ac:dyDescent="0.2">
      <c r="A267" s="33" t="s">
        <v>709</v>
      </c>
      <c r="B267" s="35" t="s">
        <v>1275</v>
      </c>
      <c r="C267" s="34">
        <v>3759000</v>
      </c>
      <c r="D267" s="33"/>
      <c r="E267" s="33" t="s">
        <v>1013</v>
      </c>
      <c r="F267" s="33" t="s">
        <v>628</v>
      </c>
      <c r="G267" s="33" t="s">
        <v>628</v>
      </c>
      <c r="H267" s="33" t="s">
        <v>634</v>
      </c>
      <c r="I267" s="33" t="s">
        <v>628</v>
      </c>
      <c r="J267" s="33" t="s">
        <v>633</v>
      </c>
      <c r="K267" s="33" t="s">
        <v>634</v>
      </c>
      <c r="L267" s="33" t="s">
        <v>628</v>
      </c>
      <c r="M267" s="33" t="s">
        <v>632</v>
      </c>
      <c r="N267" s="33" t="s">
        <v>1130</v>
      </c>
      <c r="O267" s="33" t="s">
        <v>1209</v>
      </c>
      <c r="P267" s="33" t="s">
        <v>1210</v>
      </c>
    </row>
    <row r="268" spans="1:16" ht="13.5" customHeight="1" x14ac:dyDescent="0.2">
      <c r="A268" s="33" t="s">
        <v>709</v>
      </c>
      <c r="B268" s="35" t="s">
        <v>1276</v>
      </c>
      <c r="C268" s="34">
        <v>1611000</v>
      </c>
      <c r="D268" s="33"/>
      <c r="E268" s="33" t="s">
        <v>1013</v>
      </c>
      <c r="F268" s="33" t="s">
        <v>628</v>
      </c>
      <c r="G268" s="33" t="s">
        <v>628</v>
      </c>
      <c r="H268" s="33" t="s">
        <v>634</v>
      </c>
      <c r="I268" s="33" t="s">
        <v>628</v>
      </c>
      <c r="J268" s="33" t="s">
        <v>633</v>
      </c>
      <c r="K268" s="33" t="s">
        <v>634</v>
      </c>
      <c r="L268" s="33" t="s">
        <v>628</v>
      </c>
      <c r="M268" s="33" t="s">
        <v>632</v>
      </c>
      <c r="N268" s="33" t="s">
        <v>1130</v>
      </c>
      <c r="O268" s="33" t="s">
        <v>1209</v>
      </c>
      <c r="P268" s="33" t="s">
        <v>1210</v>
      </c>
    </row>
    <row r="269" spans="1:16" ht="13.5" customHeight="1" x14ac:dyDescent="0.2">
      <c r="A269" s="33" t="s">
        <v>709</v>
      </c>
      <c r="B269" s="35" t="s">
        <v>1277</v>
      </c>
      <c r="C269" s="34">
        <v>3760074</v>
      </c>
      <c r="D269" s="33"/>
      <c r="E269" s="33" t="s">
        <v>1013</v>
      </c>
      <c r="F269" s="33" t="s">
        <v>628</v>
      </c>
      <c r="G269" s="33" t="s">
        <v>628</v>
      </c>
      <c r="H269" s="33" t="s">
        <v>634</v>
      </c>
      <c r="I269" s="33" t="s">
        <v>628</v>
      </c>
      <c r="J269" s="33" t="s">
        <v>633</v>
      </c>
      <c r="K269" s="33" t="s">
        <v>634</v>
      </c>
      <c r="L269" s="33" t="s">
        <v>628</v>
      </c>
      <c r="M269" s="33" t="s">
        <v>632</v>
      </c>
      <c r="N269" s="33" t="s">
        <v>1130</v>
      </c>
      <c r="O269" s="33" t="s">
        <v>1209</v>
      </c>
      <c r="P269" s="33" t="s">
        <v>1210</v>
      </c>
    </row>
    <row r="270" spans="1:16" ht="13.5" customHeight="1" x14ac:dyDescent="0.2">
      <c r="A270" s="33" t="s">
        <v>709</v>
      </c>
      <c r="B270" s="35" t="s">
        <v>1279</v>
      </c>
      <c r="C270" s="34">
        <v>243927135</v>
      </c>
      <c r="D270" s="33"/>
      <c r="E270" s="33" t="s">
        <v>1278</v>
      </c>
      <c r="F270" s="33" t="s">
        <v>1280</v>
      </c>
      <c r="G270" s="33" t="s">
        <v>628</v>
      </c>
      <c r="H270" s="33" t="s">
        <v>634</v>
      </c>
      <c r="I270" s="33" t="s">
        <v>628</v>
      </c>
      <c r="J270" s="33" t="s">
        <v>633</v>
      </c>
      <c r="K270" s="33" t="s">
        <v>634</v>
      </c>
      <c r="L270" s="33" t="s">
        <v>628</v>
      </c>
      <c r="M270" s="33" t="s">
        <v>632</v>
      </c>
      <c r="N270" s="33" t="s">
        <v>1130</v>
      </c>
      <c r="O270" s="33" t="s">
        <v>1281</v>
      </c>
      <c r="P270" s="33" t="s">
        <v>1282</v>
      </c>
    </row>
    <row r="271" spans="1:16" ht="13.5" customHeight="1" x14ac:dyDescent="0.2">
      <c r="A271" s="33" t="s">
        <v>709</v>
      </c>
      <c r="B271" s="35" t="s">
        <v>1283</v>
      </c>
      <c r="C271" s="34">
        <v>330600735</v>
      </c>
      <c r="D271" s="33"/>
      <c r="E271" s="33" t="s">
        <v>1013</v>
      </c>
      <c r="F271" s="33" t="s">
        <v>628</v>
      </c>
      <c r="G271" s="33" t="s">
        <v>628</v>
      </c>
      <c r="H271" s="33" t="s">
        <v>634</v>
      </c>
      <c r="I271" s="33" t="s">
        <v>1284</v>
      </c>
      <c r="J271" s="33" t="s">
        <v>633</v>
      </c>
      <c r="K271" s="33" t="s">
        <v>634</v>
      </c>
      <c r="L271" s="33" t="s">
        <v>628</v>
      </c>
      <c r="M271" s="33" t="s">
        <v>632</v>
      </c>
      <c r="N271" s="33" t="s">
        <v>1130</v>
      </c>
      <c r="O271" s="33" t="s">
        <v>1281</v>
      </c>
      <c r="P271" s="33" t="s">
        <v>1282</v>
      </c>
    </row>
    <row r="272" spans="1:16" ht="13.5" customHeight="1" x14ac:dyDescent="0.2">
      <c r="A272" s="33" t="s">
        <v>709</v>
      </c>
      <c r="B272" s="35" t="s">
        <v>1287</v>
      </c>
      <c r="C272" s="34">
        <v>96643755</v>
      </c>
      <c r="D272" s="33"/>
      <c r="E272" s="33" t="s">
        <v>1286</v>
      </c>
      <c r="F272" s="33" t="s">
        <v>628</v>
      </c>
      <c r="G272" s="33" t="s">
        <v>628</v>
      </c>
      <c r="H272" s="33" t="s">
        <v>634</v>
      </c>
      <c r="I272" s="33" t="s">
        <v>1288</v>
      </c>
      <c r="J272" s="33" t="s">
        <v>633</v>
      </c>
      <c r="K272" s="33" t="s">
        <v>634</v>
      </c>
      <c r="L272" s="33" t="s">
        <v>628</v>
      </c>
      <c r="M272" s="33" t="s">
        <v>632</v>
      </c>
      <c r="N272" s="33" t="s">
        <v>1130</v>
      </c>
      <c r="O272" s="33" t="s">
        <v>1281</v>
      </c>
      <c r="P272" s="33" t="s">
        <v>1282</v>
      </c>
    </row>
    <row r="273" spans="1:16" ht="13.5" customHeight="1" x14ac:dyDescent="0.2">
      <c r="A273" s="33" t="s">
        <v>709</v>
      </c>
      <c r="B273" s="35" t="s">
        <v>1289</v>
      </c>
      <c r="C273" s="34">
        <v>247165737</v>
      </c>
      <c r="D273" s="33"/>
      <c r="E273" s="33" t="s">
        <v>1013</v>
      </c>
      <c r="F273" s="33" t="s">
        <v>628</v>
      </c>
      <c r="G273" s="33" t="s">
        <v>628</v>
      </c>
      <c r="H273" s="33" t="s">
        <v>634</v>
      </c>
      <c r="I273" s="33" t="s">
        <v>628</v>
      </c>
      <c r="J273" s="33" t="s">
        <v>633</v>
      </c>
      <c r="K273" s="33" t="s">
        <v>634</v>
      </c>
      <c r="L273" s="33" t="s">
        <v>628</v>
      </c>
      <c r="M273" s="33" t="s">
        <v>632</v>
      </c>
      <c r="N273" s="33" t="s">
        <v>1130</v>
      </c>
      <c r="O273" s="33" t="s">
        <v>1281</v>
      </c>
      <c r="P273" s="33" t="s">
        <v>1282</v>
      </c>
    </row>
    <row r="274" spans="1:16" ht="13.5" customHeight="1" x14ac:dyDescent="0.2">
      <c r="A274" s="33" t="s">
        <v>709</v>
      </c>
      <c r="B274" s="35" t="s">
        <v>1291</v>
      </c>
      <c r="C274" s="34">
        <v>967974392</v>
      </c>
      <c r="D274" s="33"/>
      <c r="E274" s="33" t="s">
        <v>1013</v>
      </c>
      <c r="F274" s="33" t="s">
        <v>628</v>
      </c>
      <c r="G274" s="33" t="s">
        <v>628</v>
      </c>
      <c r="H274" s="33" t="s">
        <v>634</v>
      </c>
      <c r="I274" s="33" t="s">
        <v>1292</v>
      </c>
      <c r="J274" s="33" t="s">
        <v>633</v>
      </c>
      <c r="K274" s="33" t="s">
        <v>634</v>
      </c>
      <c r="L274" s="33" t="s">
        <v>628</v>
      </c>
      <c r="M274" s="33" t="s">
        <v>632</v>
      </c>
      <c r="N274" s="33" t="s">
        <v>1130</v>
      </c>
      <c r="O274" s="33" t="s">
        <v>1281</v>
      </c>
      <c r="P274" s="33" t="s">
        <v>1282</v>
      </c>
    </row>
    <row r="275" spans="1:16" ht="13.5" customHeight="1" x14ac:dyDescent="0.2">
      <c r="A275" s="33" t="s">
        <v>709</v>
      </c>
      <c r="B275" s="35" t="s">
        <v>1293</v>
      </c>
      <c r="C275" s="34">
        <v>290035884</v>
      </c>
      <c r="D275" s="33"/>
      <c r="E275" s="33" t="s">
        <v>1013</v>
      </c>
      <c r="F275" s="33" t="s">
        <v>1294</v>
      </c>
      <c r="G275" s="33" t="s">
        <v>628</v>
      </c>
      <c r="H275" s="33" t="s">
        <v>634</v>
      </c>
      <c r="I275" s="33" t="s">
        <v>628</v>
      </c>
      <c r="J275" s="33" t="s">
        <v>633</v>
      </c>
      <c r="K275" s="33" t="s">
        <v>634</v>
      </c>
      <c r="L275" s="33" t="s">
        <v>628</v>
      </c>
      <c r="M275" s="33" t="s">
        <v>632</v>
      </c>
      <c r="N275" s="33" t="s">
        <v>1130</v>
      </c>
      <c r="O275" s="33" t="s">
        <v>1281</v>
      </c>
      <c r="P275" s="33" t="s">
        <v>1282</v>
      </c>
    </row>
    <row r="276" spans="1:16" ht="13.5" customHeight="1" x14ac:dyDescent="0.2">
      <c r="A276" s="33" t="s">
        <v>709</v>
      </c>
      <c r="B276" s="35" t="s">
        <v>1296</v>
      </c>
      <c r="C276" s="34">
        <v>197330495</v>
      </c>
      <c r="D276" s="33"/>
      <c r="E276" s="33" t="s">
        <v>1013</v>
      </c>
      <c r="F276" s="33" t="s">
        <v>628</v>
      </c>
      <c r="G276" s="33" t="s">
        <v>628</v>
      </c>
      <c r="H276" s="33" t="s">
        <v>634</v>
      </c>
      <c r="I276" s="33" t="s">
        <v>628</v>
      </c>
      <c r="J276" s="33" t="s">
        <v>633</v>
      </c>
      <c r="K276" s="33" t="s">
        <v>634</v>
      </c>
      <c r="L276" s="33" t="s">
        <v>628</v>
      </c>
      <c r="M276" s="33" t="s">
        <v>632</v>
      </c>
      <c r="N276" s="33" t="s">
        <v>1130</v>
      </c>
      <c r="O276" s="33" t="s">
        <v>1281</v>
      </c>
      <c r="P276" s="33" t="s">
        <v>1282</v>
      </c>
    </row>
    <row r="277" spans="1:16" ht="13.5" customHeight="1" x14ac:dyDescent="0.2">
      <c r="A277" s="33" t="s">
        <v>709</v>
      </c>
      <c r="B277" s="35" t="s">
        <v>1298</v>
      </c>
      <c r="C277" s="34">
        <v>41804399</v>
      </c>
      <c r="D277" s="33"/>
      <c r="E277" s="33" t="s">
        <v>1297</v>
      </c>
      <c r="F277" s="33" t="s">
        <v>628</v>
      </c>
      <c r="G277" s="33" t="s">
        <v>628</v>
      </c>
      <c r="H277" s="33" t="s">
        <v>634</v>
      </c>
      <c r="I277" s="33" t="s">
        <v>628</v>
      </c>
      <c r="J277" s="33" t="s">
        <v>633</v>
      </c>
      <c r="K277" s="33" t="s">
        <v>634</v>
      </c>
      <c r="L277" s="33" t="s">
        <v>628</v>
      </c>
      <c r="M277" s="33" t="s">
        <v>632</v>
      </c>
      <c r="N277" s="33" t="s">
        <v>1130</v>
      </c>
      <c r="O277" s="33" t="s">
        <v>1281</v>
      </c>
      <c r="P277" s="33" t="s">
        <v>1282</v>
      </c>
    </row>
    <row r="278" spans="1:16" ht="13.5" customHeight="1" x14ac:dyDescent="0.2">
      <c r="A278" s="33" t="s">
        <v>709</v>
      </c>
      <c r="B278" s="35" t="s">
        <v>1299</v>
      </c>
      <c r="C278" s="34">
        <v>59104400</v>
      </c>
      <c r="D278" s="33"/>
      <c r="E278" s="33" t="s">
        <v>1013</v>
      </c>
      <c r="F278" s="33" t="s">
        <v>628</v>
      </c>
      <c r="G278" s="33" t="s">
        <v>628</v>
      </c>
      <c r="H278" s="33" t="s">
        <v>634</v>
      </c>
      <c r="I278" s="33" t="s">
        <v>628</v>
      </c>
      <c r="J278" s="33" t="s">
        <v>633</v>
      </c>
      <c r="K278" s="33" t="s">
        <v>634</v>
      </c>
      <c r="L278" s="33" t="s">
        <v>628</v>
      </c>
      <c r="M278" s="33" t="s">
        <v>632</v>
      </c>
      <c r="N278" s="33" t="s">
        <v>1130</v>
      </c>
      <c r="O278" s="33" t="s">
        <v>1281</v>
      </c>
      <c r="P278" s="33" t="s">
        <v>1282</v>
      </c>
    </row>
    <row r="279" spans="1:16" ht="13.5" customHeight="1" x14ac:dyDescent="0.2">
      <c r="A279" s="33" t="s">
        <v>709</v>
      </c>
      <c r="B279" s="35" t="s">
        <v>1300</v>
      </c>
      <c r="C279" s="34">
        <v>6043777</v>
      </c>
      <c r="D279" s="33"/>
      <c r="E279" s="33" t="s">
        <v>1013</v>
      </c>
      <c r="F279" s="33" t="s">
        <v>628</v>
      </c>
      <c r="G279" s="33" t="s">
        <v>628</v>
      </c>
      <c r="H279" s="33" t="s">
        <v>634</v>
      </c>
      <c r="I279" s="33" t="s">
        <v>628</v>
      </c>
      <c r="J279" s="33" t="s">
        <v>633</v>
      </c>
      <c r="K279" s="33" t="s">
        <v>634</v>
      </c>
      <c r="L279" s="33" t="s">
        <v>628</v>
      </c>
      <c r="M279" s="33" t="s">
        <v>632</v>
      </c>
      <c r="N279" s="33" t="s">
        <v>1130</v>
      </c>
      <c r="O279" s="33" t="s">
        <v>1281</v>
      </c>
      <c r="P279" s="33" t="s">
        <v>1282</v>
      </c>
    </row>
    <row r="280" spans="1:16" ht="13.5" customHeight="1" x14ac:dyDescent="0.2">
      <c r="A280" s="33" t="s">
        <v>709</v>
      </c>
      <c r="B280" s="35" t="s">
        <v>1301</v>
      </c>
      <c r="C280" s="34">
        <v>6247710</v>
      </c>
      <c r="D280" s="33"/>
      <c r="E280" s="33" t="s">
        <v>1013</v>
      </c>
      <c r="F280" s="33" t="s">
        <v>628</v>
      </c>
      <c r="G280" s="33" t="s">
        <v>628</v>
      </c>
      <c r="H280" s="33" t="s">
        <v>634</v>
      </c>
      <c r="I280" s="33" t="s">
        <v>628</v>
      </c>
      <c r="J280" s="33" t="s">
        <v>633</v>
      </c>
      <c r="K280" s="33" t="s">
        <v>634</v>
      </c>
      <c r="L280" s="33" t="s">
        <v>628</v>
      </c>
      <c r="M280" s="33" t="s">
        <v>632</v>
      </c>
      <c r="N280" s="33" t="s">
        <v>1130</v>
      </c>
      <c r="O280" s="33" t="s">
        <v>1281</v>
      </c>
      <c r="P280" s="33" t="s">
        <v>1282</v>
      </c>
    </row>
    <row r="281" spans="1:16" ht="13.5" customHeight="1" x14ac:dyDescent="0.2">
      <c r="A281" s="33" t="s">
        <v>709</v>
      </c>
      <c r="B281" s="35" t="s">
        <v>1302</v>
      </c>
      <c r="C281" s="34">
        <v>29610516</v>
      </c>
      <c r="D281" s="33"/>
      <c r="E281" s="33" t="s">
        <v>1013</v>
      </c>
      <c r="F281" s="33" t="s">
        <v>628</v>
      </c>
      <c r="G281" s="33" t="s">
        <v>628</v>
      </c>
      <c r="H281" s="33" t="s">
        <v>634</v>
      </c>
      <c r="I281" s="33" t="s">
        <v>628</v>
      </c>
      <c r="J281" s="33" t="s">
        <v>633</v>
      </c>
      <c r="K281" s="33" t="s">
        <v>634</v>
      </c>
      <c r="L281" s="33" t="s">
        <v>628</v>
      </c>
      <c r="M281" s="33" t="s">
        <v>632</v>
      </c>
      <c r="N281" s="33" t="s">
        <v>1130</v>
      </c>
      <c r="O281" s="33" t="s">
        <v>1281</v>
      </c>
      <c r="P281" s="33" t="s">
        <v>1282</v>
      </c>
    </row>
    <row r="282" spans="1:16" ht="13.5" customHeight="1" x14ac:dyDescent="0.2">
      <c r="A282" s="33" t="s">
        <v>709</v>
      </c>
      <c r="B282" s="35" t="s">
        <v>1303</v>
      </c>
      <c r="C282" s="34">
        <v>34071840</v>
      </c>
      <c r="D282" s="33"/>
      <c r="E282" s="33" t="s">
        <v>1013</v>
      </c>
      <c r="F282" s="33" t="s">
        <v>628</v>
      </c>
      <c r="G282" s="33" t="s">
        <v>628</v>
      </c>
      <c r="H282" s="33" t="s">
        <v>634</v>
      </c>
      <c r="I282" s="33" t="s">
        <v>628</v>
      </c>
      <c r="J282" s="33" t="s">
        <v>633</v>
      </c>
      <c r="K282" s="33" t="s">
        <v>634</v>
      </c>
      <c r="L282" s="33" t="s">
        <v>628</v>
      </c>
      <c r="M282" s="33" t="s">
        <v>632</v>
      </c>
      <c r="N282" s="33" t="s">
        <v>1130</v>
      </c>
      <c r="O282" s="33" t="s">
        <v>1281</v>
      </c>
      <c r="P282" s="33" t="s">
        <v>1282</v>
      </c>
    </row>
    <row r="283" spans="1:16" ht="13.5" customHeight="1" x14ac:dyDescent="0.2">
      <c r="A283" s="33" t="s">
        <v>709</v>
      </c>
      <c r="B283" s="35" t="s">
        <v>1304</v>
      </c>
      <c r="C283" s="34">
        <v>13317682</v>
      </c>
      <c r="D283" s="33"/>
      <c r="E283" s="33" t="s">
        <v>1013</v>
      </c>
      <c r="F283" s="33" t="s">
        <v>628</v>
      </c>
      <c r="G283" s="33" t="s">
        <v>628</v>
      </c>
      <c r="H283" s="33" t="s">
        <v>634</v>
      </c>
      <c r="I283" s="33" t="s">
        <v>628</v>
      </c>
      <c r="J283" s="33" t="s">
        <v>633</v>
      </c>
      <c r="K283" s="33" t="s">
        <v>634</v>
      </c>
      <c r="L283" s="33" t="s">
        <v>628</v>
      </c>
      <c r="M283" s="33" t="s">
        <v>632</v>
      </c>
      <c r="N283" s="33" t="s">
        <v>1130</v>
      </c>
      <c r="O283" s="33" t="s">
        <v>1281</v>
      </c>
      <c r="P283" s="33" t="s">
        <v>1282</v>
      </c>
    </row>
    <row r="284" spans="1:16" ht="13.5" customHeight="1" x14ac:dyDescent="0.2">
      <c r="A284" s="33" t="s">
        <v>709</v>
      </c>
      <c r="B284" s="35" t="s">
        <v>1305</v>
      </c>
      <c r="C284" s="34">
        <v>6994819</v>
      </c>
      <c r="D284" s="33"/>
      <c r="E284" s="33" t="s">
        <v>1013</v>
      </c>
      <c r="F284" s="33" t="s">
        <v>628</v>
      </c>
      <c r="G284" s="33" t="s">
        <v>628</v>
      </c>
      <c r="H284" s="33" t="s">
        <v>634</v>
      </c>
      <c r="I284" s="33" t="s">
        <v>628</v>
      </c>
      <c r="J284" s="33" t="s">
        <v>633</v>
      </c>
      <c r="K284" s="33" t="s">
        <v>634</v>
      </c>
      <c r="L284" s="33" t="s">
        <v>628</v>
      </c>
      <c r="M284" s="33" t="s">
        <v>632</v>
      </c>
      <c r="N284" s="33" t="s">
        <v>1130</v>
      </c>
      <c r="O284" s="33" t="s">
        <v>1281</v>
      </c>
      <c r="P284" s="33" t="s">
        <v>1282</v>
      </c>
    </row>
    <row r="285" spans="1:16" ht="13.5" customHeight="1" x14ac:dyDescent="0.2">
      <c r="A285" s="33" t="s">
        <v>709</v>
      </c>
      <c r="B285" s="35" t="s">
        <v>1306</v>
      </c>
      <c r="C285" s="34">
        <v>498403598</v>
      </c>
      <c r="D285" s="33"/>
      <c r="E285" s="33" t="s">
        <v>1013</v>
      </c>
      <c r="F285" s="33" t="s">
        <v>628</v>
      </c>
      <c r="G285" s="33" t="s">
        <v>628</v>
      </c>
      <c r="H285" s="33" t="s">
        <v>634</v>
      </c>
      <c r="I285" s="33" t="s">
        <v>628</v>
      </c>
      <c r="J285" s="33" t="s">
        <v>633</v>
      </c>
      <c r="K285" s="33" t="s">
        <v>634</v>
      </c>
      <c r="L285" s="33" t="s">
        <v>628</v>
      </c>
      <c r="M285" s="33" t="s">
        <v>632</v>
      </c>
      <c r="N285" s="33" t="s">
        <v>1130</v>
      </c>
      <c r="O285" s="33" t="s">
        <v>1281</v>
      </c>
      <c r="P285" s="33" t="s">
        <v>1282</v>
      </c>
    </row>
    <row r="286" spans="1:16" ht="13.5" customHeight="1" x14ac:dyDescent="0.2">
      <c r="A286" s="33" t="s">
        <v>709</v>
      </c>
      <c r="B286" s="35" t="s">
        <v>1307</v>
      </c>
      <c r="C286" s="34">
        <v>6000000</v>
      </c>
      <c r="D286" s="33"/>
      <c r="E286" s="33" t="s">
        <v>1013</v>
      </c>
      <c r="F286" s="33" t="s">
        <v>628</v>
      </c>
      <c r="G286" s="33" t="s">
        <v>628</v>
      </c>
      <c r="H286" s="33" t="s">
        <v>634</v>
      </c>
      <c r="I286" s="33" t="s">
        <v>628</v>
      </c>
      <c r="J286" s="33" t="s">
        <v>633</v>
      </c>
      <c r="K286" s="33" t="s">
        <v>634</v>
      </c>
      <c r="L286" s="33" t="s">
        <v>628</v>
      </c>
      <c r="M286" s="33" t="s">
        <v>632</v>
      </c>
      <c r="N286" s="33" t="s">
        <v>1130</v>
      </c>
      <c r="O286" s="33" t="s">
        <v>1308</v>
      </c>
      <c r="P286" s="33" t="s">
        <v>1309</v>
      </c>
    </row>
    <row r="287" spans="1:16" ht="13.5" customHeight="1" x14ac:dyDescent="0.2">
      <c r="A287" s="33" t="s">
        <v>709</v>
      </c>
      <c r="B287" s="35" t="s">
        <v>1310</v>
      </c>
      <c r="C287" s="34">
        <v>151800000</v>
      </c>
      <c r="D287" s="33"/>
      <c r="E287" s="33" t="s">
        <v>1013</v>
      </c>
      <c r="F287" s="33" t="s">
        <v>628</v>
      </c>
      <c r="G287" s="33" t="s">
        <v>628</v>
      </c>
      <c r="H287" s="33" t="s">
        <v>634</v>
      </c>
      <c r="I287" s="33" t="s">
        <v>628</v>
      </c>
      <c r="J287" s="33" t="s">
        <v>633</v>
      </c>
      <c r="K287" s="33" t="s">
        <v>634</v>
      </c>
      <c r="L287" s="33" t="s">
        <v>628</v>
      </c>
      <c r="M287" s="33" t="s">
        <v>632</v>
      </c>
      <c r="N287" s="33" t="s">
        <v>1130</v>
      </c>
      <c r="O287" s="33" t="s">
        <v>1308</v>
      </c>
      <c r="P287" s="33" t="s">
        <v>1309</v>
      </c>
    </row>
    <row r="288" spans="1:16" ht="13.5" customHeight="1" x14ac:dyDescent="0.2">
      <c r="A288" s="33" t="s">
        <v>709</v>
      </c>
      <c r="B288" s="35" t="s">
        <v>1311</v>
      </c>
      <c r="C288" s="34">
        <v>687704985</v>
      </c>
      <c r="D288" s="33"/>
      <c r="E288" s="33" t="s">
        <v>1013</v>
      </c>
      <c r="F288" s="33" t="s">
        <v>628</v>
      </c>
      <c r="G288" s="33" t="s">
        <v>628</v>
      </c>
      <c r="H288" s="33" t="s">
        <v>634</v>
      </c>
      <c r="I288" s="33" t="s">
        <v>628</v>
      </c>
      <c r="J288" s="33" t="s">
        <v>633</v>
      </c>
      <c r="K288" s="33" t="s">
        <v>634</v>
      </c>
      <c r="L288" s="33" t="s">
        <v>628</v>
      </c>
      <c r="M288" s="33" t="s">
        <v>632</v>
      </c>
      <c r="N288" s="33" t="s">
        <v>1130</v>
      </c>
      <c r="O288" s="33" t="s">
        <v>1308</v>
      </c>
      <c r="P288" s="33" t="s">
        <v>1309</v>
      </c>
    </row>
    <row r="289" spans="1:16" ht="13.5" customHeight="1" x14ac:dyDescent="0.2">
      <c r="A289" s="33" t="s">
        <v>709</v>
      </c>
      <c r="B289" s="35" t="s">
        <v>1312</v>
      </c>
      <c r="C289" s="34">
        <v>105160275</v>
      </c>
      <c r="D289" s="33"/>
      <c r="E289" s="33" t="s">
        <v>1013</v>
      </c>
      <c r="F289" s="33" t="s">
        <v>628</v>
      </c>
      <c r="G289" s="33" t="s">
        <v>628</v>
      </c>
      <c r="H289" s="33" t="s">
        <v>634</v>
      </c>
      <c r="I289" s="33" t="s">
        <v>628</v>
      </c>
      <c r="J289" s="33" t="s">
        <v>633</v>
      </c>
      <c r="K289" s="33" t="s">
        <v>634</v>
      </c>
      <c r="L289" s="33" t="s">
        <v>628</v>
      </c>
      <c r="M289" s="33" t="s">
        <v>632</v>
      </c>
      <c r="N289" s="33" t="s">
        <v>1130</v>
      </c>
      <c r="O289" s="33" t="s">
        <v>1308</v>
      </c>
      <c r="P289" s="33" t="s">
        <v>1309</v>
      </c>
    </row>
    <row r="290" spans="1:16" ht="13.5" customHeight="1" x14ac:dyDescent="0.2">
      <c r="A290" s="33" t="s">
        <v>709</v>
      </c>
      <c r="B290" s="35" t="s">
        <v>1313</v>
      </c>
      <c r="C290" s="34">
        <v>930664800</v>
      </c>
      <c r="D290" s="33"/>
      <c r="E290" s="33" t="s">
        <v>1013</v>
      </c>
      <c r="F290" s="33" t="s">
        <v>1314</v>
      </c>
      <c r="G290" s="33" t="s">
        <v>628</v>
      </c>
      <c r="H290" s="33" t="s">
        <v>632</v>
      </c>
      <c r="I290" s="33" t="s">
        <v>628</v>
      </c>
      <c r="J290" s="33" t="s">
        <v>633</v>
      </c>
      <c r="K290" s="33" t="s">
        <v>634</v>
      </c>
      <c r="L290" s="33" t="s">
        <v>628</v>
      </c>
      <c r="M290" s="33" t="s">
        <v>632</v>
      </c>
      <c r="N290" s="33" t="s">
        <v>1130</v>
      </c>
      <c r="O290" s="33" t="s">
        <v>1315</v>
      </c>
      <c r="P290" s="33" t="s">
        <v>1316</v>
      </c>
    </row>
    <row r="291" spans="1:16" ht="13.5" customHeight="1" x14ac:dyDescent="0.2">
      <c r="A291" s="33" t="s">
        <v>709</v>
      </c>
      <c r="B291" s="35" t="s">
        <v>1317</v>
      </c>
      <c r="C291" s="34">
        <v>1701429600</v>
      </c>
      <c r="D291" s="33"/>
      <c r="E291" s="33" t="s">
        <v>1013</v>
      </c>
      <c r="F291" s="33" t="s">
        <v>1314</v>
      </c>
      <c r="G291" s="33" t="s">
        <v>628</v>
      </c>
      <c r="H291" s="33" t="s">
        <v>632</v>
      </c>
      <c r="I291" s="33" t="s">
        <v>628</v>
      </c>
      <c r="J291" s="33" t="s">
        <v>633</v>
      </c>
      <c r="K291" s="33" t="s">
        <v>634</v>
      </c>
      <c r="L291" s="33" t="s">
        <v>628</v>
      </c>
      <c r="M291" s="33" t="s">
        <v>632</v>
      </c>
      <c r="N291" s="33" t="s">
        <v>1130</v>
      </c>
      <c r="O291" s="33" t="s">
        <v>1315</v>
      </c>
      <c r="P291" s="33" t="s">
        <v>1316</v>
      </c>
    </row>
    <row r="292" spans="1:16" ht="13.5" customHeight="1" x14ac:dyDescent="0.2">
      <c r="A292" s="33" t="s">
        <v>709</v>
      </c>
      <c r="B292" s="35" t="s">
        <v>1318</v>
      </c>
      <c r="C292" s="34">
        <v>1093923050</v>
      </c>
      <c r="D292" s="33"/>
      <c r="E292" s="33" t="s">
        <v>1013</v>
      </c>
      <c r="F292" s="33" t="s">
        <v>1314</v>
      </c>
      <c r="G292" s="33" t="s">
        <v>628</v>
      </c>
      <c r="H292" s="33" t="s">
        <v>632</v>
      </c>
      <c r="I292" s="33" t="s">
        <v>628</v>
      </c>
      <c r="J292" s="33" t="s">
        <v>633</v>
      </c>
      <c r="K292" s="33" t="s">
        <v>634</v>
      </c>
      <c r="L292" s="33" t="s">
        <v>628</v>
      </c>
      <c r="M292" s="33" t="s">
        <v>632</v>
      </c>
      <c r="N292" s="33" t="s">
        <v>1130</v>
      </c>
      <c r="O292" s="33" t="s">
        <v>1315</v>
      </c>
      <c r="P292" s="33" t="s">
        <v>1316</v>
      </c>
    </row>
    <row r="293" spans="1:16" ht="13.5" customHeight="1" x14ac:dyDescent="0.2">
      <c r="A293" s="33" t="s">
        <v>709</v>
      </c>
      <c r="B293" s="35" t="s">
        <v>1319</v>
      </c>
      <c r="C293" s="34">
        <v>1119256180</v>
      </c>
      <c r="D293" s="33"/>
      <c r="E293" s="33" t="s">
        <v>1013</v>
      </c>
      <c r="F293" s="33" t="s">
        <v>1314</v>
      </c>
      <c r="G293" s="33" t="s">
        <v>628</v>
      </c>
      <c r="H293" s="33" t="s">
        <v>632</v>
      </c>
      <c r="I293" s="33" t="s">
        <v>628</v>
      </c>
      <c r="J293" s="33" t="s">
        <v>633</v>
      </c>
      <c r="K293" s="33" t="s">
        <v>634</v>
      </c>
      <c r="L293" s="33" t="s">
        <v>628</v>
      </c>
      <c r="M293" s="33" t="s">
        <v>632</v>
      </c>
      <c r="N293" s="33" t="s">
        <v>1130</v>
      </c>
      <c r="O293" s="33" t="s">
        <v>1315</v>
      </c>
      <c r="P293" s="33" t="s">
        <v>1316</v>
      </c>
    </row>
    <row r="294" spans="1:16" ht="13.5" customHeight="1" x14ac:dyDescent="0.2">
      <c r="A294" s="33" t="s">
        <v>709</v>
      </c>
      <c r="B294" s="35" t="s">
        <v>1320</v>
      </c>
      <c r="C294" s="34">
        <v>545577960</v>
      </c>
      <c r="D294" s="33"/>
      <c r="E294" s="33" t="s">
        <v>1013</v>
      </c>
      <c r="F294" s="33" t="s">
        <v>1314</v>
      </c>
      <c r="G294" s="33" t="s">
        <v>628</v>
      </c>
      <c r="H294" s="33" t="s">
        <v>632</v>
      </c>
      <c r="I294" s="33" t="s">
        <v>628</v>
      </c>
      <c r="J294" s="33" t="s">
        <v>633</v>
      </c>
      <c r="K294" s="33" t="s">
        <v>634</v>
      </c>
      <c r="L294" s="33" t="s">
        <v>628</v>
      </c>
      <c r="M294" s="33" t="s">
        <v>632</v>
      </c>
      <c r="N294" s="33" t="s">
        <v>1130</v>
      </c>
      <c r="O294" s="33" t="s">
        <v>1315</v>
      </c>
      <c r="P294" s="33" t="s">
        <v>1316</v>
      </c>
    </row>
    <row r="295" spans="1:16" ht="13.5" customHeight="1" x14ac:dyDescent="0.2">
      <c r="A295" s="33" t="s">
        <v>709</v>
      </c>
      <c r="B295" s="35" t="s">
        <v>1321</v>
      </c>
      <c r="C295" s="34">
        <v>1612252800</v>
      </c>
      <c r="D295" s="33"/>
      <c r="E295" s="33" t="s">
        <v>1013</v>
      </c>
      <c r="F295" s="33" t="s">
        <v>1314</v>
      </c>
      <c r="G295" s="33" t="s">
        <v>628</v>
      </c>
      <c r="H295" s="33" t="s">
        <v>632</v>
      </c>
      <c r="I295" s="33" t="s">
        <v>628</v>
      </c>
      <c r="J295" s="33" t="s">
        <v>633</v>
      </c>
      <c r="K295" s="33" t="s">
        <v>634</v>
      </c>
      <c r="L295" s="33" t="s">
        <v>628</v>
      </c>
      <c r="M295" s="33" t="s">
        <v>632</v>
      </c>
      <c r="N295" s="33" t="s">
        <v>1130</v>
      </c>
      <c r="O295" s="33" t="s">
        <v>1315</v>
      </c>
      <c r="P295" s="33" t="s">
        <v>1316</v>
      </c>
    </row>
    <row r="296" spans="1:16" ht="13.5" customHeight="1" x14ac:dyDescent="0.2">
      <c r="A296" s="33" t="s">
        <v>709</v>
      </c>
      <c r="B296" s="35" t="s">
        <v>1323</v>
      </c>
      <c r="C296" s="34">
        <v>40075035</v>
      </c>
      <c r="D296" s="33"/>
      <c r="E296" s="33" t="s">
        <v>1322</v>
      </c>
      <c r="F296" s="33" t="s">
        <v>628</v>
      </c>
      <c r="G296" s="33" t="s">
        <v>628</v>
      </c>
      <c r="H296" s="33" t="s">
        <v>634</v>
      </c>
      <c r="I296" s="33" t="s">
        <v>1324</v>
      </c>
      <c r="J296" s="33" t="s">
        <v>633</v>
      </c>
      <c r="K296" s="33" t="s">
        <v>653</v>
      </c>
      <c r="L296" s="33" t="s">
        <v>628</v>
      </c>
      <c r="M296" s="33" t="s">
        <v>632</v>
      </c>
      <c r="N296" s="33" t="s">
        <v>1130</v>
      </c>
      <c r="O296" s="33" t="s">
        <v>1308</v>
      </c>
      <c r="P296" s="33" t="s">
        <v>1309</v>
      </c>
    </row>
    <row r="297" spans="1:16" ht="13.5" customHeight="1" x14ac:dyDescent="0.2">
      <c r="A297" s="33" t="s">
        <v>709</v>
      </c>
      <c r="B297" s="35" t="s">
        <v>1326</v>
      </c>
      <c r="C297" s="34">
        <v>260701902</v>
      </c>
      <c r="D297" s="33"/>
      <c r="E297" s="33" t="s">
        <v>1325</v>
      </c>
      <c r="F297" s="33" t="s">
        <v>628</v>
      </c>
      <c r="G297" s="33" t="s">
        <v>628</v>
      </c>
      <c r="H297" s="33" t="s">
        <v>634</v>
      </c>
      <c r="I297" s="33" t="s">
        <v>1327</v>
      </c>
      <c r="J297" s="33" t="s">
        <v>633</v>
      </c>
      <c r="K297" s="33" t="s">
        <v>653</v>
      </c>
      <c r="L297" s="33" t="s">
        <v>628</v>
      </c>
      <c r="M297" s="33" t="s">
        <v>632</v>
      </c>
      <c r="N297" s="33" t="s">
        <v>1130</v>
      </c>
      <c r="O297" s="33" t="s">
        <v>1308</v>
      </c>
      <c r="P297" s="33" t="s">
        <v>1309</v>
      </c>
    </row>
    <row r="298" spans="1:16" ht="13.5" customHeight="1" x14ac:dyDescent="0.2">
      <c r="A298" s="33" t="s">
        <v>709</v>
      </c>
      <c r="B298" s="35" t="s">
        <v>1328</v>
      </c>
      <c r="C298" s="34">
        <v>45719064</v>
      </c>
      <c r="D298" s="33"/>
      <c r="E298" s="33" t="s">
        <v>1013</v>
      </c>
      <c r="F298" s="33" t="s">
        <v>628</v>
      </c>
      <c r="G298" s="33" t="s">
        <v>628</v>
      </c>
      <c r="H298" s="33" t="s">
        <v>634</v>
      </c>
      <c r="I298" s="33" t="s">
        <v>628</v>
      </c>
      <c r="J298" s="33" t="s">
        <v>633</v>
      </c>
      <c r="K298" s="33" t="s">
        <v>653</v>
      </c>
      <c r="L298" s="33" t="s">
        <v>628</v>
      </c>
      <c r="M298" s="33" t="s">
        <v>632</v>
      </c>
      <c r="N298" s="33" t="s">
        <v>1130</v>
      </c>
      <c r="O298" s="33" t="s">
        <v>1308</v>
      </c>
      <c r="P298" s="33" t="s">
        <v>1309</v>
      </c>
    </row>
    <row r="299" spans="1:16" ht="13.5" customHeight="1" x14ac:dyDescent="0.2">
      <c r="A299" s="33" t="s">
        <v>709</v>
      </c>
      <c r="B299" s="35" t="s">
        <v>1329</v>
      </c>
      <c r="C299" s="34">
        <v>114657900</v>
      </c>
      <c r="D299" s="33"/>
      <c r="E299" s="33" t="s">
        <v>1013</v>
      </c>
      <c r="F299" s="33" t="s">
        <v>628</v>
      </c>
      <c r="G299" s="33" t="s">
        <v>628</v>
      </c>
      <c r="H299" s="33" t="s">
        <v>634</v>
      </c>
      <c r="I299" s="33" t="s">
        <v>1330</v>
      </c>
      <c r="J299" s="33" t="s">
        <v>633</v>
      </c>
      <c r="K299" s="33" t="s">
        <v>653</v>
      </c>
      <c r="L299" s="33" t="s">
        <v>628</v>
      </c>
      <c r="M299" s="33" t="s">
        <v>632</v>
      </c>
      <c r="N299" s="33" t="s">
        <v>1130</v>
      </c>
      <c r="O299" s="33" t="s">
        <v>1308</v>
      </c>
      <c r="P299" s="33" t="s">
        <v>1309</v>
      </c>
    </row>
    <row r="300" spans="1:16" ht="13.5" customHeight="1" x14ac:dyDescent="0.2">
      <c r="A300" s="33" t="s">
        <v>709</v>
      </c>
      <c r="B300" s="35" t="s">
        <v>1331</v>
      </c>
      <c r="C300" s="34">
        <v>129405000</v>
      </c>
      <c r="D300" s="33"/>
      <c r="E300" s="33" t="s">
        <v>1013</v>
      </c>
      <c r="F300" s="33" t="s">
        <v>1332</v>
      </c>
      <c r="G300" s="33" t="s">
        <v>628</v>
      </c>
      <c r="H300" s="33" t="s">
        <v>632</v>
      </c>
      <c r="I300" s="33" t="s">
        <v>628</v>
      </c>
      <c r="J300" s="33" t="s">
        <v>633</v>
      </c>
      <c r="K300" s="33" t="s">
        <v>634</v>
      </c>
      <c r="L300" s="33" t="s">
        <v>628</v>
      </c>
      <c r="M300" s="33" t="s">
        <v>632</v>
      </c>
      <c r="N300" s="33" t="s">
        <v>1333</v>
      </c>
      <c r="O300" s="33" t="s">
        <v>1334</v>
      </c>
      <c r="P300" s="33" t="s">
        <v>1335</v>
      </c>
    </row>
    <row r="301" spans="1:16" ht="13.5" customHeight="1" x14ac:dyDescent="0.2">
      <c r="A301" s="33" t="s">
        <v>709</v>
      </c>
      <c r="B301" s="35" t="s">
        <v>1336</v>
      </c>
      <c r="C301" s="34">
        <v>10342569570</v>
      </c>
      <c r="D301" s="33"/>
      <c r="E301" s="33" t="s">
        <v>1013</v>
      </c>
      <c r="F301" s="33" t="s">
        <v>1337</v>
      </c>
      <c r="G301" s="33" t="s">
        <v>628</v>
      </c>
      <c r="H301" s="33" t="s">
        <v>632</v>
      </c>
      <c r="I301" s="33" t="s">
        <v>628</v>
      </c>
      <c r="J301" s="33" t="s">
        <v>633</v>
      </c>
      <c r="K301" s="33" t="s">
        <v>634</v>
      </c>
      <c r="L301" s="33" t="s">
        <v>628</v>
      </c>
      <c r="M301" s="33" t="s">
        <v>632</v>
      </c>
      <c r="N301" s="33" t="s">
        <v>1333</v>
      </c>
      <c r="O301" s="33" t="s">
        <v>1334</v>
      </c>
      <c r="P301" s="33" t="s">
        <v>1335</v>
      </c>
    </row>
    <row r="302" spans="1:16" ht="13.5" customHeight="1" x14ac:dyDescent="0.2">
      <c r="A302" s="33" t="s">
        <v>709</v>
      </c>
      <c r="B302" s="35" t="s">
        <v>1338</v>
      </c>
      <c r="C302" s="34">
        <v>291136000</v>
      </c>
      <c r="D302" s="33"/>
      <c r="E302" s="33" t="s">
        <v>1013</v>
      </c>
      <c r="F302" s="33" t="s">
        <v>1339</v>
      </c>
      <c r="G302" s="33" t="s">
        <v>628</v>
      </c>
      <c r="H302" s="33" t="s">
        <v>632</v>
      </c>
      <c r="I302" s="33" t="s">
        <v>628</v>
      </c>
      <c r="J302" s="33" t="s">
        <v>633</v>
      </c>
      <c r="K302" s="33" t="s">
        <v>634</v>
      </c>
      <c r="L302" s="33" t="s">
        <v>628</v>
      </c>
      <c r="M302" s="33" t="s">
        <v>632</v>
      </c>
      <c r="N302" s="33" t="s">
        <v>1333</v>
      </c>
      <c r="O302" s="33" t="s">
        <v>1334</v>
      </c>
      <c r="P302" s="33" t="s">
        <v>1335</v>
      </c>
    </row>
    <row r="303" spans="1:16" ht="13.5" customHeight="1" x14ac:dyDescent="0.2">
      <c r="A303" s="33" t="s">
        <v>709</v>
      </c>
      <c r="B303" s="35" t="s">
        <v>1340</v>
      </c>
      <c r="C303" s="34">
        <v>76500000</v>
      </c>
      <c r="D303" s="33"/>
      <c r="E303" s="33" t="s">
        <v>1013</v>
      </c>
      <c r="F303" s="33" t="s">
        <v>1341</v>
      </c>
      <c r="G303" s="33" t="s">
        <v>628</v>
      </c>
      <c r="H303" s="33" t="s">
        <v>634</v>
      </c>
      <c r="I303" s="33" t="s">
        <v>628</v>
      </c>
      <c r="J303" s="33" t="s">
        <v>633</v>
      </c>
      <c r="K303" s="33" t="s">
        <v>634</v>
      </c>
      <c r="L303" s="33" t="s">
        <v>628</v>
      </c>
      <c r="M303" s="33" t="s">
        <v>632</v>
      </c>
      <c r="N303" s="33" t="s">
        <v>1333</v>
      </c>
      <c r="O303" s="33" t="s">
        <v>1334</v>
      </c>
      <c r="P303" s="33" t="s">
        <v>1335</v>
      </c>
    </row>
    <row r="304" spans="1:16" ht="13.5" customHeight="1" x14ac:dyDescent="0.2">
      <c r="A304" s="33" t="s">
        <v>709</v>
      </c>
      <c r="B304" s="35" t="s">
        <v>1342</v>
      </c>
      <c r="C304" s="34">
        <v>187500000</v>
      </c>
      <c r="D304" s="33"/>
      <c r="E304" s="33" t="s">
        <v>1013</v>
      </c>
      <c r="F304" s="33" t="s">
        <v>1343</v>
      </c>
      <c r="G304" s="33" t="s">
        <v>628</v>
      </c>
      <c r="H304" s="33" t="s">
        <v>632</v>
      </c>
      <c r="I304" s="33" t="s">
        <v>628</v>
      </c>
      <c r="J304" s="33" t="s">
        <v>633</v>
      </c>
      <c r="K304" s="33" t="s">
        <v>634</v>
      </c>
      <c r="L304" s="33" t="s">
        <v>628</v>
      </c>
      <c r="M304" s="33" t="s">
        <v>632</v>
      </c>
      <c r="N304" s="33" t="s">
        <v>1333</v>
      </c>
      <c r="O304" s="33" t="s">
        <v>1334</v>
      </c>
      <c r="P304" s="33" t="s">
        <v>1335</v>
      </c>
    </row>
    <row r="305" spans="1:16" ht="13.5" customHeight="1" x14ac:dyDescent="0.2">
      <c r="A305" s="33" t="s">
        <v>709</v>
      </c>
      <c r="B305" s="35" t="s">
        <v>1344</v>
      </c>
      <c r="C305" s="34">
        <v>233388000</v>
      </c>
      <c r="D305" s="33"/>
      <c r="E305" s="33" t="s">
        <v>1013</v>
      </c>
      <c r="F305" s="33" t="s">
        <v>628</v>
      </c>
      <c r="G305" s="33" t="s">
        <v>628</v>
      </c>
      <c r="H305" s="33" t="s">
        <v>632</v>
      </c>
      <c r="I305" s="33" t="s">
        <v>628</v>
      </c>
      <c r="J305" s="33" t="s">
        <v>633</v>
      </c>
      <c r="K305" s="33" t="s">
        <v>634</v>
      </c>
      <c r="L305" s="33" t="s">
        <v>628</v>
      </c>
      <c r="M305" s="33" t="s">
        <v>632</v>
      </c>
      <c r="N305" s="33" t="s">
        <v>1333</v>
      </c>
      <c r="O305" s="33" t="s">
        <v>1334</v>
      </c>
      <c r="P305" s="33" t="s">
        <v>1335</v>
      </c>
    </row>
    <row r="306" spans="1:16" ht="13.5" customHeight="1" x14ac:dyDescent="0.2">
      <c r="A306" s="33" t="s">
        <v>709</v>
      </c>
      <c r="B306" s="35" t="s">
        <v>1345</v>
      </c>
      <c r="C306" s="34">
        <v>80100000</v>
      </c>
      <c r="D306" s="33"/>
      <c r="E306" s="33" t="s">
        <v>1013</v>
      </c>
      <c r="F306" s="33" t="s">
        <v>1346</v>
      </c>
      <c r="G306" s="33" t="s">
        <v>628</v>
      </c>
      <c r="H306" s="33" t="s">
        <v>632</v>
      </c>
      <c r="I306" s="33" t="s">
        <v>628</v>
      </c>
      <c r="J306" s="33" t="s">
        <v>633</v>
      </c>
      <c r="K306" s="33" t="s">
        <v>634</v>
      </c>
      <c r="L306" s="33" t="s">
        <v>628</v>
      </c>
      <c r="M306" s="33" t="s">
        <v>632</v>
      </c>
      <c r="N306" s="33" t="s">
        <v>1333</v>
      </c>
      <c r="O306" s="33" t="s">
        <v>1334</v>
      </c>
      <c r="P306" s="33" t="s">
        <v>1335</v>
      </c>
    </row>
    <row r="307" spans="1:16" ht="13.5" customHeight="1" x14ac:dyDescent="0.2">
      <c r="A307" s="33" t="s">
        <v>709</v>
      </c>
      <c r="B307" s="35" t="s">
        <v>1347</v>
      </c>
      <c r="C307" s="34">
        <v>601437500</v>
      </c>
      <c r="D307" s="33"/>
      <c r="E307" s="33" t="s">
        <v>1013</v>
      </c>
      <c r="F307" s="33" t="s">
        <v>628</v>
      </c>
      <c r="G307" s="33" t="s">
        <v>628</v>
      </c>
      <c r="H307" s="33" t="s">
        <v>632</v>
      </c>
      <c r="I307" s="33" t="s">
        <v>628</v>
      </c>
      <c r="J307" s="33" t="s">
        <v>633</v>
      </c>
      <c r="K307" s="33" t="s">
        <v>634</v>
      </c>
      <c r="L307" s="33" t="s">
        <v>628</v>
      </c>
      <c r="M307" s="33" t="s">
        <v>632</v>
      </c>
      <c r="N307" s="33" t="s">
        <v>1333</v>
      </c>
      <c r="O307" s="33" t="s">
        <v>1334</v>
      </c>
      <c r="P307" s="33" t="s">
        <v>1335</v>
      </c>
    </row>
    <row r="308" spans="1:16" ht="13.5" customHeight="1" x14ac:dyDescent="0.2">
      <c r="A308" s="33" t="s">
        <v>709</v>
      </c>
      <c r="B308" s="35" t="s">
        <v>1348</v>
      </c>
      <c r="C308" s="34">
        <v>56304000</v>
      </c>
      <c r="D308" s="33"/>
      <c r="E308" s="33" t="s">
        <v>1013</v>
      </c>
      <c r="F308" s="33" t="s">
        <v>1349</v>
      </c>
      <c r="G308" s="33" t="s">
        <v>628</v>
      </c>
      <c r="H308" s="33" t="s">
        <v>632</v>
      </c>
      <c r="I308" s="33" t="s">
        <v>628</v>
      </c>
      <c r="J308" s="33" t="s">
        <v>633</v>
      </c>
      <c r="K308" s="33" t="s">
        <v>634</v>
      </c>
      <c r="L308" s="33" t="s">
        <v>628</v>
      </c>
      <c r="M308" s="33" t="s">
        <v>632</v>
      </c>
      <c r="N308" s="33" t="s">
        <v>1333</v>
      </c>
      <c r="O308" s="33" t="s">
        <v>1334</v>
      </c>
      <c r="P308" s="33" t="s">
        <v>1335</v>
      </c>
    </row>
    <row r="309" spans="1:16" ht="13.5" customHeight="1" x14ac:dyDescent="0.2">
      <c r="A309" s="33" t="s">
        <v>709</v>
      </c>
      <c r="B309" s="35" t="s">
        <v>1350</v>
      </c>
      <c r="C309" s="34">
        <v>64000000</v>
      </c>
      <c r="D309" s="33"/>
      <c r="E309" s="33" t="s">
        <v>1013</v>
      </c>
      <c r="F309" s="33" t="s">
        <v>1351</v>
      </c>
      <c r="G309" s="33" t="s">
        <v>628</v>
      </c>
      <c r="H309" s="33" t="s">
        <v>632</v>
      </c>
      <c r="I309" s="33" t="s">
        <v>628</v>
      </c>
      <c r="J309" s="33" t="s">
        <v>633</v>
      </c>
      <c r="K309" s="33" t="s">
        <v>634</v>
      </c>
      <c r="L309" s="33" t="s">
        <v>628</v>
      </c>
      <c r="M309" s="33" t="s">
        <v>632</v>
      </c>
      <c r="N309" s="33" t="s">
        <v>1333</v>
      </c>
      <c r="O309" s="33" t="s">
        <v>1334</v>
      </c>
      <c r="P309" s="33" t="s">
        <v>1335</v>
      </c>
    </row>
    <row r="310" spans="1:16" ht="13.5" customHeight="1" x14ac:dyDescent="0.2">
      <c r="A310" s="33" t="s">
        <v>709</v>
      </c>
      <c r="B310" s="35" t="s">
        <v>1352</v>
      </c>
      <c r="C310" s="34">
        <v>116400000</v>
      </c>
      <c r="D310" s="33"/>
      <c r="E310" s="33" t="s">
        <v>1013</v>
      </c>
      <c r="F310" s="33" t="s">
        <v>1353</v>
      </c>
      <c r="G310" s="33" t="s">
        <v>628</v>
      </c>
      <c r="H310" s="33" t="s">
        <v>632</v>
      </c>
      <c r="I310" s="33" t="s">
        <v>628</v>
      </c>
      <c r="J310" s="33" t="s">
        <v>633</v>
      </c>
      <c r="K310" s="33" t="s">
        <v>634</v>
      </c>
      <c r="L310" s="33" t="s">
        <v>628</v>
      </c>
      <c r="M310" s="33" t="s">
        <v>632</v>
      </c>
      <c r="N310" s="33" t="s">
        <v>1333</v>
      </c>
      <c r="O310" s="33" t="s">
        <v>1334</v>
      </c>
      <c r="P310" s="33" t="s">
        <v>1335</v>
      </c>
    </row>
    <row r="311" spans="1:16" ht="13.5" customHeight="1" x14ac:dyDescent="0.2">
      <c r="A311" s="33" t="s">
        <v>709</v>
      </c>
      <c r="B311" s="35" t="s">
        <v>1354</v>
      </c>
      <c r="C311" s="34">
        <v>11100000</v>
      </c>
      <c r="D311" s="33"/>
      <c r="E311" s="33" t="s">
        <v>1013</v>
      </c>
      <c r="F311" s="33" t="s">
        <v>1355</v>
      </c>
      <c r="G311" s="33" t="s">
        <v>628</v>
      </c>
      <c r="H311" s="33" t="s">
        <v>632</v>
      </c>
      <c r="I311" s="33" t="s">
        <v>628</v>
      </c>
      <c r="J311" s="33" t="s">
        <v>633</v>
      </c>
      <c r="K311" s="33" t="s">
        <v>634</v>
      </c>
      <c r="L311" s="33" t="s">
        <v>628</v>
      </c>
      <c r="M311" s="33" t="s">
        <v>632</v>
      </c>
      <c r="N311" s="33" t="s">
        <v>1333</v>
      </c>
      <c r="O311" s="33" t="s">
        <v>1334</v>
      </c>
      <c r="P311" s="33" t="s">
        <v>1335</v>
      </c>
    </row>
    <row r="312" spans="1:16" ht="13.5" customHeight="1" x14ac:dyDescent="0.2">
      <c r="A312" s="33" t="s">
        <v>709</v>
      </c>
      <c r="B312" s="35" t="s">
        <v>1356</v>
      </c>
      <c r="C312" s="34">
        <v>38898000</v>
      </c>
      <c r="D312" s="33"/>
      <c r="E312" s="33" t="s">
        <v>1013</v>
      </c>
      <c r="F312" s="33" t="s">
        <v>628</v>
      </c>
      <c r="G312" s="33" t="s">
        <v>628</v>
      </c>
      <c r="H312" s="33" t="s">
        <v>632</v>
      </c>
      <c r="I312" s="33" t="s">
        <v>628</v>
      </c>
      <c r="J312" s="33" t="s">
        <v>633</v>
      </c>
      <c r="K312" s="33" t="s">
        <v>634</v>
      </c>
      <c r="L312" s="33" t="s">
        <v>628</v>
      </c>
      <c r="M312" s="33" t="s">
        <v>632</v>
      </c>
      <c r="N312" s="33" t="s">
        <v>1333</v>
      </c>
      <c r="O312" s="33" t="s">
        <v>1334</v>
      </c>
      <c r="P312" s="33" t="s">
        <v>1335</v>
      </c>
    </row>
    <row r="313" spans="1:16" ht="13.5" customHeight="1" x14ac:dyDescent="0.2">
      <c r="A313" s="33" t="s">
        <v>709</v>
      </c>
      <c r="B313" s="35" t="s">
        <v>1357</v>
      </c>
      <c r="C313" s="34">
        <v>46460000</v>
      </c>
      <c r="D313" s="33"/>
      <c r="E313" s="33" t="s">
        <v>1013</v>
      </c>
      <c r="F313" s="33" t="s">
        <v>1358</v>
      </c>
      <c r="G313" s="33" t="s">
        <v>628</v>
      </c>
      <c r="H313" s="33" t="s">
        <v>632</v>
      </c>
      <c r="I313" s="33" t="s">
        <v>628</v>
      </c>
      <c r="J313" s="33" t="s">
        <v>633</v>
      </c>
      <c r="K313" s="33" t="s">
        <v>634</v>
      </c>
      <c r="L313" s="33" t="s">
        <v>628</v>
      </c>
      <c r="M313" s="33" t="s">
        <v>632</v>
      </c>
      <c r="N313" s="33" t="s">
        <v>1333</v>
      </c>
      <c r="O313" s="33" t="s">
        <v>1334</v>
      </c>
      <c r="P313" s="33" t="s">
        <v>1335</v>
      </c>
    </row>
    <row r="314" spans="1:16" ht="13.5" customHeight="1" x14ac:dyDescent="0.2">
      <c r="A314" s="33" t="s">
        <v>709</v>
      </c>
      <c r="B314" s="35" t="s">
        <v>1360</v>
      </c>
      <c r="C314" s="34">
        <v>10374000</v>
      </c>
      <c r="D314" s="33"/>
      <c r="E314" s="33" t="s">
        <v>1013</v>
      </c>
      <c r="F314" s="33" t="s">
        <v>1361</v>
      </c>
      <c r="G314" s="33" t="s">
        <v>628</v>
      </c>
      <c r="H314" s="33" t="s">
        <v>632</v>
      </c>
      <c r="I314" s="33" t="s">
        <v>628</v>
      </c>
      <c r="J314" s="33" t="s">
        <v>633</v>
      </c>
      <c r="K314" s="33" t="s">
        <v>634</v>
      </c>
      <c r="L314" s="33" t="s">
        <v>628</v>
      </c>
      <c r="M314" s="33" t="s">
        <v>632</v>
      </c>
      <c r="N314" s="33" t="s">
        <v>1333</v>
      </c>
      <c r="O314" s="33" t="s">
        <v>1334</v>
      </c>
      <c r="P314" s="33" t="s">
        <v>1335</v>
      </c>
    </row>
    <row r="315" spans="1:16" ht="13.5" customHeight="1" x14ac:dyDescent="0.2">
      <c r="A315" s="33" t="s">
        <v>709</v>
      </c>
      <c r="B315" s="35" t="s">
        <v>1362</v>
      </c>
      <c r="C315" s="34">
        <v>470400000</v>
      </c>
      <c r="D315" s="33"/>
      <c r="E315" s="33" t="s">
        <v>1013</v>
      </c>
      <c r="F315" s="33" t="s">
        <v>628</v>
      </c>
      <c r="G315" s="33" t="s">
        <v>628</v>
      </c>
      <c r="H315" s="33" t="s">
        <v>632</v>
      </c>
      <c r="I315" s="33" t="s">
        <v>628</v>
      </c>
      <c r="J315" s="33" t="s">
        <v>633</v>
      </c>
      <c r="K315" s="33" t="s">
        <v>634</v>
      </c>
      <c r="L315" s="33" t="s">
        <v>628</v>
      </c>
      <c r="M315" s="33" t="s">
        <v>632</v>
      </c>
      <c r="N315" s="33" t="s">
        <v>1333</v>
      </c>
      <c r="O315" s="33" t="s">
        <v>1334</v>
      </c>
      <c r="P315" s="33" t="s">
        <v>1335</v>
      </c>
    </row>
    <row r="316" spans="1:16" ht="13.5" customHeight="1" x14ac:dyDescent="0.2">
      <c r="A316" s="33" t="s">
        <v>709</v>
      </c>
      <c r="B316" s="35" t="s">
        <v>1363</v>
      </c>
      <c r="C316" s="34">
        <v>55500000</v>
      </c>
      <c r="D316" s="33"/>
      <c r="E316" s="33" t="s">
        <v>1013</v>
      </c>
      <c r="F316" s="33" t="s">
        <v>1364</v>
      </c>
      <c r="G316" s="33" t="s">
        <v>628</v>
      </c>
      <c r="H316" s="33" t="s">
        <v>632</v>
      </c>
      <c r="I316" s="33" t="s">
        <v>628</v>
      </c>
      <c r="J316" s="33" t="s">
        <v>633</v>
      </c>
      <c r="K316" s="33" t="s">
        <v>634</v>
      </c>
      <c r="L316" s="33" t="s">
        <v>628</v>
      </c>
      <c r="M316" s="33" t="s">
        <v>632</v>
      </c>
      <c r="N316" s="33" t="s">
        <v>1333</v>
      </c>
      <c r="O316" s="33" t="s">
        <v>1334</v>
      </c>
      <c r="P316" s="33" t="s">
        <v>1335</v>
      </c>
    </row>
    <row r="317" spans="1:16" ht="13.5" customHeight="1" x14ac:dyDescent="0.2">
      <c r="A317" s="33" t="s">
        <v>709</v>
      </c>
      <c r="B317" s="35" t="s">
        <v>1365</v>
      </c>
      <c r="C317" s="34">
        <v>225500000</v>
      </c>
      <c r="D317" s="33"/>
      <c r="E317" s="33" t="s">
        <v>1013</v>
      </c>
      <c r="F317" s="33" t="s">
        <v>1366</v>
      </c>
      <c r="G317" s="33" t="s">
        <v>628</v>
      </c>
      <c r="H317" s="33" t="s">
        <v>632</v>
      </c>
      <c r="I317" s="33" t="s">
        <v>628</v>
      </c>
      <c r="J317" s="33" t="s">
        <v>633</v>
      </c>
      <c r="K317" s="33" t="s">
        <v>634</v>
      </c>
      <c r="L317" s="33" t="s">
        <v>628</v>
      </c>
      <c r="M317" s="33" t="s">
        <v>632</v>
      </c>
      <c r="N317" s="33" t="s">
        <v>1333</v>
      </c>
      <c r="O317" s="33" t="s">
        <v>1334</v>
      </c>
      <c r="P317" s="33" t="s">
        <v>1335</v>
      </c>
    </row>
    <row r="318" spans="1:16" ht="13.5" customHeight="1" x14ac:dyDescent="0.2">
      <c r="A318" s="33" t="s">
        <v>709</v>
      </c>
      <c r="B318" s="35" t="s">
        <v>1367</v>
      </c>
      <c r="C318" s="34">
        <v>53200000</v>
      </c>
      <c r="D318" s="33"/>
      <c r="E318" s="33" t="s">
        <v>1013</v>
      </c>
      <c r="F318" s="33" t="s">
        <v>1368</v>
      </c>
      <c r="G318" s="33" t="s">
        <v>628</v>
      </c>
      <c r="H318" s="33" t="s">
        <v>632</v>
      </c>
      <c r="I318" s="33" t="s">
        <v>628</v>
      </c>
      <c r="J318" s="33" t="s">
        <v>633</v>
      </c>
      <c r="K318" s="33" t="s">
        <v>634</v>
      </c>
      <c r="L318" s="33" t="s">
        <v>628</v>
      </c>
      <c r="M318" s="33" t="s">
        <v>632</v>
      </c>
      <c r="N318" s="33" t="s">
        <v>1333</v>
      </c>
      <c r="O318" s="33" t="s">
        <v>1334</v>
      </c>
      <c r="P318" s="33" t="s">
        <v>1335</v>
      </c>
    </row>
    <row r="319" spans="1:16" ht="13.5" customHeight="1" x14ac:dyDescent="0.2">
      <c r="A319" s="33" t="s">
        <v>709</v>
      </c>
      <c r="B319" s="35" t="s">
        <v>1370</v>
      </c>
      <c r="C319" s="34">
        <v>359550000</v>
      </c>
      <c r="D319" s="33"/>
      <c r="E319" s="33" t="s">
        <v>1013</v>
      </c>
      <c r="F319" s="33" t="s">
        <v>1371</v>
      </c>
      <c r="G319" s="33" t="s">
        <v>628</v>
      </c>
      <c r="H319" s="33" t="s">
        <v>632</v>
      </c>
      <c r="I319" s="33" t="s">
        <v>628</v>
      </c>
      <c r="J319" s="33" t="s">
        <v>633</v>
      </c>
      <c r="K319" s="33" t="s">
        <v>634</v>
      </c>
      <c r="L319" s="33" t="s">
        <v>628</v>
      </c>
      <c r="M319" s="33" t="s">
        <v>632</v>
      </c>
      <c r="N319" s="33" t="s">
        <v>1333</v>
      </c>
      <c r="O319" s="33" t="s">
        <v>1334</v>
      </c>
      <c r="P319" s="33" t="s">
        <v>1335</v>
      </c>
    </row>
    <row r="320" spans="1:16" ht="13.5" customHeight="1" x14ac:dyDescent="0.2">
      <c r="A320" s="33" t="s">
        <v>709</v>
      </c>
      <c r="B320" s="35" t="s">
        <v>1372</v>
      </c>
      <c r="C320" s="34">
        <v>230617000</v>
      </c>
      <c r="D320" s="33"/>
      <c r="E320" s="33" t="s">
        <v>1013</v>
      </c>
      <c r="F320" s="33" t="s">
        <v>1373</v>
      </c>
      <c r="G320" s="33" t="s">
        <v>628</v>
      </c>
      <c r="H320" s="33" t="s">
        <v>632</v>
      </c>
      <c r="I320" s="33" t="s">
        <v>628</v>
      </c>
      <c r="J320" s="33" t="s">
        <v>633</v>
      </c>
      <c r="K320" s="33" t="s">
        <v>634</v>
      </c>
      <c r="L320" s="33" t="s">
        <v>628</v>
      </c>
      <c r="M320" s="33" t="s">
        <v>632</v>
      </c>
      <c r="N320" s="33" t="s">
        <v>1333</v>
      </c>
      <c r="O320" s="33" t="s">
        <v>1334</v>
      </c>
      <c r="P320" s="33" t="s">
        <v>1335</v>
      </c>
    </row>
    <row r="321" spans="1:16" ht="13.5" customHeight="1" x14ac:dyDescent="0.2">
      <c r="A321" s="33" t="s">
        <v>709</v>
      </c>
      <c r="B321" s="35" t="s">
        <v>1374</v>
      </c>
      <c r="C321" s="34">
        <v>55600000</v>
      </c>
      <c r="D321" s="33"/>
      <c r="E321" s="33" t="s">
        <v>1013</v>
      </c>
      <c r="F321" s="33" t="s">
        <v>628</v>
      </c>
      <c r="G321" s="33" t="s">
        <v>628</v>
      </c>
      <c r="H321" s="33" t="s">
        <v>632</v>
      </c>
      <c r="I321" s="33" t="s">
        <v>628</v>
      </c>
      <c r="J321" s="33" t="s">
        <v>633</v>
      </c>
      <c r="K321" s="33" t="s">
        <v>634</v>
      </c>
      <c r="L321" s="33" t="s">
        <v>628</v>
      </c>
      <c r="M321" s="33" t="s">
        <v>632</v>
      </c>
      <c r="N321" s="33" t="s">
        <v>1333</v>
      </c>
      <c r="O321" s="33" t="s">
        <v>1334</v>
      </c>
      <c r="P321" s="33" t="s">
        <v>1335</v>
      </c>
    </row>
    <row r="322" spans="1:16" ht="13.5" customHeight="1" x14ac:dyDescent="0.2">
      <c r="A322" s="33" t="s">
        <v>709</v>
      </c>
      <c r="B322" s="35" t="s">
        <v>1375</v>
      </c>
      <c r="C322" s="34">
        <v>933600000</v>
      </c>
      <c r="D322" s="33"/>
      <c r="E322" s="33" t="s">
        <v>1013</v>
      </c>
      <c r="F322" s="33" t="s">
        <v>1376</v>
      </c>
      <c r="G322" s="33" t="s">
        <v>628</v>
      </c>
      <c r="H322" s="33" t="s">
        <v>632</v>
      </c>
      <c r="I322" s="33" t="s">
        <v>628</v>
      </c>
      <c r="J322" s="33" t="s">
        <v>633</v>
      </c>
      <c r="K322" s="33" t="s">
        <v>634</v>
      </c>
      <c r="L322" s="33" t="s">
        <v>628</v>
      </c>
      <c r="M322" s="33" t="s">
        <v>632</v>
      </c>
      <c r="N322" s="33" t="s">
        <v>1333</v>
      </c>
      <c r="O322" s="33" t="s">
        <v>1334</v>
      </c>
      <c r="P322" s="33" t="s">
        <v>1335</v>
      </c>
    </row>
    <row r="323" spans="1:16" ht="13.5" customHeight="1" x14ac:dyDescent="0.2">
      <c r="A323" s="33" t="s">
        <v>709</v>
      </c>
      <c r="B323" s="35" t="s">
        <v>1377</v>
      </c>
      <c r="C323" s="34">
        <v>222300000</v>
      </c>
      <c r="D323" s="33"/>
      <c r="E323" s="33" t="s">
        <v>1013</v>
      </c>
      <c r="F323" s="33" t="s">
        <v>1378</v>
      </c>
      <c r="G323" s="33" t="s">
        <v>628</v>
      </c>
      <c r="H323" s="33" t="s">
        <v>632</v>
      </c>
      <c r="I323" s="33" t="s">
        <v>628</v>
      </c>
      <c r="J323" s="33" t="s">
        <v>633</v>
      </c>
      <c r="K323" s="33" t="s">
        <v>634</v>
      </c>
      <c r="L323" s="33" t="s">
        <v>628</v>
      </c>
      <c r="M323" s="33" t="s">
        <v>632</v>
      </c>
      <c r="N323" s="33" t="s">
        <v>1333</v>
      </c>
      <c r="O323" s="33" t="s">
        <v>1334</v>
      </c>
      <c r="P323" s="33" t="s">
        <v>1335</v>
      </c>
    </row>
    <row r="324" spans="1:16" ht="13.5" customHeight="1" x14ac:dyDescent="0.2">
      <c r="A324" s="33" t="s">
        <v>709</v>
      </c>
      <c r="B324" s="35" t="s">
        <v>1379</v>
      </c>
      <c r="C324" s="34">
        <v>115000000</v>
      </c>
      <c r="D324" s="33"/>
      <c r="E324" s="33" t="s">
        <v>1013</v>
      </c>
      <c r="F324" s="33" t="s">
        <v>1380</v>
      </c>
      <c r="G324" s="33" t="s">
        <v>628</v>
      </c>
      <c r="H324" s="33" t="s">
        <v>632</v>
      </c>
      <c r="I324" s="33" t="s">
        <v>628</v>
      </c>
      <c r="J324" s="33" t="s">
        <v>633</v>
      </c>
      <c r="K324" s="33" t="s">
        <v>634</v>
      </c>
      <c r="L324" s="33" t="s">
        <v>628</v>
      </c>
      <c r="M324" s="33" t="s">
        <v>632</v>
      </c>
      <c r="N324" s="33" t="s">
        <v>1333</v>
      </c>
      <c r="O324" s="33" t="s">
        <v>1334</v>
      </c>
      <c r="P324" s="33" t="s">
        <v>1335</v>
      </c>
    </row>
    <row r="325" spans="1:16" ht="13.5" customHeight="1" x14ac:dyDescent="0.2">
      <c r="A325" s="33" t="s">
        <v>709</v>
      </c>
      <c r="B325" s="35" t="s">
        <v>1381</v>
      </c>
      <c r="C325" s="34">
        <v>134000000</v>
      </c>
      <c r="D325" s="33"/>
      <c r="E325" s="33" t="s">
        <v>1013</v>
      </c>
      <c r="F325" s="33" t="s">
        <v>1382</v>
      </c>
      <c r="G325" s="33" t="s">
        <v>628</v>
      </c>
      <c r="H325" s="33" t="s">
        <v>632</v>
      </c>
      <c r="I325" s="33" t="s">
        <v>628</v>
      </c>
      <c r="J325" s="33" t="s">
        <v>633</v>
      </c>
      <c r="K325" s="33" t="s">
        <v>634</v>
      </c>
      <c r="L325" s="33" t="s">
        <v>628</v>
      </c>
      <c r="M325" s="33" t="s">
        <v>632</v>
      </c>
      <c r="N325" s="33" t="s">
        <v>1333</v>
      </c>
      <c r="O325" s="33" t="s">
        <v>1334</v>
      </c>
      <c r="P325" s="33" t="s">
        <v>1335</v>
      </c>
    </row>
    <row r="326" spans="1:16" ht="13.5" customHeight="1" x14ac:dyDescent="0.2">
      <c r="A326" s="33" t="s">
        <v>709</v>
      </c>
      <c r="B326" s="35" t="s">
        <v>1383</v>
      </c>
      <c r="C326" s="34">
        <v>62712000</v>
      </c>
      <c r="D326" s="33"/>
      <c r="E326" s="33" t="s">
        <v>1013</v>
      </c>
      <c r="F326" s="33" t="s">
        <v>1384</v>
      </c>
      <c r="G326" s="33" t="s">
        <v>628</v>
      </c>
      <c r="H326" s="33" t="s">
        <v>632</v>
      </c>
      <c r="I326" s="33" t="s">
        <v>628</v>
      </c>
      <c r="J326" s="33" t="s">
        <v>633</v>
      </c>
      <c r="K326" s="33" t="s">
        <v>634</v>
      </c>
      <c r="L326" s="33" t="s">
        <v>628</v>
      </c>
      <c r="M326" s="33" t="s">
        <v>632</v>
      </c>
      <c r="N326" s="33" t="s">
        <v>1333</v>
      </c>
      <c r="O326" s="33" t="s">
        <v>1334</v>
      </c>
      <c r="P326" s="33" t="s">
        <v>1335</v>
      </c>
    </row>
    <row r="327" spans="1:16" ht="13.5" customHeight="1" x14ac:dyDescent="0.2">
      <c r="A327" s="33" t="s">
        <v>709</v>
      </c>
      <c r="B327" s="35" t="s">
        <v>1385</v>
      </c>
      <c r="C327" s="34">
        <v>214500000</v>
      </c>
      <c r="D327" s="33"/>
      <c r="E327" s="33" t="s">
        <v>1013</v>
      </c>
      <c r="F327" s="33" t="s">
        <v>1386</v>
      </c>
      <c r="G327" s="33" t="s">
        <v>628</v>
      </c>
      <c r="H327" s="33" t="s">
        <v>632</v>
      </c>
      <c r="I327" s="33" t="s">
        <v>628</v>
      </c>
      <c r="J327" s="33" t="s">
        <v>633</v>
      </c>
      <c r="K327" s="33" t="s">
        <v>634</v>
      </c>
      <c r="L327" s="33" t="s">
        <v>628</v>
      </c>
      <c r="M327" s="33" t="s">
        <v>632</v>
      </c>
      <c r="N327" s="33" t="s">
        <v>1333</v>
      </c>
      <c r="O327" s="33" t="s">
        <v>1334</v>
      </c>
      <c r="P327" s="33" t="s">
        <v>1335</v>
      </c>
    </row>
    <row r="328" spans="1:16" ht="13.5" customHeight="1" x14ac:dyDescent="0.2">
      <c r="A328" s="33" t="s">
        <v>709</v>
      </c>
      <c r="B328" s="35" t="s">
        <v>1387</v>
      </c>
      <c r="C328" s="34">
        <v>1080500000</v>
      </c>
      <c r="D328" s="33"/>
      <c r="E328" s="33" t="s">
        <v>1013</v>
      </c>
      <c r="F328" s="33" t="s">
        <v>1388</v>
      </c>
      <c r="G328" s="33" t="s">
        <v>628</v>
      </c>
      <c r="H328" s="33" t="s">
        <v>632</v>
      </c>
      <c r="I328" s="33" t="s">
        <v>628</v>
      </c>
      <c r="J328" s="33" t="s">
        <v>633</v>
      </c>
      <c r="K328" s="33" t="s">
        <v>634</v>
      </c>
      <c r="L328" s="33" t="s">
        <v>628</v>
      </c>
      <c r="M328" s="33" t="s">
        <v>632</v>
      </c>
      <c r="N328" s="33" t="s">
        <v>1333</v>
      </c>
      <c r="O328" s="33" t="s">
        <v>1334</v>
      </c>
      <c r="P328" s="33" t="s">
        <v>1335</v>
      </c>
    </row>
    <row r="329" spans="1:16" ht="13.5" customHeight="1" x14ac:dyDescent="0.2">
      <c r="A329" s="33" t="s">
        <v>709</v>
      </c>
      <c r="B329" s="35" t="s">
        <v>1389</v>
      </c>
      <c r="C329" s="34">
        <v>54900000</v>
      </c>
      <c r="D329" s="33"/>
      <c r="E329" s="33" t="s">
        <v>1013</v>
      </c>
      <c r="F329" s="33" t="s">
        <v>1390</v>
      </c>
      <c r="G329" s="33" t="s">
        <v>628</v>
      </c>
      <c r="H329" s="33" t="s">
        <v>632</v>
      </c>
      <c r="I329" s="33" t="s">
        <v>628</v>
      </c>
      <c r="J329" s="33" t="s">
        <v>633</v>
      </c>
      <c r="K329" s="33" t="s">
        <v>634</v>
      </c>
      <c r="L329" s="33" t="s">
        <v>628</v>
      </c>
      <c r="M329" s="33" t="s">
        <v>632</v>
      </c>
      <c r="N329" s="33" t="s">
        <v>1333</v>
      </c>
      <c r="O329" s="33" t="s">
        <v>1334</v>
      </c>
      <c r="P329" s="33" t="s">
        <v>1335</v>
      </c>
    </row>
    <row r="330" spans="1:16" ht="13.5" customHeight="1" x14ac:dyDescent="0.2">
      <c r="A330" s="33" t="s">
        <v>709</v>
      </c>
      <c r="B330" s="35" t="s">
        <v>1391</v>
      </c>
      <c r="C330" s="34">
        <v>74800000</v>
      </c>
      <c r="D330" s="33"/>
      <c r="E330" s="33" t="s">
        <v>1013</v>
      </c>
      <c r="F330" s="33" t="s">
        <v>1392</v>
      </c>
      <c r="G330" s="33" t="s">
        <v>628</v>
      </c>
      <c r="H330" s="33" t="s">
        <v>632</v>
      </c>
      <c r="I330" s="33" t="s">
        <v>628</v>
      </c>
      <c r="J330" s="33" t="s">
        <v>633</v>
      </c>
      <c r="K330" s="33" t="s">
        <v>634</v>
      </c>
      <c r="L330" s="33" t="s">
        <v>628</v>
      </c>
      <c r="M330" s="33" t="s">
        <v>632</v>
      </c>
      <c r="N330" s="33" t="s">
        <v>1333</v>
      </c>
      <c r="O330" s="33" t="s">
        <v>1334</v>
      </c>
      <c r="P330" s="33" t="s">
        <v>1335</v>
      </c>
    </row>
    <row r="331" spans="1:16" ht="13.5" customHeight="1" x14ac:dyDescent="0.2">
      <c r="A331" s="33" t="s">
        <v>709</v>
      </c>
      <c r="B331" s="35" t="s">
        <v>1393</v>
      </c>
      <c r="C331" s="34">
        <v>107542000</v>
      </c>
      <c r="D331" s="33"/>
      <c r="E331" s="33" t="s">
        <v>1013</v>
      </c>
      <c r="F331" s="33" t="s">
        <v>1394</v>
      </c>
      <c r="G331" s="33" t="s">
        <v>628</v>
      </c>
      <c r="H331" s="33" t="s">
        <v>634</v>
      </c>
      <c r="I331" s="33" t="s">
        <v>628</v>
      </c>
      <c r="J331" s="33" t="s">
        <v>633</v>
      </c>
      <c r="K331" s="33" t="s">
        <v>634</v>
      </c>
      <c r="L331" s="33" t="s">
        <v>628</v>
      </c>
      <c r="M331" s="33" t="s">
        <v>632</v>
      </c>
      <c r="N331" s="33" t="s">
        <v>1333</v>
      </c>
      <c r="O331" s="33" t="s">
        <v>1334</v>
      </c>
      <c r="P331" s="33" t="s">
        <v>1335</v>
      </c>
    </row>
    <row r="332" spans="1:16" ht="13.5" customHeight="1" x14ac:dyDescent="0.2">
      <c r="A332" s="33" t="s">
        <v>709</v>
      </c>
      <c r="B332" s="35" t="s">
        <v>1395</v>
      </c>
      <c r="C332" s="34">
        <v>72700000</v>
      </c>
      <c r="D332" s="33"/>
      <c r="E332" s="33" t="s">
        <v>1013</v>
      </c>
      <c r="F332" s="33" t="s">
        <v>628</v>
      </c>
      <c r="G332" s="33" t="s">
        <v>628</v>
      </c>
      <c r="H332" s="33" t="s">
        <v>632</v>
      </c>
      <c r="I332" s="33" t="s">
        <v>628</v>
      </c>
      <c r="J332" s="33" t="s">
        <v>633</v>
      </c>
      <c r="K332" s="33" t="s">
        <v>634</v>
      </c>
      <c r="L332" s="33" t="s">
        <v>628</v>
      </c>
      <c r="M332" s="33" t="s">
        <v>632</v>
      </c>
      <c r="N332" s="33" t="s">
        <v>1333</v>
      </c>
      <c r="O332" s="33" t="s">
        <v>1334</v>
      </c>
      <c r="P332" s="33" t="s">
        <v>1335</v>
      </c>
    </row>
    <row r="333" spans="1:16" ht="13.5" customHeight="1" x14ac:dyDescent="0.2">
      <c r="A333" s="33" t="s">
        <v>709</v>
      </c>
      <c r="B333" s="35" t="s">
        <v>1396</v>
      </c>
      <c r="C333" s="34">
        <v>68800000</v>
      </c>
      <c r="D333" s="33"/>
      <c r="E333" s="33" t="s">
        <v>1013</v>
      </c>
      <c r="F333" s="33" t="s">
        <v>1397</v>
      </c>
      <c r="G333" s="33" t="s">
        <v>628</v>
      </c>
      <c r="H333" s="33" t="s">
        <v>632</v>
      </c>
      <c r="I333" s="33" t="s">
        <v>628</v>
      </c>
      <c r="J333" s="33" t="s">
        <v>633</v>
      </c>
      <c r="K333" s="33" t="s">
        <v>634</v>
      </c>
      <c r="L333" s="33" t="s">
        <v>628</v>
      </c>
      <c r="M333" s="33" t="s">
        <v>632</v>
      </c>
      <c r="N333" s="33" t="s">
        <v>1333</v>
      </c>
      <c r="O333" s="33" t="s">
        <v>1334</v>
      </c>
      <c r="P333" s="33" t="s">
        <v>1335</v>
      </c>
    </row>
    <row r="334" spans="1:16" ht="13.5" customHeight="1" x14ac:dyDescent="0.2">
      <c r="A334" s="33" t="s">
        <v>709</v>
      </c>
      <c r="B334" s="35" t="s">
        <v>1398</v>
      </c>
      <c r="C334" s="34">
        <v>1386800000</v>
      </c>
      <c r="D334" s="33"/>
      <c r="E334" s="33" t="s">
        <v>1013</v>
      </c>
      <c r="F334" s="33" t="s">
        <v>628</v>
      </c>
      <c r="G334" s="33" t="s">
        <v>628</v>
      </c>
      <c r="H334" s="33" t="s">
        <v>632</v>
      </c>
      <c r="I334" s="33" t="s">
        <v>628</v>
      </c>
      <c r="J334" s="33" t="s">
        <v>633</v>
      </c>
      <c r="K334" s="33" t="s">
        <v>634</v>
      </c>
      <c r="L334" s="33" t="s">
        <v>628</v>
      </c>
      <c r="M334" s="33" t="s">
        <v>632</v>
      </c>
      <c r="N334" s="33" t="s">
        <v>1333</v>
      </c>
      <c r="O334" s="33" t="s">
        <v>1334</v>
      </c>
      <c r="P334" s="33" t="s">
        <v>1335</v>
      </c>
    </row>
    <row r="335" spans="1:16" ht="13.5" customHeight="1" x14ac:dyDescent="0.2">
      <c r="A335" s="33" t="s">
        <v>709</v>
      </c>
      <c r="B335" s="35" t="s">
        <v>1400</v>
      </c>
      <c r="C335" s="34">
        <v>380699317.70999998</v>
      </c>
      <c r="D335" s="33"/>
      <c r="E335" s="33" t="s">
        <v>1399</v>
      </c>
      <c r="F335" s="33" t="s">
        <v>628</v>
      </c>
      <c r="G335" s="33" t="s">
        <v>628</v>
      </c>
      <c r="H335" s="33" t="s">
        <v>634</v>
      </c>
      <c r="I335" s="33" t="s">
        <v>628</v>
      </c>
      <c r="J335" s="33" t="s">
        <v>633</v>
      </c>
      <c r="K335" s="33" t="s">
        <v>634</v>
      </c>
      <c r="L335" s="33" t="s">
        <v>628</v>
      </c>
      <c r="M335" s="33" t="s">
        <v>632</v>
      </c>
      <c r="N335" s="33" t="s">
        <v>1333</v>
      </c>
      <c r="O335" s="33" t="s">
        <v>1401</v>
      </c>
      <c r="P335" s="33" t="s">
        <v>1402</v>
      </c>
    </row>
    <row r="336" spans="1:16" ht="13.5" customHeight="1" x14ac:dyDescent="0.2">
      <c r="A336" s="33" t="s">
        <v>709</v>
      </c>
      <c r="B336" s="35" t="s">
        <v>1404</v>
      </c>
      <c r="C336" s="34">
        <v>9558113034.3999996</v>
      </c>
      <c r="D336" s="33"/>
      <c r="E336" s="33" t="s">
        <v>1403</v>
      </c>
      <c r="F336" s="33" t="s">
        <v>628</v>
      </c>
      <c r="G336" s="33" t="s">
        <v>628</v>
      </c>
      <c r="H336" s="33" t="s">
        <v>634</v>
      </c>
      <c r="I336" s="33" t="s">
        <v>628</v>
      </c>
      <c r="J336" s="33" t="s">
        <v>633</v>
      </c>
      <c r="K336" s="33" t="s">
        <v>634</v>
      </c>
      <c r="L336" s="33" t="s">
        <v>628</v>
      </c>
      <c r="M336" s="33" t="s">
        <v>632</v>
      </c>
      <c r="N336" s="33" t="s">
        <v>1333</v>
      </c>
      <c r="O336" s="33" t="s">
        <v>1401</v>
      </c>
      <c r="P336" s="33" t="s">
        <v>1402</v>
      </c>
    </row>
    <row r="337" spans="1:16" ht="13.5" customHeight="1" x14ac:dyDescent="0.2">
      <c r="A337" s="33" t="s">
        <v>709</v>
      </c>
      <c r="B337" s="35" t="s">
        <v>1406</v>
      </c>
      <c r="C337" s="34">
        <v>63374299.759999998</v>
      </c>
      <c r="D337" s="33"/>
      <c r="E337" s="33" t="s">
        <v>1405</v>
      </c>
      <c r="F337" s="33" t="s">
        <v>628</v>
      </c>
      <c r="G337" s="33" t="s">
        <v>628</v>
      </c>
      <c r="H337" s="33" t="s">
        <v>634</v>
      </c>
      <c r="I337" s="33" t="s">
        <v>628</v>
      </c>
      <c r="J337" s="33" t="s">
        <v>633</v>
      </c>
      <c r="K337" s="33" t="s">
        <v>634</v>
      </c>
      <c r="L337" s="33" t="s">
        <v>628</v>
      </c>
      <c r="M337" s="33" t="s">
        <v>632</v>
      </c>
      <c r="N337" s="33" t="s">
        <v>1333</v>
      </c>
      <c r="O337" s="33" t="s">
        <v>1401</v>
      </c>
      <c r="P337" s="33" t="s">
        <v>1402</v>
      </c>
    </row>
    <row r="338" spans="1:16" ht="13.5" customHeight="1" x14ac:dyDescent="0.2">
      <c r="A338" s="33" t="s">
        <v>709</v>
      </c>
      <c r="B338" s="35" t="s">
        <v>1408</v>
      </c>
      <c r="C338" s="34">
        <v>347436988.74000001</v>
      </c>
      <c r="D338" s="33"/>
      <c r="E338" s="33" t="s">
        <v>1407</v>
      </c>
      <c r="F338" s="33" t="s">
        <v>628</v>
      </c>
      <c r="G338" s="33" t="s">
        <v>628</v>
      </c>
      <c r="H338" s="33" t="s">
        <v>634</v>
      </c>
      <c r="I338" s="33" t="s">
        <v>628</v>
      </c>
      <c r="J338" s="33" t="s">
        <v>633</v>
      </c>
      <c r="K338" s="33" t="s">
        <v>634</v>
      </c>
      <c r="L338" s="33" t="s">
        <v>628</v>
      </c>
      <c r="M338" s="33" t="s">
        <v>632</v>
      </c>
      <c r="N338" s="33" t="s">
        <v>1333</v>
      </c>
      <c r="O338" s="33" t="s">
        <v>1401</v>
      </c>
      <c r="P338" s="33" t="s">
        <v>1402</v>
      </c>
    </row>
    <row r="339" spans="1:16" ht="13.5" customHeight="1" x14ac:dyDescent="0.2">
      <c r="A339" s="33" t="s">
        <v>709</v>
      </c>
      <c r="B339" s="35" t="s">
        <v>1410</v>
      </c>
      <c r="C339" s="34">
        <v>74071672.079999998</v>
      </c>
      <c r="D339" s="33"/>
      <c r="E339" s="33" t="s">
        <v>1409</v>
      </c>
      <c r="F339" s="33" t="s">
        <v>628</v>
      </c>
      <c r="G339" s="33" t="s">
        <v>628</v>
      </c>
      <c r="H339" s="33" t="s">
        <v>634</v>
      </c>
      <c r="I339" s="33" t="s">
        <v>628</v>
      </c>
      <c r="J339" s="33" t="s">
        <v>633</v>
      </c>
      <c r="K339" s="33" t="s">
        <v>634</v>
      </c>
      <c r="L339" s="33" t="s">
        <v>628</v>
      </c>
      <c r="M339" s="33" t="s">
        <v>632</v>
      </c>
      <c r="N339" s="33" t="s">
        <v>1333</v>
      </c>
      <c r="O339" s="33" t="s">
        <v>1401</v>
      </c>
      <c r="P339" s="33" t="s">
        <v>1402</v>
      </c>
    </row>
    <row r="340" spans="1:16" ht="13.5" customHeight="1" x14ac:dyDescent="0.2">
      <c r="A340" s="33" t="s">
        <v>709</v>
      </c>
      <c r="B340" s="35" t="s">
        <v>1412</v>
      </c>
      <c r="C340" s="34">
        <v>3978617916</v>
      </c>
      <c r="D340" s="33"/>
      <c r="E340" s="33" t="s">
        <v>1411</v>
      </c>
      <c r="F340" s="33" t="s">
        <v>628</v>
      </c>
      <c r="G340" s="33" t="s">
        <v>628</v>
      </c>
      <c r="H340" s="33" t="s">
        <v>634</v>
      </c>
      <c r="I340" s="33" t="s">
        <v>628</v>
      </c>
      <c r="J340" s="33" t="s">
        <v>633</v>
      </c>
      <c r="K340" s="33" t="s">
        <v>634</v>
      </c>
      <c r="L340" s="33" t="s">
        <v>628</v>
      </c>
      <c r="M340" s="33" t="s">
        <v>632</v>
      </c>
      <c r="N340" s="33" t="s">
        <v>1333</v>
      </c>
      <c r="O340" s="33" t="s">
        <v>1401</v>
      </c>
      <c r="P340" s="33" t="s">
        <v>1402</v>
      </c>
    </row>
    <row r="341" spans="1:16" ht="13.5" customHeight="1" x14ac:dyDescent="0.2">
      <c r="A341" s="33" t="s">
        <v>709</v>
      </c>
      <c r="B341" s="35" t="s">
        <v>1413</v>
      </c>
      <c r="C341" s="34">
        <v>116554902.05</v>
      </c>
      <c r="D341" s="33"/>
      <c r="E341" s="33" t="s">
        <v>1013</v>
      </c>
      <c r="F341" s="33" t="s">
        <v>628</v>
      </c>
      <c r="G341" s="33" t="s">
        <v>628</v>
      </c>
      <c r="H341" s="33" t="s">
        <v>634</v>
      </c>
      <c r="I341" s="33" t="s">
        <v>1414</v>
      </c>
      <c r="J341" s="33" t="s">
        <v>633</v>
      </c>
      <c r="K341" s="33" t="s">
        <v>634</v>
      </c>
      <c r="L341" s="33" t="s">
        <v>628</v>
      </c>
      <c r="M341" s="33" t="s">
        <v>632</v>
      </c>
      <c r="N341" s="33" t="s">
        <v>1333</v>
      </c>
      <c r="O341" s="33" t="s">
        <v>1401</v>
      </c>
      <c r="P341" s="33" t="s">
        <v>1402</v>
      </c>
    </row>
    <row r="342" spans="1:16" ht="13.5" customHeight="1" x14ac:dyDescent="0.2">
      <c r="A342" s="33" t="s">
        <v>709</v>
      </c>
      <c r="B342" s="35" t="s">
        <v>1416</v>
      </c>
      <c r="C342" s="34">
        <v>78007658.159999996</v>
      </c>
      <c r="D342" s="33"/>
      <c r="E342" s="33" t="s">
        <v>1415</v>
      </c>
      <c r="F342" s="33" t="s">
        <v>628</v>
      </c>
      <c r="G342" s="33" t="s">
        <v>628</v>
      </c>
      <c r="H342" s="33" t="s">
        <v>634</v>
      </c>
      <c r="I342" s="33" t="s">
        <v>628</v>
      </c>
      <c r="J342" s="33" t="s">
        <v>633</v>
      </c>
      <c r="K342" s="33" t="s">
        <v>634</v>
      </c>
      <c r="L342" s="33" t="s">
        <v>628</v>
      </c>
      <c r="M342" s="33" t="s">
        <v>632</v>
      </c>
      <c r="N342" s="33" t="s">
        <v>1333</v>
      </c>
      <c r="O342" s="33" t="s">
        <v>1417</v>
      </c>
      <c r="P342" s="33" t="s">
        <v>1418</v>
      </c>
    </row>
    <row r="343" spans="1:16" ht="13.5" customHeight="1" x14ac:dyDescent="0.2">
      <c r="A343" s="33" t="s">
        <v>709</v>
      </c>
      <c r="B343" s="35" t="s">
        <v>1420</v>
      </c>
      <c r="C343" s="34">
        <v>30961468.77</v>
      </c>
      <c r="D343" s="33"/>
      <c r="E343" s="33" t="s">
        <v>1419</v>
      </c>
      <c r="F343" s="33" t="s">
        <v>628</v>
      </c>
      <c r="G343" s="33" t="s">
        <v>628</v>
      </c>
      <c r="H343" s="33" t="s">
        <v>634</v>
      </c>
      <c r="I343" s="33" t="s">
        <v>1421</v>
      </c>
      <c r="J343" s="33" t="s">
        <v>633</v>
      </c>
      <c r="K343" s="33" t="s">
        <v>634</v>
      </c>
      <c r="L343" s="33" t="s">
        <v>628</v>
      </c>
      <c r="M343" s="33" t="s">
        <v>632</v>
      </c>
      <c r="N343" s="33" t="s">
        <v>1333</v>
      </c>
      <c r="O343" s="33" t="s">
        <v>1417</v>
      </c>
      <c r="P343" s="33" t="s">
        <v>1418</v>
      </c>
    </row>
    <row r="344" spans="1:16" ht="13.5" customHeight="1" x14ac:dyDescent="0.2">
      <c r="A344" s="33" t="s">
        <v>709</v>
      </c>
      <c r="B344" s="35" t="s">
        <v>1423</v>
      </c>
      <c r="C344" s="34">
        <v>66954339.799999997</v>
      </c>
      <c r="D344" s="33"/>
      <c r="E344" s="33" t="s">
        <v>1422</v>
      </c>
      <c r="F344" s="33" t="s">
        <v>628</v>
      </c>
      <c r="G344" s="33" t="s">
        <v>628</v>
      </c>
      <c r="H344" s="33" t="s">
        <v>634</v>
      </c>
      <c r="I344" s="33" t="s">
        <v>1424</v>
      </c>
      <c r="J344" s="33" t="s">
        <v>633</v>
      </c>
      <c r="K344" s="33" t="s">
        <v>634</v>
      </c>
      <c r="L344" s="33" t="s">
        <v>628</v>
      </c>
      <c r="M344" s="33" t="s">
        <v>632</v>
      </c>
      <c r="N344" s="33" t="s">
        <v>1333</v>
      </c>
      <c r="O344" s="33" t="s">
        <v>1417</v>
      </c>
      <c r="P344" s="33" t="s">
        <v>1418</v>
      </c>
    </row>
    <row r="345" spans="1:16" ht="13.5" customHeight="1" x14ac:dyDescent="0.2">
      <c r="A345" s="33" t="s">
        <v>709</v>
      </c>
      <c r="B345" s="35" t="s">
        <v>1426</v>
      </c>
      <c r="C345" s="34">
        <v>17026257.780000001</v>
      </c>
      <c r="D345" s="33"/>
      <c r="E345" s="33" t="s">
        <v>1425</v>
      </c>
      <c r="F345" s="33" t="s">
        <v>628</v>
      </c>
      <c r="G345" s="33" t="s">
        <v>628</v>
      </c>
      <c r="H345" s="33" t="s">
        <v>634</v>
      </c>
      <c r="I345" s="33" t="s">
        <v>628</v>
      </c>
      <c r="J345" s="33" t="s">
        <v>633</v>
      </c>
      <c r="K345" s="33" t="s">
        <v>634</v>
      </c>
      <c r="L345" s="33" t="s">
        <v>628</v>
      </c>
      <c r="M345" s="33" t="s">
        <v>632</v>
      </c>
      <c r="N345" s="33" t="s">
        <v>1333</v>
      </c>
      <c r="O345" s="33" t="s">
        <v>1417</v>
      </c>
      <c r="P345" s="33" t="s">
        <v>1418</v>
      </c>
    </row>
    <row r="346" spans="1:16" ht="13.5" customHeight="1" x14ac:dyDescent="0.2">
      <c r="A346" s="33" t="s">
        <v>709</v>
      </c>
      <c r="B346" s="35" t="s">
        <v>1427</v>
      </c>
      <c r="C346" s="34">
        <v>31317722.420000002</v>
      </c>
      <c r="D346" s="33"/>
      <c r="E346" s="33" t="s">
        <v>1013</v>
      </c>
      <c r="F346" s="33" t="s">
        <v>628</v>
      </c>
      <c r="G346" s="33" t="s">
        <v>628</v>
      </c>
      <c r="H346" s="33" t="s">
        <v>634</v>
      </c>
      <c r="I346" s="33" t="s">
        <v>628</v>
      </c>
      <c r="J346" s="33" t="s">
        <v>633</v>
      </c>
      <c r="K346" s="33" t="s">
        <v>634</v>
      </c>
      <c r="L346" s="33" t="s">
        <v>628</v>
      </c>
      <c r="M346" s="33" t="s">
        <v>632</v>
      </c>
      <c r="N346" s="33" t="s">
        <v>1333</v>
      </c>
      <c r="O346" s="33" t="s">
        <v>1417</v>
      </c>
      <c r="P346" s="33" t="s">
        <v>1418</v>
      </c>
    </row>
    <row r="347" spans="1:16" ht="13.5" customHeight="1" x14ac:dyDescent="0.2">
      <c r="A347" s="33" t="s">
        <v>709</v>
      </c>
      <c r="B347" s="35" t="s">
        <v>1429</v>
      </c>
      <c r="C347" s="34">
        <v>32849844.07</v>
      </c>
      <c r="D347" s="33"/>
      <c r="E347" s="33" t="s">
        <v>1428</v>
      </c>
      <c r="F347" s="33" t="s">
        <v>628</v>
      </c>
      <c r="G347" s="33" t="s">
        <v>628</v>
      </c>
      <c r="H347" s="33" t="s">
        <v>634</v>
      </c>
      <c r="I347" s="33" t="s">
        <v>628</v>
      </c>
      <c r="J347" s="33" t="s">
        <v>633</v>
      </c>
      <c r="K347" s="33" t="s">
        <v>634</v>
      </c>
      <c r="L347" s="33" t="s">
        <v>628</v>
      </c>
      <c r="M347" s="33" t="s">
        <v>632</v>
      </c>
      <c r="N347" s="33" t="s">
        <v>1333</v>
      </c>
      <c r="O347" s="33" t="s">
        <v>1417</v>
      </c>
      <c r="P347" s="33" t="s">
        <v>1418</v>
      </c>
    </row>
    <row r="348" spans="1:16" ht="13.5" customHeight="1" x14ac:dyDescent="0.2">
      <c r="A348" s="33" t="s">
        <v>709</v>
      </c>
      <c r="B348" s="35" t="s">
        <v>1431</v>
      </c>
      <c r="C348" s="34">
        <v>63556929.799999997</v>
      </c>
      <c r="D348" s="33"/>
      <c r="E348" s="33" t="s">
        <v>1430</v>
      </c>
      <c r="F348" s="33" t="s">
        <v>628</v>
      </c>
      <c r="G348" s="33" t="s">
        <v>628</v>
      </c>
      <c r="H348" s="33" t="s">
        <v>634</v>
      </c>
      <c r="I348" s="33" t="s">
        <v>628</v>
      </c>
      <c r="J348" s="33" t="s">
        <v>633</v>
      </c>
      <c r="K348" s="33" t="s">
        <v>634</v>
      </c>
      <c r="L348" s="33" t="s">
        <v>628</v>
      </c>
      <c r="M348" s="33" t="s">
        <v>632</v>
      </c>
      <c r="N348" s="33" t="s">
        <v>1333</v>
      </c>
      <c r="O348" s="33" t="s">
        <v>1417</v>
      </c>
      <c r="P348" s="33" t="s">
        <v>1418</v>
      </c>
    </row>
    <row r="349" spans="1:16" ht="13.5" customHeight="1" x14ac:dyDescent="0.2">
      <c r="A349" s="33" t="s">
        <v>709</v>
      </c>
      <c r="B349" s="35" t="s">
        <v>1433</v>
      </c>
      <c r="C349" s="34">
        <v>57724050.119999997</v>
      </c>
      <c r="D349" s="33"/>
      <c r="E349" s="33" t="s">
        <v>1432</v>
      </c>
      <c r="F349" s="33" t="s">
        <v>628</v>
      </c>
      <c r="G349" s="33" t="s">
        <v>628</v>
      </c>
      <c r="H349" s="33" t="s">
        <v>634</v>
      </c>
      <c r="I349" s="33" t="s">
        <v>628</v>
      </c>
      <c r="J349" s="33" t="s">
        <v>633</v>
      </c>
      <c r="K349" s="33" t="s">
        <v>634</v>
      </c>
      <c r="L349" s="33" t="s">
        <v>628</v>
      </c>
      <c r="M349" s="33" t="s">
        <v>632</v>
      </c>
      <c r="N349" s="33" t="s">
        <v>1333</v>
      </c>
      <c r="O349" s="33" t="s">
        <v>1417</v>
      </c>
      <c r="P349" s="33" t="s">
        <v>1418</v>
      </c>
    </row>
    <row r="350" spans="1:16" ht="13.5" customHeight="1" x14ac:dyDescent="0.2">
      <c r="A350" s="33" t="s">
        <v>709</v>
      </c>
      <c r="B350" s="35" t="s">
        <v>1435</v>
      </c>
      <c r="C350" s="34">
        <v>8296545.6699999999</v>
      </c>
      <c r="D350" s="33"/>
      <c r="E350" s="33" t="s">
        <v>1434</v>
      </c>
      <c r="F350" s="33" t="s">
        <v>628</v>
      </c>
      <c r="G350" s="33" t="s">
        <v>628</v>
      </c>
      <c r="H350" s="33" t="s">
        <v>634</v>
      </c>
      <c r="I350" s="33" t="s">
        <v>628</v>
      </c>
      <c r="J350" s="33" t="s">
        <v>633</v>
      </c>
      <c r="K350" s="33" t="s">
        <v>634</v>
      </c>
      <c r="L350" s="33" t="s">
        <v>628</v>
      </c>
      <c r="M350" s="33" t="s">
        <v>632</v>
      </c>
      <c r="N350" s="33" t="s">
        <v>1333</v>
      </c>
      <c r="O350" s="33" t="s">
        <v>1417</v>
      </c>
      <c r="P350" s="33" t="s">
        <v>1418</v>
      </c>
    </row>
    <row r="351" spans="1:16" ht="13.5" customHeight="1" x14ac:dyDescent="0.2">
      <c r="A351" s="33" t="s">
        <v>709</v>
      </c>
      <c r="B351" s="35" t="s">
        <v>1437</v>
      </c>
      <c r="C351" s="34">
        <v>3048776.02</v>
      </c>
      <c r="D351" s="33"/>
      <c r="E351" s="33" t="s">
        <v>1436</v>
      </c>
      <c r="F351" s="33" t="s">
        <v>628</v>
      </c>
      <c r="G351" s="33" t="s">
        <v>628</v>
      </c>
      <c r="H351" s="33" t="s">
        <v>634</v>
      </c>
      <c r="I351" s="33" t="s">
        <v>628</v>
      </c>
      <c r="J351" s="33" t="s">
        <v>633</v>
      </c>
      <c r="K351" s="33" t="s">
        <v>634</v>
      </c>
      <c r="L351" s="33" t="s">
        <v>628</v>
      </c>
      <c r="M351" s="33" t="s">
        <v>632</v>
      </c>
      <c r="N351" s="33" t="s">
        <v>1333</v>
      </c>
      <c r="O351" s="33" t="s">
        <v>1417</v>
      </c>
      <c r="P351" s="33" t="s">
        <v>1418</v>
      </c>
    </row>
    <row r="352" spans="1:16" ht="13.5" customHeight="1" x14ac:dyDescent="0.2">
      <c r="A352" s="33" t="s">
        <v>709</v>
      </c>
      <c r="B352" s="35" t="s">
        <v>1439</v>
      </c>
      <c r="C352" s="34">
        <v>149488140.91999999</v>
      </c>
      <c r="D352" s="33"/>
      <c r="E352" s="33" t="s">
        <v>1438</v>
      </c>
      <c r="F352" s="33" t="s">
        <v>628</v>
      </c>
      <c r="G352" s="33" t="s">
        <v>628</v>
      </c>
      <c r="H352" s="33" t="s">
        <v>634</v>
      </c>
      <c r="I352" s="33" t="s">
        <v>628</v>
      </c>
      <c r="J352" s="33" t="s">
        <v>633</v>
      </c>
      <c r="K352" s="33" t="s">
        <v>634</v>
      </c>
      <c r="L352" s="33" t="s">
        <v>628</v>
      </c>
      <c r="M352" s="33" t="s">
        <v>632</v>
      </c>
      <c r="N352" s="33" t="s">
        <v>1333</v>
      </c>
      <c r="O352" s="33" t="s">
        <v>1417</v>
      </c>
      <c r="P352" s="33" t="s">
        <v>1418</v>
      </c>
    </row>
    <row r="353" spans="1:16" ht="13.5" customHeight="1" x14ac:dyDescent="0.2">
      <c r="A353" s="33" t="s">
        <v>709</v>
      </c>
      <c r="B353" s="35" t="s">
        <v>1441</v>
      </c>
      <c r="C353" s="34">
        <v>66875863.75</v>
      </c>
      <c r="D353" s="33"/>
      <c r="E353" s="33" t="s">
        <v>1440</v>
      </c>
      <c r="F353" s="33" t="s">
        <v>628</v>
      </c>
      <c r="G353" s="33" t="s">
        <v>628</v>
      </c>
      <c r="H353" s="33" t="s">
        <v>634</v>
      </c>
      <c r="I353" s="33" t="s">
        <v>628</v>
      </c>
      <c r="J353" s="33" t="s">
        <v>633</v>
      </c>
      <c r="K353" s="33" t="s">
        <v>634</v>
      </c>
      <c r="L353" s="33" t="s">
        <v>628</v>
      </c>
      <c r="M353" s="33" t="s">
        <v>632</v>
      </c>
      <c r="N353" s="33" t="s">
        <v>1333</v>
      </c>
      <c r="O353" s="33" t="s">
        <v>1417</v>
      </c>
      <c r="P353" s="33" t="s">
        <v>1418</v>
      </c>
    </row>
    <row r="354" spans="1:16" ht="13.5" customHeight="1" x14ac:dyDescent="0.2">
      <c r="A354" s="33" t="s">
        <v>709</v>
      </c>
      <c r="B354" s="35" t="s">
        <v>1443</v>
      </c>
      <c r="C354" s="34">
        <v>12847836.060000001</v>
      </c>
      <c r="D354" s="33"/>
      <c r="E354" s="33" t="s">
        <v>1442</v>
      </c>
      <c r="F354" s="33" t="s">
        <v>628</v>
      </c>
      <c r="G354" s="33" t="s">
        <v>628</v>
      </c>
      <c r="H354" s="33" t="s">
        <v>634</v>
      </c>
      <c r="I354" s="33" t="s">
        <v>628</v>
      </c>
      <c r="J354" s="33" t="s">
        <v>633</v>
      </c>
      <c r="K354" s="33" t="s">
        <v>634</v>
      </c>
      <c r="L354" s="33" t="s">
        <v>628</v>
      </c>
      <c r="M354" s="33" t="s">
        <v>632</v>
      </c>
      <c r="N354" s="33" t="s">
        <v>1333</v>
      </c>
      <c r="O354" s="33" t="s">
        <v>1417</v>
      </c>
      <c r="P354" s="33" t="s">
        <v>1418</v>
      </c>
    </row>
    <row r="355" spans="1:16" ht="13.5" customHeight="1" x14ac:dyDescent="0.2">
      <c r="A355" s="33" t="s">
        <v>709</v>
      </c>
      <c r="B355" s="35" t="s">
        <v>1445</v>
      </c>
      <c r="C355" s="34">
        <v>90308886.980000004</v>
      </c>
      <c r="D355" s="33"/>
      <c r="E355" s="33" t="s">
        <v>1444</v>
      </c>
      <c r="F355" s="33" t="s">
        <v>628</v>
      </c>
      <c r="G355" s="33" t="s">
        <v>628</v>
      </c>
      <c r="H355" s="33" t="s">
        <v>634</v>
      </c>
      <c r="I355" s="33" t="s">
        <v>628</v>
      </c>
      <c r="J355" s="33" t="s">
        <v>633</v>
      </c>
      <c r="K355" s="33" t="s">
        <v>634</v>
      </c>
      <c r="L355" s="33" t="s">
        <v>628</v>
      </c>
      <c r="M355" s="33" t="s">
        <v>632</v>
      </c>
      <c r="N355" s="33" t="s">
        <v>1333</v>
      </c>
      <c r="O355" s="33" t="s">
        <v>1417</v>
      </c>
      <c r="P355" s="33" t="s">
        <v>1418</v>
      </c>
    </row>
    <row r="356" spans="1:16" ht="13.5" customHeight="1" x14ac:dyDescent="0.2">
      <c r="A356" s="33" t="s">
        <v>709</v>
      </c>
      <c r="B356" s="35" t="s">
        <v>1447</v>
      </c>
      <c r="C356" s="34">
        <v>57316133.990000002</v>
      </c>
      <c r="D356" s="33"/>
      <c r="E356" s="33" t="s">
        <v>1446</v>
      </c>
      <c r="F356" s="33" t="s">
        <v>628</v>
      </c>
      <c r="G356" s="33" t="s">
        <v>628</v>
      </c>
      <c r="H356" s="33" t="s">
        <v>634</v>
      </c>
      <c r="I356" s="33" t="s">
        <v>628</v>
      </c>
      <c r="J356" s="33" t="s">
        <v>633</v>
      </c>
      <c r="K356" s="33" t="s">
        <v>634</v>
      </c>
      <c r="L356" s="33" t="s">
        <v>628</v>
      </c>
      <c r="M356" s="33" t="s">
        <v>632</v>
      </c>
      <c r="N356" s="33" t="s">
        <v>1333</v>
      </c>
      <c r="O356" s="33" t="s">
        <v>1417</v>
      </c>
      <c r="P356" s="33" t="s">
        <v>1418</v>
      </c>
    </row>
    <row r="357" spans="1:16" ht="13.5" customHeight="1" x14ac:dyDescent="0.2">
      <c r="A357" s="33" t="s">
        <v>709</v>
      </c>
      <c r="B357" s="35" t="s">
        <v>1449</v>
      </c>
      <c r="C357" s="34">
        <v>106569351.2</v>
      </c>
      <c r="D357" s="33"/>
      <c r="E357" s="33" t="s">
        <v>1448</v>
      </c>
      <c r="F357" s="33" t="s">
        <v>628</v>
      </c>
      <c r="G357" s="33" t="s">
        <v>628</v>
      </c>
      <c r="H357" s="33" t="s">
        <v>634</v>
      </c>
      <c r="I357" s="33" t="s">
        <v>628</v>
      </c>
      <c r="J357" s="33" t="s">
        <v>633</v>
      </c>
      <c r="K357" s="33" t="s">
        <v>634</v>
      </c>
      <c r="L357" s="33" t="s">
        <v>628</v>
      </c>
      <c r="M357" s="33" t="s">
        <v>632</v>
      </c>
      <c r="N357" s="33" t="s">
        <v>1333</v>
      </c>
      <c r="O357" s="33" t="s">
        <v>1417</v>
      </c>
      <c r="P357" s="33" t="s">
        <v>1418</v>
      </c>
    </row>
    <row r="358" spans="1:16" ht="13.5" customHeight="1" x14ac:dyDescent="0.2">
      <c r="A358" s="33" t="s">
        <v>709</v>
      </c>
      <c r="B358" s="35" t="s">
        <v>1451</v>
      </c>
      <c r="C358" s="34">
        <v>13168969.630000001</v>
      </c>
      <c r="D358" s="33"/>
      <c r="E358" s="33" t="s">
        <v>1450</v>
      </c>
      <c r="F358" s="33" t="s">
        <v>628</v>
      </c>
      <c r="G358" s="33" t="s">
        <v>628</v>
      </c>
      <c r="H358" s="33" t="s">
        <v>634</v>
      </c>
      <c r="I358" s="33" t="s">
        <v>628</v>
      </c>
      <c r="J358" s="33" t="s">
        <v>633</v>
      </c>
      <c r="K358" s="33" t="s">
        <v>634</v>
      </c>
      <c r="L358" s="33" t="s">
        <v>628</v>
      </c>
      <c r="M358" s="33" t="s">
        <v>632</v>
      </c>
      <c r="N358" s="33" t="s">
        <v>1333</v>
      </c>
      <c r="O358" s="33" t="s">
        <v>1417</v>
      </c>
      <c r="P358" s="33" t="s">
        <v>1418</v>
      </c>
    </row>
    <row r="359" spans="1:16" ht="13.5" customHeight="1" x14ac:dyDescent="0.2">
      <c r="A359" s="33" t="s">
        <v>709</v>
      </c>
      <c r="B359" s="35" t="s">
        <v>1453</v>
      </c>
      <c r="C359" s="34">
        <v>3472419.63</v>
      </c>
      <c r="D359" s="33"/>
      <c r="E359" s="33" t="s">
        <v>1452</v>
      </c>
      <c r="F359" s="33" t="s">
        <v>628</v>
      </c>
      <c r="G359" s="33" t="s">
        <v>628</v>
      </c>
      <c r="H359" s="33" t="s">
        <v>634</v>
      </c>
      <c r="I359" s="33" t="s">
        <v>628</v>
      </c>
      <c r="J359" s="33" t="s">
        <v>633</v>
      </c>
      <c r="K359" s="33" t="s">
        <v>634</v>
      </c>
      <c r="L359" s="33" t="s">
        <v>628</v>
      </c>
      <c r="M359" s="33" t="s">
        <v>632</v>
      </c>
      <c r="N359" s="33" t="s">
        <v>1333</v>
      </c>
      <c r="O359" s="33" t="s">
        <v>1417</v>
      </c>
      <c r="P359" s="33" t="s">
        <v>1418</v>
      </c>
    </row>
    <row r="360" spans="1:16" ht="13.5" customHeight="1" x14ac:dyDescent="0.2">
      <c r="A360" s="33" t="s">
        <v>709</v>
      </c>
      <c r="B360" s="35" t="s">
        <v>1454</v>
      </c>
      <c r="C360" s="34">
        <v>82392715.680000007</v>
      </c>
      <c r="D360" s="33"/>
      <c r="E360" s="33" t="s">
        <v>1013</v>
      </c>
      <c r="F360" s="33" t="s">
        <v>628</v>
      </c>
      <c r="G360" s="33" t="s">
        <v>628</v>
      </c>
      <c r="H360" s="33" t="s">
        <v>634</v>
      </c>
      <c r="I360" s="33" t="s">
        <v>628</v>
      </c>
      <c r="J360" s="33" t="s">
        <v>633</v>
      </c>
      <c r="K360" s="33" t="s">
        <v>634</v>
      </c>
      <c r="L360" s="33" t="s">
        <v>628</v>
      </c>
      <c r="M360" s="33" t="s">
        <v>632</v>
      </c>
      <c r="N360" s="33" t="s">
        <v>1333</v>
      </c>
      <c r="O360" s="33" t="s">
        <v>1417</v>
      </c>
      <c r="P360" s="33" t="s">
        <v>1418</v>
      </c>
    </row>
    <row r="361" spans="1:16" ht="13.5" customHeight="1" x14ac:dyDescent="0.2">
      <c r="A361" s="33" t="s">
        <v>709</v>
      </c>
      <c r="B361" s="35" t="s">
        <v>1455</v>
      </c>
      <c r="C361" s="34">
        <v>64351609.520000003</v>
      </c>
      <c r="D361" s="33"/>
      <c r="E361" s="33" t="s">
        <v>1013</v>
      </c>
      <c r="F361" s="33" t="s">
        <v>628</v>
      </c>
      <c r="G361" s="33" t="s">
        <v>628</v>
      </c>
      <c r="H361" s="33" t="s">
        <v>634</v>
      </c>
      <c r="I361" s="33" t="s">
        <v>628</v>
      </c>
      <c r="J361" s="33" t="s">
        <v>633</v>
      </c>
      <c r="K361" s="33" t="s">
        <v>634</v>
      </c>
      <c r="L361" s="33" t="s">
        <v>628</v>
      </c>
      <c r="M361" s="33" t="s">
        <v>632</v>
      </c>
      <c r="N361" s="33" t="s">
        <v>1333</v>
      </c>
      <c r="O361" s="33" t="s">
        <v>1417</v>
      </c>
      <c r="P361" s="33" t="s">
        <v>1418</v>
      </c>
    </row>
    <row r="362" spans="1:16" ht="13.5" customHeight="1" x14ac:dyDescent="0.2">
      <c r="A362" s="33" t="s">
        <v>709</v>
      </c>
      <c r="B362" s="35" t="s">
        <v>1457</v>
      </c>
      <c r="C362" s="34">
        <v>166462021.15000001</v>
      </c>
      <c r="D362" s="33"/>
      <c r="E362" s="33" t="s">
        <v>1456</v>
      </c>
      <c r="F362" s="33" t="s">
        <v>628</v>
      </c>
      <c r="G362" s="33" t="s">
        <v>628</v>
      </c>
      <c r="H362" s="33" t="s">
        <v>634</v>
      </c>
      <c r="I362" s="33" t="s">
        <v>628</v>
      </c>
      <c r="J362" s="33" t="s">
        <v>633</v>
      </c>
      <c r="K362" s="33" t="s">
        <v>634</v>
      </c>
      <c r="L362" s="33" t="s">
        <v>628</v>
      </c>
      <c r="M362" s="33" t="s">
        <v>632</v>
      </c>
      <c r="N362" s="33" t="s">
        <v>1333</v>
      </c>
      <c r="O362" s="33" t="s">
        <v>1417</v>
      </c>
      <c r="P362" s="33" t="s">
        <v>1418</v>
      </c>
    </row>
    <row r="363" spans="1:16" ht="13.5" customHeight="1" x14ac:dyDescent="0.2">
      <c r="A363" s="33" t="s">
        <v>709</v>
      </c>
      <c r="B363" s="35" t="s">
        <v>1459</v>
      </c>
      <c r="C363" s="34">
        <v>3752529.02</v>
      </c>
      <c r="D363" s="33"/>
      <c r="E363" s="33" t="s">
        <v>1458</v>
      </c>
      <c r="F363" s="33" t="s">
        <v>628</v>
      </c>
      <c r="G363" s="33" t="s">
        <v>628</v>
      </c>
      <c r="H363" s="33" t="s">
        <v>634</v>
      </c>
      <c r="I363" s="33" t="s">
        <v>628</v>
      </c>
      <c r="J363" s="33" t="s">
        <v>633</v>
      </c>
      <c r="K363" s="33" t="s">
        <v>634</v>
      </c>
      <c r="L363" s="33" t="s">
        <v>628</v>
      </c>
      <c r="M363" s="33" t="s">
        <v>632</v>
      </c>
      <c r="N363" s="33" t="s">
        <v>1333</v>
      </c>
      <c r="O363" s="33" t="s">
        <v>1417</v>
      </c>
      <c r="P363" s="33" t="s">
        <v>1418</v>
      </c>
    </row>
    <row r="364" spans="1:16" ht="13.5" customHeight="1" x14ac:dyDescent="0.2">
      <c r="A364" s="33" t="s">
        <v>709</v>
      </c>
      <c r="B364" s="35" t="s">
        <v>1461</v>
      </c>
      <c r="C364" s="34">
        <v>314612062.14999998</v>
      </c>
      <c r="D364" s="33"/>
      <c r="E364" s="33" t="s">
        <v>1460</v>
      </c>
      <c r="F364" s="33" t="s">
        <v>628</v>
      </c>
      <c r="G364" s="33" t="s">
        <v>628</v>
      </c>
      <c r="H364" s="33" t="s">
        <v>634</v>
      </c>
      <c r="I364" s="33" t="s">
        <v>628</v>
      </c>
      <c r="J364" s="33" t="s">
        <v>633</v>
      </c>
      <c r="K364" s="33" t="s">
        <v>634</v>
      </c>
      <c r="L364" s="33" t="s">
        <v>628</v>
      </c>
      <c r="M364" s="33" t="s">
        <v>632</v>
      </c>
      <c r="N364" s="33" t="s">
        <v>1333</v>
      </c>
      <c r="O364" s="33" t="s">
        <v>1417</v>
      </c>
      <c r="P364" s="33" t="s">
        <v>1418</v>
      </c>
    </row>
    <row r="365" spans="1:16" ht="13.5" customHeight="1" x14ac:dyDescent="0.2">
      <c r="A365" s="33" t="s">
        <v>709</v>
      </c>
      <c r="B365" s="35" t="s">
        <v>1463</v>
      </c>
      <c r="C365" s="34">
        <v>40261838.240000002</v>
      </c>
      <c r="D365" s="33"/>
      <c r="E365" s="33" t="s">
        <v>1462</v>
      </c>
      <c r="F365" s="33" t="s">
        <v>628</v>
      </c>
      <c r="G365" s="33" t="s">
        <v>628</v>
      </c>
      <c r="H365" s="33" t="s">
        <v>634</v>
      </c>
      <c r="I365" s="33" t="s">
        <v>628</v>
      </c>
      <c r="J365" s="33" t="s">
        <v>633</v>
      </c>
      <c r="K365" s="33" t="s">
        <v>634</v>
      </c>
      <c r="L365" s="33" t="s">
        <v>628</v>
      </c>
      <c r="M365" s="33" t="s">
        <v>632</v>
      </c>
      <c r="N365" s="33" t="s">
        <v>1333</v>
      </c>
      <c r="O365" s="33" t="s">
        <v>1417</v>
      </c>
      <c r="P365" s="33" t="s">
        <v>1418</v>
      </c>
    </row>
    <row r="366" spans="1:16" ht="13.5" customHeight="1" x14ac:dyDescent="0.2">
      <c r="A366" s="33" t="s">
        <v>709</v>
      </c>
      <c r="B366" s="35" t="s">
        <v>1465</v>
      </c>
      <c r="C366" s="34">
        <v>10288252.99</v>
      </c>
      <c r="D366" s="33"/>
      <c r="E366" s="33" t="s">
        <v>1464</v>
      </c>
      <c r="F366" s="33" t="s">
        <v>628</v>
      </c>
      <c r="G366" s="33" t="s">
        <v>628</v>
      </c>
      <c r="H366" s="33" t="s">
        <v>634</v>
      </c>
      <c r="I366" s="33" t="s">
        <v>628</v>
      </c>
      <c r="J366" s="33" t="s">
        <v>633</v>
      </c>
      <c r="K366" s="33" t="s">
        <v>634</v>
      </c>
      <c r="L366" s="33" t="s">
        <v>628</v>
      </c>
      <c r="M366" s="33" t="s">
        <v>632</v>
      </c>
      <c r="N366" s="33" t="s">
        <v>1333</v>
      </c>
      <c r="O366" s="33" t="s">
        <v>1417</v>
      </c>
      <c r="P366" s="33" t="s">
        <v>1418</v>
      </c>
    </row>
    <row r="367" spans="1:16" ht="13.5" customHeight="1" x14ac:dyDescent="0.2">
      <c r="A367" s="33" t="s">
        <v>709</v>
      </c>
      <c r="B367" s="35" t="s">
        <v>1467</v>
      </c>
      <c r="C367" s="34">
        <v>9974972.0600000005</v>
      </c>
      <c r="D367" s="33"/>
      <c r="E367" s="33" t="s">
        <v>1466</v>
      </c>
      <c r="F367" s="33" t="s">
        <v>628</v>
      </c>
      <c r="G367" s="33" t="s">
        <v>628</v>
      </c>
      <c r="H367" s="33" t="s">
        <v>634</v>
      </c>
      <c r="I367" s="33" t="s">
        <v>628</v>
      </c>
      <c r="J367" s="33" t="s">
        <v>633</v>
      </c>
      <c r="K367" s="33" t="s">
        <v>634</v>
      </c>
      <c r="L367" s="33" t="s">
        <v>628</v>
      </c>
      <c r="M367" s="33" t="s">
        <v>632</v>
      </c>
      <c r="N367" s="33" t="s">
        <v>1333</v>
      </c>
      <c r="O367" s="33" t="s">
        <v>1417</v>
      </c>
      <c r="P367" s="33" t="s">
        <v>1418</v>
      </c>
    </row>
    <row r="368" spans="1:16" ht="13.5" customHeight="1" x14ac:dyDescent="0.2">
      <c r="A368" s="33" t="s">
        <v>709</v>
      </c>
      <c r="B368" s="35" t="s">
        <v>1469</v>
      </c>
      <c r="C368" s="34">
        <v>9088673.7400000002</v>
      </c>
      <c r="D368" s="33"/>
      <c r="E368" s="33" t="s">
        <v>1468</v>
      </c>
      <c r="F368" s="33" t="s">
        <v>628</v>
      </c>
      <c r="G368" s="33" t="s">
        <v>628</v>
      </c>
      <c r="H368" s="33" t="s">
        <v>634</v>
      </c>
      <c r="I368" s="33" t="s">
        <v>628</v>
      </c>
      <c r="J368" s="33" t="s">
        <v>633</v>
      </c>
      <c r="K368" s="33" t="s">
        <v>634</v>
      </c>
      <c r="L368" s="33" t="s">
        <v>628</v>
      </c>
      <c r="M368" s="33" t="s">
        <v>632</v>
      </c>
      <c r="N368" s="33" t="s">
        <v>1333</v>
      </c>
      <c r="O368" s="33" t="s">
        <v>1417</v>
      </c>
      <c r="P368" s="33" t="s">
        <v>1418</v>
      </c>
    </row>
    <row r="369" spans="1:16" ht="13.5" customHeight="1" x14ac:dyDescent="0.2">
      <c r="A369" s="33" t="s">
        <v>709</v>
      </c>
      <c r="B369" s="35" t="s">
        <v>1471</v>
      </c>
      <c r="C369" s="34">
        <v>33530420.359999999</v>
      </c>
      <c r="D369" s="33"/>
      <c r="E369" s="33" t="s">
        <v>1470</v>
      </c>
      <c r="F369" s="33" t="s">
        <v>628</v>
      </c>
      <c r="G369" s="33" t="s">
        <v>628</v>
      </c>
      <c r="H369" s="33" t="s">
        <v>634</v>
      </c>
      <c r="I369" s="33" t="s">
        <v>628</v>
      </c>
      <c r="J369" s="33" t="s">
        <v>633</v>
      </c>
      <c r="K369" s="33" t="s">
        <v>634</v>
      </c>
      <c r="L369" s="33" t="s">
        <v>628</v>
      </c>
      <c r="M369" s="33" t="s">
        <v>632</v>
      </c>
      <c r="N369" s="33" t="s">
        <v>1333</v>
      </c>
      <c r="O369" s="33" t="s">
        <v>1417</v>
      </c>
      <c r="P369" s="33" t="s">
        <v>1418</v>
      </c>
    </row>
    <row r="370" spans="1:16" ht="13.5" customHeight="1" x14ac:dyDescent="0.2">
      <c r="A370" s="33" t="s">
        <v>709</v>
      </c>
      <c r="B370" s="35" t="s">
        <v>1473</v>
      </c>
      <c r="C370" s="34">
        <v>226993016.78999999</v>
      </c>
      <c r="D370" s="33"/>
      <c r="E370" s="33" t="s">
        <v>1472</v>
      </c>
      <c r="F370" s="33" t="s">
        <v>628</v>
      </c>
      <c r="G370" s="33" t="s">
        <v>628</v>
      </c>
      <c r="H370" s="33" t="s">
        <v>634</v>
      </c>
      <c r="I370" s="33" t="s">
        <v>628</v>
      </c>
      <c r="J370" s="33" t="s">
        <v>633</v>
      </c>
      <c r="K370" s="33" t="s">
        <v>634</v>
      </c>
      <c r="L370" s="33" t="s">
        <v>628</v>
      </c>
      <c r="M370" s="33" t="s">
        <v>632</v>
      </c>
      <c r="N370" s="33" t="s">
        <v>1333</v>
      </c>
      <c r="O370" s="33" t="s">
        <v>1417</v>
      </c>
      <c r="P370" s="33" t="s">
        <v>1418</v>
      </c>
    </row>
    <row r="371" spans="1:16" ht="13.5" customHeight="1" x14ac:dyDescent="0.2">
      <c r="A371" s="33" t="s">
        <v>709</v>
      </c>
      <c r="B371" s="35" t="s">
        <v>1474</v>
      </c>
      <c r="C371" s="34">
        <v>117273547.44</v>
      </c>
      <c r="D371" s="33"/>
      <c r="E371" s="33" t="s">
        <v>1013</v>
      </c>
      <c r="F371" s="33" t="s">
        <v>628</v>
      </c>
      <c r="G371" s="33" t="s">
        <v>628</v>
      </c>
      <c r="H371" s="33" t="s">
        <v>634</v>
      </c>
      <c r="I371" s="33" t="s">
        <v>628</v>
      </c>
      <c r="J371" s="33" t="s">
        <v>633</v>
      </c>
      <c r="K371" s="33" t="s">
        <v>634</v>
      </c>
      <c r="L371" s="33" t="s">
        <v>628</v>
      </c>
      <c r="M371" s="33" t="s">
        <v>632</v>
      </c>
      <c r="N371" s="33" t="s">
        <v>1333</v>
      </c>
      <c r="O371" s="33" t="s">
        <v>1417</v>
      </c>
      <c r="P371" s="33" t="s">
        <v>1418</v>
      </c>
    </row>
    <row r="372" spans="1:16" ht="13.5" customHeight="1" x14ac:dyDescent="0.2">
      <c r="A372" s="33" t="s">
        <v>709</v>
      </c>
      <c r="B372" s="35" t="s">
        <v>1475</v>
      </c>
      <c r="C372" s="34">
        <v>94179736.219999999</v>
      </c>
      <c r="D372" s="33"/>
      <c r="E372" s="33" t="s">
        <v>1013</v>
      </c>
      <c r="F372" s="33" t="s">
        <v>628</v>
      </c>
      <c r="G372" s="33" t="s">
        <v>628</v>
      </c>
      <c r="H372" s="33" t="s">
        <v>634</v>
      </c>
      <c r="I372" s="33" t="s">
        <v>628</v>
      </c>
      <c r="J372" s="33" t="s">
        <v>633</v>
      </c>
      <c r="K372" s="33" t="s">
        <v>634</v>
      </c>
      <c r="L372" s="33" t="s">
        <v>628</v>
      </c>
      <c r="M372" s="33" t="s">
        <v>632</v>
      </c>
      <c r="N372" s="33" t="s">
        <v>1333</v>
      </c>
      <c r="O372" s="33" t="s">
        <v>1417</v>
      </c>
      <c r="P372" s="33" t="s">
        <v>1418</v>
      </c>
    </row>
    <row r="373" spans="1:16" ht="13.5" customHeight="1" x14ac:dyDescent="0.2">
      <c r="A373" s="33" t="s">
        <v>709</v>
      </c>
      <c r="B373" s="35" t="s">
        <v>1476</v>
      </c>
      <c r="C373" s="34">
        <v>24934023.739999998</v>
      </c>
      <c r="D373" s="33"/>
      <c r="E373" s="33" t="s">
        <v>1013</v>
      </c>
      <c r="F373" s="33" t="s">
        <v>628</v>
      </c>
      <c r="G373" s="33" t="s">
        <v>628</v>
      </c>
      <c r="H373" s="33" t="s">
        <v>634</v>
      </c>
      <c r="I373" s="33" t="s">
        <v>628</v>
      </c>
      <c r="J373" s="33" t="s">
        <v>633</v>
      </c>
      <c r="K373" s="33" t="s">
        <v>634</v>
      </c>
      <c r="L373" s="33" t="s">
        <v>628</v>
      </c>
      <c r="M373" s="33" t="s">
        <v>632</v>
      </c>
      <c r="N373" s="33" t="s">
        <v>1333</v>
      </c>
      <c r="O373" s="33" t="s">
        <v>1417</v>
      </c>
      <c r="P373" s="33" t="s">
        <v>1418</v>
      </c>
    </row>
    <row r="374" spans="1:16" ht="13.5" customHeight="1" x14ac:dyDescent="0.2">
      <c r="A374" s="33" t="s">
        <v>709</v>
      </c>
      <c r="B374" s="35" t="s">
        <v>1477</v>
      </c>
      <c r="C374" s="34">
        <v>151651842</v>
      </c>
      <c r="D374" s="33"/>
      <c r="E374" s="33" t="s">
        <v>1013</v>
      </c>
      <c r="F374" s="33" t="s">
        <v>628</v>
      </c>
      <c r="G374" s="33" t="s">
        <v>628</v>
      </c>
      <c r="H374" s="33" t="s">
        <v>634</v>
      </c>
      <c r="I374" s="33" t="s">
        <v>628</v>
      </c>
      <c r="J374" s="33" t="s">
        <v>633</v>
      </c>
      <c r="K374" s="33" t="s">
        <v>634</v>
      </c>
      <c r="L374" s="33" t="s">
        <v>628</v>
      </c>
      <c r="M374" s="33" t="s">
        <v>632</v>
      </c>
      <c r="N374" s="33" t="s">
        <v>1333</v>
      </c>
      <c r="O374" s="33" t="s">
        <v>1417</v>
      </c>
      <c r="P374" s="33" t="s">
        <v>1418</v>
      </c>
    </row>
    <row r="375" spans="1:16" ht="13.5" customHeight="1" x14ac:dyDescent="0.2">
      <c r="A375" s="33" t="s">
        <v>709</v>
      </c>
      <c r="B375" s="35" t="s">
        <v>1478</v>
      </c>
      <c r="C375" s="34">
        <v>12989316.859999999</v>
      </c>
      <c r="D375" s="33"/>
      <c r="E375" s="33" t="s">
        <v>1013</v>
      </c>
      <c r="F375" s="33" t="s">
        <v>628</v>
      </c>
      <c r="G375" s="33" t="s">
        <v>628</v>
      </c>
      <c r="H375" s="33" t="s">
        <v>634</v>
      </c>
      <c r="I375" s="33" t="s">
        <v>628</v>
      </c>
      <c r="J375" s="33" t="s">
        <v>633</v>
      </c>
      <c r="K375" s="33" t="s">
        <v>634</v>
      </c>
      <c r="L375" s="33" t="s">
        <v>628</v>
      </c>
      <c r="M375" s="33" t="s">
        <v>632</v>
      </c>
      <c r="N375" s="33" t="s">
        <v>1333</v>
      </c>
      <c r="O375" s="33" t="s">
        <v>1417</v>
      </c>
      <c r="P375" s="33" t="s">
        <v>1418</v>
      </c>
    </row>
    <row r="376" spans="1:16" ht="13.5" customHeight="1" x14ac:dyDescent="0.2">
      <c r="A376" s="33" t="s">
        <v>709</v>
      </c>
      <c r="B376" s="35" t="s">
        <v>1479</v>
      </c>
      <c r="C376" s="34">
        <v>161636364.12</v>
      </c>
      <c r="D376" s="33"/>
      <c r="E376" s="33" t="s">
        <v>1013</v>
      </c>
      <c r="F376" s="33" t="s">
        <v>628</v>
      </c>
      <c r="G376" s="33" t="s">
        <v>628</v>
      </c>
      <c r="H376" s="33" t="s">
        <v>634</v>
      </c>
      <c r="I376" s="33" t="s">
        <v>628</v>
      </c>
      <c r="J376" s="33" t="s">
        <v>633</v>
      </c>
      <c r="K376" s="33" t="s">
        <v>634</v>
      </c>
      <c r="L376" s="33" t="s">
        <v>628</v>
      </c>
      <c r="M376" s="33" t="s">
        <v>632</v>
      </c>
      <c r="N376" s="33" t="s">
        <v>1333</v>
      </c>
      <c r="O376" s="33" t="s">
        <v>1417</v>
      </c>
      <c r="P376" s="33" t="s">
        <v>1418</v>
      </c>
    </row>
    <row r="377" spans="1:16" ht="13.5" customHeight="1" x14ac:dyDescent="0.2">
      <c r="A377" s="33" t="s">
        <v>709</v>
      </c>
      <c r="B377" s="35" t="s">
        <v>1480</v>
      </c>
      <c r="C377" s="34">
        <v>81267303.909999996</v>
      </c>
      <c r="D377" s="33"/>
      <c r="E377" s="33" t="s">
        <v>1013</v>
      </c>
      <c r="F377" s="33" t="s">
        <v>628</v>
      </c>
      <c r="G377" s="33" t="s">
        <v>628</v>
      </c>
      <c r="H377" s="33" t="s">
        <v>634</v>
      </c>
      <c r="I377" s="33" t="s">
        <v>628</v>
      </c>
      <c r="J377" s="33" t="s">
        <v>633</v>
      </c>
      <c r="K377" s="33" t="s">
        <v>634</v>
      </c>
      <c r="L377" s="33" t="s">
        <v>628</v>
      </c>
      <c r="M377" s="33" t="s">
        <v>632</v>
      </c>
      <c r="N377" s="33" t="s">
        <v>1333</v>
      </c>
      <c r="O377" s="33" t="s">
        <v>1417</v>
      </c>
      <c r="P377" s="33" t="s">
        <v>1418</v>
      </c>
    </row>
    <row r="378" spans="1:16" ht="13.5" customHeight="1" x14ac:dyDescent="0.2">
      <c r="A378" s="33" t="s">
        <v>709</v>
      </c>
      <c r="B378" s="35" t="s">
        <v>1481</v>
      </c>
      <c r="C378" s="34">
        <v>30817394.960000001</v>
      </c>
      <c r="D378" s="33"/>
      <c r="E378" s="33" t="s">
        <v>1013</v>
      </c>
      <c r="F378" s="33" t="s">
        <v>628</v>
      </c>
      <c r="G378" s="33" t="s">
        <v>628</v>
      </c>
      <c r="H378" s="33" t="s">
        <v>634</v>
      </c>
      <c r="I378" s="33" t="s">
        <v>628</v>
      </c>
      <c r="J378" s="33" t="s">
        <v>633</v>
      </c>
      <c r="K378" s="33" t="s">
        <v>634</v>
      </c>
      <c r="L378" s="33" t="s">
        <v>628</v>
      </c>
      <c r="M378" s="33" t="s">
        <v>632</v>
      </c>
      <c r="N378" s="33" t="s">
        <v>1333</v>
      </c>
      <c r="O378" s="33" t="s">
        <v>1417</v>
      </c>
      <c r="P378" s="33" t="s">
        <v>1418</v>
      </c>
    </row>
    <row r="379" spans="1:16" ht="13.5" customHeight="1" x14ac:dyDescent="0.2">
      <c r="A379" s="33" t="s">
        <v>709</v>
      </c>
      <c r="B379" s="35" t="s">
        <v>1482</v>
      </c>
      <c r="C379" s="34">
        <v>74399363.310000002</v>
      </c>
      <c r="D379" s="33"/>
      <c r="E379" s="33" t="s">
        <v>1013</v>
      </c>
      <c r="F379" s="33" t="s">
        <v>628</v>
      </c>
      <c r="G379" s="33" t="s">
        <v>628</v>
      </c>
      <c r="H379" s="33" t="s">
        <v>634</v>
      </c>
      <c r="I379" s="33" t="s">
        <v>628</v>
      </c>
      <c r="J379" s="33" t="s">
        <v>633</v>
      </c>
      <c r="K379" s="33" t="s">
        <v>634</v>
      </c>
      <c r="L379" s="33" t="s">
        <v>628</v>
      </c>
      <c r="M379" s="33" t="s">
        <v>632</v>
      </c>
      <c r="N379" s="33" t="s">
        <v>1333</v>
      </c>
      <c r="O379" s="33" t="s">
        <v>1417</v>
      </c>
      <c r="P379" s="33" t="s">
        <v>1418</v>
      </c>
    </row>
    <row r="380" spans="1:16" ht="13.5" customHeight="1" x14ac:dyDescent="0.2">
      <c r="A380" s="33" t="s">
        <v>709</v>
      </c>
      <c r="B380" s="35" t="s">
        <v>1484</v>
      </c>
      <c r="C380" s="34">
        <v>78666499.980000004</v>
      </c>
      <c r="D380" s="33"/>
      <c r="E380" s="33" t="s">
        <v>1483</v>
      </c>
      <c r="F380" s="33" t="s">
        <v>628</v>
      </c>
      <c r="G380" s="33" t="s">
        <v>628</v>
      </c>
      <c r="H380" s="33" t="s">
        <v>634</v>
      </c>
      <c r="I380" s="33" t="s">
        <v>628</v>
      </c>
      <c r="J380" s="33" t="s">
        <v>633</v>
      </c>
      <c r="K380" s="33" t="s">
        <v>634</v>
      </c>
      <c r="L380" s="33" t="s">
        <v>628</v>
      </c>
      <c r="M380" s="33" t="s">
        <v>632</v>
      </c>
      <c r="N380" s="33" t="s">
        <v>1333</v>
      </c>
      <c r="O380" s="33" t="s">
        <v>1485</v>
      </c>
      <c r="P380" s="33" t="s">
        <v>1486</v>
      </c>
    </row>
    <row r="381" spans="1:16" ht="13.5" customHeight="1" x14ac:dyDescent="0.2">
      <c r="A381" s="33" t="s">
        <v>709</v>
      </c>
      <c r="B381" s="35" t="s">
        <v>1487</v>
      </c>
      <c r="C381" s="34">
        <v>18538431.120000001</v>
      </c>
      <c r="D381" s="33"/>
      <c r="E381" s="33" t="s">
        <v>1013</v>
      </c>
      <c r="F381" s="33" t="s">
        <v>628</v>
      </c>
      <c r="G381" s="33" t="s">
        <v>628</v>
      </c>
      <c r="H381" s="33" t="s">
        <v>634</v>
      </c>
      <c r="I381" s="33" t="s">
        <v>628</v>
      </c>
      <c r="J381" s="33" t="s">
        <v>633</v>
      </c>
      <c r="K381" s="33" t="s">
        <v>634</v>
      </c>
      <c r="L381" s="33" t="s">
        <v>628</v>
      </c>
      <c r="M381" s="33" t="s">
        <v>632</v>
      </c>
      <c r="N381" s="33" t="s">
        <v>1333</v>
      </c>
      <c r="O381" s="33" t="s">
        <v>1488</v>
      </c>
      <c r="P381" s="33" t="s">
        <v>1489</v>
      </c>
    </row>
    <row r="382" spans="1:16" ht="13.5" customHeight="1" x14ac:dyDescent="0.2">
      <c r="A382" s="33" t="s">
        <v>709</v>
      </c>
      <c r="B382" s="35" t="s">
        <v>1490</v>
      </c>
      <c r="C382" s="34">
        <v>15426102.710000001</v>
      </c>
      <c r="D382" s="33"/>
      <c r="E382" s="33" t="s">
        <v>1013</v>
      </c>
      <c r="F382" s="33" t="s">
        <v>628</v>
      </c>
      <c r="G382" s="33" t="s">
        <v>628</v>
      </c>
      <c r="H382" s="33" t="s">
        <v>634</v>
      </c>
      <c r="I382" s="33" t="s">
        <v>628</v>
      </c>
      <c r="J382" s="33" t="s">
        <v>633</v>
      </c>
      <c r="K382" s="33" t="s">
        <v>634</v>
      </c>
      <c r="L382" s="33" t="s">
        <v>628</v>
      </c>
      <c r="M382" s="33" t="s">
        <v>632</v>
      </c>
      <c r="N382" s="33" t="s">
        <v>1333</v>
      </c>
      <c r="O382" s="33" t="s">
        <v>1488</v>
      </c>
      <c r="P382" s="33" t="s">
        <v>1489</v>
      </c>
    </row>
    <row r="383" spans="1:16" ht="13.5" customHeight="1" x14ac:dyDescent="0.2">
      <c r="A383" s="33" t="s">
        <v>709</v>
      </c>
      <c r="B383" s="35" t="s">
        <v>1492</v>
      </c>
      <c r="C383" s="34">
        <v>59385999.659999996</v>
      </c>
      <c r="D383" s="33"/>
      <c r="E383" s="33" t="s">
        <v>1491</v>
      </c>
      <c r="F383" s="33" t="s">
        <v>628</v>
      </c>
      <c r="G383" s="33" t="s">
        <v>628</v>
      </c>
      <c r="H383" s="33" t="s">
        <v>634</v>
      </c>
      <c r="I383" s="33" t="s">
        <v>628</v>
      </c>
      <c r="J383" s="33" t="s">
        <v>633</v>
      </c>
      <c r="K383" s="33" t="s">
        <v>634</v>
      </c>
      <c r="L383" s="33" t="s">
        <v>628</v>
      </c>
      <c r="M383" s="33" t="s">
        <v>632</v>
      </c>
      <c r="N383" s="33" t="s">
        <v>1333</v>
      </c>
      <c r="O383" s="33" t="s">
        <v>1488</v>
      </c>
      <c r="P383" s="33" t="s">
        <v>1489</v>
      </c>
    </row>
    <row r="384" spans="1:16" ht="13.5" customHeight="1" x14ac:dyDescent="0.2">
      <c r="A384" s="33" t="s">
        <v>709</v>
      </c>
      <c r="B384" s="35" t="s">
        <v>1494</v>
      </c>
      <c r="C384" s="34">
        <v>148430128.19999999</v>
      </c>
      <c r="D384" s="33"/>
      <c r="E384" s="33" t="s">
        <v>1493</v>
      </c>
      <c r="F384" s="33" t="s">
        <v>628</v>
      </c>
      <c r="G384" s="33" t="s">
        <v>628</v>
      </c>
      <c r="H384" s="33" t="s">
        <v>634</v>
      </c>
      <c r="I384" s="33" t="s">
        <v>1495</v>
      </c>
      <c r="J384" s="33" t="s">
        <v>633</v>
      </c>
      <c r="K384" s="33" t="s">
        <v>634</v>
      </c>
      <c r="L384" s="33" t="s">
        <v>628</v>
      </c>
      <c r="M384" s="33" t="s">
        <v>632</v>
      </c>
      <c r="N384" s="33" t="s">
        <v>1333</v>
      </c>
      <c r="O384" s="33" t="s">
        <v>1488</v>
      </c>
      <c r="P384" s="33" t="s">
        <v>1489</v>
      </c>
    </row>
    <row r="385" spans="1:16" ht="13.5" customHeight="1" x14ac:dyDescent="0.2">
      <c r="A385" s="33" t="s">
        <v>709</v>
      </c>
      <c r="B385" s="35" t="s">
        <v>1497</v>
      </c>
      <c r="C385" s="34">
        <v>20284007.440000001</v>
      </c>
      <c r="D385" s="33"/>
      <c r="E385" s="33" t="s">
        <v>1496</v>
      </c>
      <c r="F385" s="33" t="s">
        <v>628</v>
      </c>
      <c r="G385" s="33" t="s">
        <v>628</v>
      </c>
      <c r="H385" s="33" t="s">
        <v>634</v>
      </c>
      <c r="I385" s="33" t="s">
        <v>628</v>
      </c>
      <c r="J385" s="33" t="s">
        <v>633</v>
      </c>
      <c r="K385" s="33" t="s">
        <v>634</v>
      </c>
      <c r="L385" s="33" t="s">
        <v>628</v>
      </c>
      <c r="M385" s="33" t="s">
        <v>632</v>
      </c>
      <c r="N385" s="33" t="s">
        <v>1333</v>
      </c>
      <c r="O385" s="33" t="s">
        <v>1488</v>
      </c>
      <c r="P385" s="33" t="s">
        <v>1489</v>
      </c>
    </row>
    <row r="386" spans="1:16" ht="13.5" customHeight="1" x14ac:dyDescent="0.2">
      <c r="A386" s="33" t="s">
        <v>709</v>
      </c>
      <c r="B386" s="35" t="s">
        <v>1499</v>
      </c>
      <c r="C386" s="34">
        <v>29198687.43</v>
      </c>
      <c r="D386" s="33"/>
      <c r="E386" s="33" t="s">
        <v>1498</v>
      </c>
      <c r="F386" s="33" t="s">
        <v>628</v>
      </c>
      <c r="G386" s="33" t="s">
        <v>628</v>
      </c>
      <c r="H386" s="33" t="s">
        <v>634</v>
      </c>
      <c r="I386" s="33" t="s">
        <v>628</v>
      </c>
      <c r="J386" s="33" t="s">
        <v>633</v>
      </c>
      <c r="K386" s="33" t="s">
        <v>634</v>
      </c>
      <c r="L386" s="33" t="s">
        <v>628</v>
      </c>
      <c r="M386" s="33" t="s">
        <v>632</v>
      </c>
      <c r="N386" s="33" t="s">
        <v>1333</v>
      </c>
      <c r="O386" s="33" t="s">
        <v>1488</v>
      </c>
      <c r="P386" s="33" t="s">
        <v>1489</v>
      </c>
    </row>
    <row r="387" spans="1:16" ht="13.5" customHeight="1" x14ac:dyDescent="0.2">
      <c r="A387" s="33" t="s">
        <v>709</v>
      </c>
      <c r="B387" s="35" t="s">
        <v>1500</v>
      </c>
      <c r="C387" s="34">
        <v>11397583.439999999</v>
      </c>
      <c r="D387" s="33"/>
      <c r="E387" s="33" t="s">
        <v>1013</v>
      </c>
      <c r="F387" s="33" t="s">
        <v>628</v>
      </c>
      <c r="G387" s="33" t="s">
        <v>628</v>
      </c>
      <c r="H387" s="33" t="s">
        <v>634</v>
      </c>
      <c r="I387" s="33" t="s">
        <v>628</v>
      </c>
      <c r="J387" s="33" t="s">
        <v>633</v>
      </c>
      <c r="K387" s="33" t="s">
        <v>634</v>
      </c>
      <c r="L387" s="33" t="s">
        <v>628</v>
      </c>
      <c r="M387" s="33" t="s">
        <v>632</v>
      </c>
      <c r="N387" s="33" t="s">
        <v>1333</v>
      </c>
      <c r="O387" s="33" t="s">
        <v>1488</v>
      </c>
      <c r="P387" s="33" t="s">
        <v>1489</v>
      </c>
    </row>
    <row r="388" spans="1:16" ht="13.5" customHeight="1" x14ac:dyDescent="0.2">
      <c r="A388" s="33" t="s">
        <v>709</v>
      </c>
      <c r="B388" s="35" t="s">
        <v>1501</v>
      </c>
      <c r="C388" s="34">
        <v>10687125.6</v>
      </c>
      <c r="D388" s="33"/>
      <c r="E388" s="33" t="s">
        <v>1013</v>
      </c>
      <c r="F388" s="33" t="s">
        <v>628</v>
      </c>
      <c r="G388" s="33" t="s">
        <v>628</v>
      </c>
      <c r="H388" s="33" t="s">
        <v>634</v>
      </c>
      <c r="I388" s="33" t="s">
        <v>628</v>
      </c>
      <c r="J388" s="33" t="s">
        <v>633</v>
      </c>
      <c r="K388" s="33" t="s">
        <v>634</v>
      </c>
      <c r="L388" s="33" t="s">
        <v>628</v>
      </c>
      <c r="M388" s="33" t="s">
        <v>632</v>
      </c>
      <c r="N388" s="33" t="s">
        <v>1333</v>
      </c>
      <c r="O388" s="33" t="s">
        <v>1488</v>
      </c>
      <c r="P388" s="33" t="s">
        <v>1489</v>
      </c>
    </row>
    <row r="389" spans="1:16" ht="13.5" customHeight="1" x14ac:dyDescent="0.2">
      <c r="A389" s="33" t="s">
        <v>709</v>
      </c>
      <c r="B389" s="35" t="s">
        <v>1503</v>
      </c>
      <c r="C389" s="34">
        <v>6188769.5999999996</v>
      </c>
      <c r="D389" s="33"/>
      <c r="E389" s="33" t="s">
        <v>1502</v>
      </c>
      <c r="F389" s="33" t="s">
        <v>628</v>
      </c>
      <c r="G389" s="33" t="s">
        <v>628</v>
      </c>
      <c r="H389" s="33" t="s">
        <v>634</v>
      </c>
      <c r="I389" s="33" t="s">
        <v>628</v>
      </c>
      <c r="J389" s="33" t="s">
        <v>633</v>
      </c>
      <c r="K389" s="33" t="s">
        <v>634</v>
      </c>
      <c r="L389" s="33" t="s">
        <v>628</v>
      </c>
      <c r="M389" s="33" t="s">
        <v>632</v>
      </c>
      <c r="N389" s="33" t="s">
        <v>1333</v>
      </c>
      <c r="O389" s="33" t="s">
        <v>1488</v>
      </c>
      <c r="P389" s="33" t="s">
        <v>1489</v>
      </c>
    </row>
    <row r="390" spans="1:16" ht="13.5" customHeight="1" x14ac:dyDescent="0.2">
      <c r="A390" s="33" t="s">
        <v>709</v>
      </c>
      <c r="B390" s="35" t="s">
        <v>1504</v>
      </c>
      <c r="C390" s="34">
        <v>8917910.4100000001</v>
      </c>
      <c r="D390" s="33"/>
      <c r="E390" s="33" t="s">
        <v>1013</v>
      </c>
      <c r="F390" s="33" t="s">
        <v>628</v>
      </c>
      <c r="G390" s="33" t="s">
        <v>628</v>
      </c>
      <c r="H390" s="33" t="s">
        <v>634</v>
      </c>
      <c r="I390" s="33" t="s">
        <v>628</v>
      </c>
      <c r="J390" s="33" t="s">
        <v>633</v>
      </c>
      <c r="K390" s="33" t="s">
        <v>634</v>
      </c>
      <c r="L390" s="33" t="s">
        <v>628</v>
      </c>
      <c r="M390" s="33" t="s">
        <v>632</v>
      </c>
      <c r="N390" s="33" t="s">
        <v>1333</v>
      </c>
      <c r="O390" s="33" t="s">
        <v>1488</v>
      </c>
      <c r="P390" s="33" t="s">
        <v>1489</v>
      </c>
    </row>
    <row r="391" spans="1:16" ht="13.5" customHeight="1" x14ac:dyDescent="0.2">
      <c r="A391" s="33" t="s">
        <v>709</v>
      </c>
      <c r="B391" s="35" t="s">
        <v>1506</v>
      </c>
      <c r="C391" s="34">
        <v>158271156.43000001</v>
      </c>
      <c r="D391" s="33"/>
      <c r="E391" s="33" t="s">
        <v>1505</v>
      </c>
      <c r="F391" s="33" t="s">
        <v>628</v>
      </c>
      <c r="G391" s="33" t="s">
        <v>628</v>
      </c>
      <c r="H391" s="33" t="s">
        <v>634</v>
      </c>
      <c r="I391" s="33" t="s">
        <v>628</v>
      </c>
      <c r="J391" s="33" t="s">
        <v>633</v>
      </c>
      <c r="K391" s="33" t="s">
        <v>634</v>
      </c>
      <c r="L391" s="33" t="s">
        <v>628</v>
      </c>
      <c r="M391" s="33" t="s">
        <v>632</v>
      </c>
      <c r="N391" s="33" t="s">
        <v>1333</v>
      </c>
      <c r="O391" s="33" t="s">
        <v>1488</v>
      </c>
      <c r="P391" s="33" t="s">
        <v>1489</v>
      </c>
    </row>
    <row r="392" spans="1:16" ht="13.5" customHeight="1" x14ac:dyDescent="0.2">
      <c r="A392" s="33" t="s">
        <v>709</v>
      </c>
      <c r="B392" s="35" t="s">
        <v>1507</v>
      </c>
      <c r="C392" s="34">
        <v>191342470.19</v>
      </c>
      <c r="D392" s="33"/>
      <c r="E392" s="33" t="s">
        <v>1013</v>
      </c>
      <c r="F392" s="33" t="s">
        <v>628</v>
      </c>
      <c r="G392" s="33" t="s">
        <v>628</v>
      </c>
      <c r="H392" s="33" t="s">
        <v>634</v>
      </c>
      <c r="I392" s="33" t="s">
        <v>628</v>
      </c>
      <c r="J392" s="33" t="s">
        <v>633</v>
      </c>
      <c r="K392" s="33" t="s">
        <v>634</v>
      </c>
      <c r="L392" s="33" t="s">
        <v>628</v>
      </c>
      <c r="M392" s="33" t="s">
        <v>632</v>
      </c>
      <c r="N392" s="33" t="s">
        <v>1333</v>
      </c>
      <c r="O392" s="33" t="s">
        <v>1488</v>
      </c>
      <c r="P392" s="33" t="s">
        <v>1489</v>
      </c>
    </row>
    <row r="393" spans="1:16" ht="13.5" customHeight="1" x14ac:dyDescent="0.2">
      <c r="A393" s="33" t="s">
        <v>709</v>
      </c>
      <c r="B393" s="35" t="s">
        <v>1508</v>
      </c>
      <c r="C393" s="34">
        <v>104827418.81</v>
      </c>
      <c r="D393" s="33"/>
      <c r="E393" s="33" t="s">
        <v>1013</v>
      </c>
      <c r="F393" s="33" t="s">
        <v>628</v>
      </c>
      <c r="G393" s="33" t="s">
        <v>628</v>
      </c>
      <c r="H393" s="33" t="s">
        <v>634</v>
      </c>
      <c r="I393" s="33" t="s">
        <v>628</v>
      </c>
      <c r="J393" s="33" t="s">
        <v>633</v>
      </c>
      <c r="K393" s="33" t="s">
        <v>634</v>
      </c>
      <c r="L393" s="33" t="s">
        <v>628</v>
      </c>
      <c r="M393" s="33" t="s">
        <v>632</v>
      </c>
      <c r="N393" s="33" t="s">
        <v>1333</v>
      </c>
      <c r="O393" s="33" t="s">
        <v>1488</v>
      </c>
      <c r="P393" s="33" t="s">
        <v>1489</v>
      </c>
    </row>
    <row r="394" spans="1:16" ht="13.5" customHeight="1" x14ac:dyDescent="0.2">
      <c r="A394" s="33" t="s">
        <v>709</v>
      </c>
      <c r="B394" s="35" t="s">
        <v>1509</v>
      </c>
      <c r="C394" s="34">
        <v>37272083.149999999</v>
      </c>
      <c r="D394" s="33"/>
      <c r="E394" s="33" t="s">
        <v>1013</v>
      </c>
      <c r="F394" s="33" t="s">
        <v>628</v>
      </c>
      <c r="G394" s="33" t="s">
        <v>628</v>
      </c>
      <c r="H394" s="33" t="s">
        <v>634</v>
      </c>
      <c r="I394" s="33" t="s">
        <v>628</v>
      </c>
      <c r="J394" s="33" t="s">
        <v>633</v>
      </c>
      <c r="K394" s="33" t="s">
        <v>634</v>
      </c>
      <c r="L394" s="33" t="s">
        <v>628</v>
      </c>
      <c r="M394" s="33" t="s">
        <v>632</v>
      </c>
      <c r="N394" s="33" t="s">
        <v>1333</v>
      </c>
      <c r="O394" s="33" t="s">
        <v>1488</v>
      </c>
      <c r="P394" s="33" t="s">
        <v>1489</v>
      </c>
    </row>
    <row r="395" spans="1:16" ht="13.5" customHeight="1" x14ac:dyDescent="0.2">
      <c r="A395" s="33" t="s">
        <v>709</v>
      </c>
      <c r="B395" s="35" t="s">
        <v>1511</v>
      </c>
      <c r="C395" s="34">
        <v>127342152.2</v>
      </c>
      <c r="D395" s="33"/>
      <c r="E395" s="33" t="s">
        <v>1510</v>
      </c>
      <c r="F395" s="33" t="s">
        <v>628</v>
      </c>
      <c r="G395" s="33" t="s">
        <v>628</v>
      </c>
      <c r="H395" s="33" t="s">
        <v>634</v>
      </c>
      <c r="I395" s="33" t="s">
        <v>628</v>
      </c>
      <c r="J395" s="33" t="s">
        <v>633</v>
      </c>
      <c r="K395" s="33" t="s">
        <v>634</v>
      </c>
      <c r="L395" s="33" t="s">
        <v>628</v>
      </c>
      <c r="M395" s="33" t="s">
        <v>632</v>
      </c>
      <c r="N395" s="33" t="s">
        <v>1333</v>
      </c>
      <c r="O395" s="33" t="s">
        <v>1488</v>
      </c>
      <c r="P395" s="33" t="s">
        <v>1489</v>
      </c>
    </row>
    <row r="396" spans="1:16" ht="13.5" customHeight="1" x14ac:dyDescent="0.2">
      <c r="A396" s="33" t="s">
        <v>709</v>
      </c>
      <c r="B396" s="35" t="s">
        <v>1512</v>
      </c>
      <c r="C396" s="34">
        <v>267772680</v>
      </c>
      <c r="D396" s="33"/>
      <c r="E396" s="33" t="s">
        <v>1013</v>
      </c>
      <c r="F396" s="33" t="s">
        <v>628</v>
      </c>
      <c r="G396" s="33" t="s">
        <v>628</v>
      </c>
      <c r="H396" s="33" t="s">
        <v>634</v>
      </c>
      <c r="I396" s="33" t="s">
        <v>628</v>
      </c>
      <c r="J396" s="33" t="s">
        <v>633</v>
      </c>
      <c r="K396" s="33" t="s">
        <v>634</v>
      </c>
      <c r="L396" s="33" t="s">
        <v>628</v>
      </c>
      <c r="M396" s="33" t="s">
        <v>632</v>
      </c>
      <c r="N396" s="33" t="s">
        <v>1333</v>
      </c>
      <c r="O396" s="33" t="s">
        <v>1488</v>
      </c>
      <c r="P396" s="33" t="s">
        <v>1489</v>
      </c>
    </row>
    <row r="397" spans="1:16" ht="13.5" customHeight="1" x14ac:dyDescent="0.2">
      <c r="A397" s="33" t="s">
        <v>709</v>
      </c>
      <c r="B397" s="35" t="s">
        <v>1514</v>
      </c>
      <c r="C397" s="34">
        <v>81414622.260000005</v>
      </c>
      <c r="D397" s="33"/>
      <c r="E397" s="33" t="s">
        <v>1513</v>
      </c>
      <c r="F397" s="33" t="s">
        <v>628</v>
      </c>
      <c r="G397" s="33" t="s">
        <v>628</v>
      </c>
      <c r="H397" s="33" t="s">
        <v>634</v>
      </c>
      <c r="I397" s="33" t="s">
        <v>628</v>
      </c>
      <c r="J397" s="33" t="s">
        <v>633</v>
      </c>
      <c r="K397" s="33" t="s">
        <v>634</v>
      </c>
      <c r="L397" s="33" t="s">
        <v>628</v>
      </c>
      <c r="M397" s="33" t="s">
        <v>632</v>
      </c>
      <c r="N397" s="33" t="s">
        <v>1333</v>
      </c>
      <c r="O397" s="33" t="s">
        <v>1488</v>
      </c>
      <c r="P397" s="33" t="s">
        <v>1489</v>
      </c>
    </row>
    <row r="398" spans="1:16" ht="13.5" customHeight="1" x14ac:dyDescent="0.2">
      <c r="A398" s="33" t="s">
        <v>709</v>
      </c>
      <c r="B398" s="35" t="s">
        <v>1515</v>
      </c>
      <c r="C398" s="34">
        <v>26555324.289999999</v>
      </c>
      <c r="D398" s="33"/>
      <c r="E398" s="33" t="s">
        <v>1013</v>
      </c>
      <c r="F398" s="33" t="s">
        <v>628</v>
      </c>
      <c r="G398" s="33" t="s">
        <v>628</v>
      </c>
      <c r="H398" s="33" t="s">
        <v>634</v>
      </c>
      <c r="I398" s="33" t="s">
        <v>628</v>
      </c>
      <c r="J398" s="33" t="s">
        <v>633</v>
      </c>
      <c r="K398" s="33" t="s">
        <v>634</v>
      </c>
      <c r="L398" s="33" t="s">
        <v>628</v>
      </c>
      <c r="M398" s="33" t="s">
        <v>632</v>
      </c>
      <c r="N398" s="33" t="s">
        <v>1333</v>
      </c>
      <c r="O398" s="33" t="s">
        <v>1488</v>
      </c>
      <c r="P398" s="33" t="s">
        <v>1489</v>
      </c>
    </row>
    <row r="399" spans="1:16" ht="13.5" customHeight="1" x14ac:dyDescent="0.2">
      <c r="A399" s="33" t="s">
        <v>709</v>
      </c>
      <c r="B399" s="35" t="s">
        <v>1516</v>
      </c>
      <c r="C399" s="34">
        <v>18674341.960000001</v>
      </c>
      <c r="D399" s="33"/>
      <c r="E399" s="33" t="s">
        <v>1013</v>
      </c>
      <c r="F399" s="33" t="s">
        <v>628</v>
      </c>
      <c r="G399" s="33" t="s">
        <v>628</v>
      </c>
      <c r="H399" s="33" t="s">
        <v>634</v>
      </c>
      <c r="I399" s="33" t="s">
        <v>628</v>
      </c>
      <c r="J399" s="33" t="s">
        <v>633</v>
      </c>
      <c r="K399" s="33" t="s">
        <v>634</v>
      </c>
      <c r="L399" s="33" t="s">
        <v>628</v>
      </c>
      <c r="M399" s="33" t="s">
        <v>632</v>
      </c>
      <c r="N399" s="33" t="s">
        <v>1333</v>
      </c>
      <c r="O399" s="33" t="s">
        <v>1488</v>
      </c>
      <c r="P399" s="33" t="s">
        <v>1489</v>
      </c>
    </row>
    <row r="400" spans="1:16" ht="13.5" customHeight="1" x14ac:dyDescent="0.2">
      <c r="A400" s="33" t="s">
        <v>709</v>
      </c>
      <c r="B400" s="35" t="s">
        <v>1517</v>
      </c>
      <c r="C400" s="34">
        <v>51504822.369999997</v>
      </c>
      <c r="D400" s="33"/>
      <c r="E400" s="33" t="s">
        <v>1013</v>
      </c>
      <c r="F400" s="33" t="s">
        <v>628</v>
      </c>
      <c r="G400" s="33" t="s">
        <v>628</v>
      </c>
      <c r="H400" s="33" t="s">
        <v>634</v>
      </c>
      <c r="I400" s="33" t="s">
        <v>628</v>
      </c>
      <c r="J400" s="33" t="s">
        <v>633</v>
      </c>
      <c r="K400" s="33" t="s">
        <v>634</v>
      </c>
      <c r="L400" s="33" t="s">
        <v>628</v>
      </c>
      <c r="M400" s="33" t="s">
        <v>632</v>
      </c>
      <c r="N400" s="33" t="s">
        <v>1333</v>
      </c>
      <c r="O400" s="33" t="s">
        <v>1488</v>
      </c>
      <c r="P400" s="33" t="s">
        <v>1489</v>
      </c>
    </row>
    <row r="401" spans="1:16" ht="13.5" customHeight="1" x14ac:dyDescent="0.2">
      <c r="A401" s="33" t="s">
        <v>709</v>
      </c>
      <c r="B401" s="35" t="s">
        <v>1518</v>
      </c>
      <c r="C401" s="34">
        <v>104787619.02</v>
      </c>
      <c r="D401" s="33"/>
      <c r="E401" s="33" t="s">
        <v>1013</v>
      </c>
      <c r="F401" s="33" t="s">
        <v>628</v>
      </c>
      <c r="G401" s="33" t="s">
        <v>628</v>
      </c>
      <c r="H401" s="33" t="s">
        <v>634</v>
      </c>
      <c r="I401" s="33" t="s">
        <v>628</v>
      </c>
      <c r="J401" s="33" t="s">
        <v>633</v>
      </c>
      <c r="K401" s="33" t="s">
        <v>634</v>
      </c>
      <c r="L401" s="33" t="s">
        <v>628</v>
      </c>
      <c r="M401" s="33" t="s">
        <v>632</v>
      </c>
      <c r="N401" s="33" t="s">
        <v>1333</v>
      </c>
      <c r="O401" s="33" t="s">
        <v>1488</v>
      </c>
      <c r="P401" s="33" t="s">
        <v>1489</v>
      </c>
    </row>
    <row r="402" spans="1:16" ht="13.5" customHeight="1" x14ac:dyDescent="0.2">
      <c r="A402" s="33" t="s">
        <v>709</v>
      </c>
      <c r="B402" s="35" t="s">
        <v>1519</v>
      </c>
      <c r="C402" s="34">
        <v>81347272.640000001</v>
      </c>
      <c r="D402" s="33"/>
      <c r="E402" s="33" t="s">
        <v>1013</v>
      </c>
      <c r="F402" s="33" t="s">
        <v>628</v>
      </c>
      <c r="G402" s="33" t="s">
        <v>628</v>
      </c>
      <c r="H402" s="33" t="s">
        <v>634</v>
      </c>
      <c r="I402" s="33" t="s">
        <v>628</v>
      </c>
      <c r="J402" s="33" t="s">
        <v>633</v>
      </c>
      <c r="K402" s="33" t="s">
        <v>634</v>
      </c>
      <c r="L402" s="33" t="s">
        <v>628</v>
      </c>
      <c r="M402" s="33" t="s">
        <v>632</v>
      </c>
      <c r="N402" s="33" t="s">
        <v>1333</v>
      </c>
      <c r="O402" s="33" t="s">
        <v>1488</v>
      </c>
      <c r="P402" s="33" t="s">
        <v>1489</v>
      </c>
    </row>
    <row r="403" spans="1:16" ht="13.5" customHeight="1" x14ac:dyDescent="0.2">
      <c r="A403" s="33" t="s">
        <v>709</v>
      </c>
      <c r="B403" s="35" t="s">
        <v>1520</v>
      </c>
      <c r="C403" s="34">
        <v>422594103.33999997</v>
      </c>
      <c r="D403" s="33"/>
      <c r="E403" s="33" t="s">
        <v>1013</v>
      </c>
      <c r="F403" s="33" t="s">
        <v>628</v>
      </c>
      <c r="G403" s="33" t="s">
        <v>628</v>
      </c>
      <c r="H403" s="33" t="s">
        <v>634</v>
      </c>
      <c r="I403" s="33" t="s">
        <v>628</v>
      </c>
      <c r="J403" s="33" t="s">
        <v>633</v>
      </c>
      <c r="K403" s="33" t="s">
        <v>634</v>
      </c>
      <c r="L403" s="33" t="s">
        <v>628</v>
      </c>
      <c r="M403" s="33" t="s">
        <v>632</v>
      </c>
      <c r="N403" s="33" t="s">
        <v>1333</v>
      </c>
      <c r="O403" s="33" t="s">
        <v>1521</v>
      </c>
      <c r="P403" s="33" t="s">
        <v>1522</v>
      </c>
    </row>
    <row r="404" spans="1:16" ht="13.5" customHeight="1" x14ac:dyDescent="0.2">
      <c r="A404" s="33" t="s">
        <v>709</v>
      </c>
      <c r="B404" s="35" t="s">
        <v>1523</v>
      </c>
      <c r="C404" s="34">
        <v>16810760378.5</v>
      </c>
      <c r="D404" s="33"/>
      <c r="E404" s="33" t="s">
        <v>1013</v>
      </c>
      <c r="F404" s="33" t="s">
        <v>628</v>
      </c>
      <c r="G404" s="33" t="s">
        <v>628</v>
      </c>
      <c r="H404" s="33" t="s">
        <v>634</v>
      </c>
      <c r="I404" s="33" t="s">
        <v>628</v>
      </c>
      <c r="J404" s="33" t="s">
        <v>633</v>
      </c>
      <c r="K404" s="33" t="s">
        <v>634</v>
      </c>
      <c r="L404" s="33" t="s">
        <v>628</v>
      </c>
      <c r="M404" s="33" t="s">
        <v>632</v>
      </c>
      <c r="N404" s="33" t="s">
        <v>1333</v>
      </c>
      <c r="O404" s="33" t="s">
        <v>1521</v>
      </c>
      <c r="P404" s="33" t="s">
        <v>1522</v>
      </c>
    </row>
    <row r="405" spans="1:16" ht="13.5" customHeight="1" x14ac:dyDescent="0.2">
      <c r="A405" s="33" t="s">
        <v>709</v>
      </c>
      <c r="B405" s="35" t="s">
        <v>1525</v>
      </c>
      <c r="C405" s="34">
        <v>21005125.789999999</v>
      </c>
      <c r="D405" s="33"/>
      <c r="E405" s="33" t="s">
        <v>1524</v>
      </c>
      <c r="F405" s="33" t="s">
        <v>628</v>
      </c>
      <c r="G405" s="33" t="s">
        <v>628</v>
      </c>
      <c r="H405" s="33" t="s">
        <v>632</v>
      </c>
      <c r="I405" s="33" t="s">
        <v>628</v>
      </c>
      <c r="J405" s="33" t="s">
        <v>633</v>
      </c>
      <c r="K405" s="33" t="s">
        <v>634</v>
      </c>
      <c r="L405" s="33" t="s">
        <v>628</v>
      </c>
      <c r="M405" s="33" t="s">
        <v>632</v>
      </c>
      <c r="N405" s="33" t="s">
        <v>1333</v>
      </c>
      <c r="O405" s="33" t="s">
        <v>1526</v>
      </c>
      <c r="P405" s="33" t="s">
        <v>1527</v>
      </c>
    </row>
    <row r="406" spans="1:16" ht="13.5" customHeight="1" x14ac:dyDescent="0.2">
      <c r="A406" s="33" t="s">
        <v>709</v>
      </c>
      <c r="B406" s="35" t="s">
        <v>1529</v>
      </c>
      <c r="C406" s="34">
        <v>26756392.949999999</v>
      </c>
      <c r="D406" s="33"/>
      <c r="E406" s="33" t="s">
        <v>1528</v>
      </c>
      <c r="F406" s="33" t="s">
        <v>628</v>
      </c>
      <c r="G406" s="33" t="s">
        <v>628</v>
      </c>
      <c r="H406" s="33" t="s">
        <v>632</v>
      </c>
      <c r="I406" s="33" t="s">
        <v>628</v>
      </c>
      <c r="J406" s="33" t="s">
        <v>633</v>
      </c>
      <c r="K406" s="33" t="s">
        <v>634</v>
      </c>
      <c r="L406" s="33" t="s">
        <v>628</v>
      </c>
      <c r="M406" s="33" t="s">
        <v>632</v>
      </c>
      <c r="N406" s="33" t="s">
        <v>1333</v>
      </c>
      <c r="O406" s="33" t="s">
        <v>1526</v>
      </c>
      <c r="P406" s="33" t="s">
        <v>1527</v>
      </c>
    </row>
    <row r="407" spans="1:16" ht="13.5" customHeight="1" x14ac:dyDescent="0.2">
      <c r="A407" s="33" t="s">
        <v>709</v>
      </c>
      <c r="B407" s="35" t="s">
        <v>1530</v>
      </c>
      <c r="C407" s="34">
        <v>36667983.82</v>
      </c>
      <c r="D407" s="33"/>
      <c r="E407" s="33" t="s">
        <v>1528</v>
      </c>
      <c r="F407" s="33" t="s">
        <v>628</v>
      </c>
      <c r="G407" s="33" t="s">
        <v>628</v>
      </c>
      <c r="H407" s="33" t="s">
        <v>632</v>
      </c>
      <c r="I407" s="33" t="s">
        <v>628</v>
      </c>
      <c r="J407" s="33" t="s">
        <v>633</v>
      </c>
      <c r="K407" s="33" t="s">
        <v>634</v>
      </c>
      <c r="L407" s="33" t="s">
        <v>628</v>
      </c>
      <c r="M407" s="33" t="s">
        <v>632</v>
      </c>
      <c r="N407" s="33" t="s">
        <v>1333</v>
      </c>
      <c r="O407" s="33" t="s">
        <v>1526</v>
      </c>
      <c r="P407" s="33" t="s">
        <v>1527</v>
      </c>
    </row>
    <row r="408" spans="1:16" ht="13.5" customHeight="1" x14ac:dyDescent="0.2">
      <c r="A408" s="33" t="s">
        <v>709</v>
      </c>
      <c r="B408" s="35" t="s">
        <v>1531</v>
      </c>
      <c r="C408" s="34">
        <v>16294723.74</v>
      </c>
      <c r="D408" s="33"/>
      <c r="E408" s="33" t="s">
        <v>1528</v>
      </c>
      <c r="F408" s="33" t="s">
        <v>628</v>
      </c>
      <c r="G408" s="33" t="s">
        <v>628</v>
      </c>
      <c r="H408" s="33" t="s">
        <v>632</v>
      </c>
      <c r="I408" s="33" t="s">
        <v>628</v>
      </c>
      <c r="J408" s="33" t="s">
        <v>633</v>
      </c>
      <c r="K408" s="33" t="s">
        <v>634</v>
      </c>
      <c r="L408" s="33" t="s">
        <v>628</v>
      </c>
      <c r="M408" s="33" t="s">
        <v>632</v>
      </c>
      <c r="N408" s="33" t="s">
        <v>1333</v>
      </c>
      <c r="O408" s="33" t="s">
        <v>1526</v>
      </c>
      <c r="P408" s="33" t="s">
        <v>1527</v>
      </c>
    </row>
    <row r="409" spans="1:16" ht="13.5" customHeight="1" x14ac:dyDescent="0.2">
      <c r="A409" s="33" t="s">
        <v>709</v>
      </c>
      <c r="B409" s="35" t="s">
        <v>1533</v>
      </c>
      <c r="C409" s="34">
        <v>66043458.840000004</v>
      </c>
      <c r="D409" s="33"/>
      <c r="E409" s="33" t="s">
        <v>1532</v>
      </c>
      <c r="F409" s="33" t="s">
        <v>628</v>
      </c>
      <c r="G409" s="33" t="s">
        <v>628</v>
      </c>
      <c r="H409" s="33" t="s">
        <v>634</v>
      </c>
      <c r="I409" s="33" t="s">
        <v>628</v>
      </c>
      <c r="J409" s="33" t="s">
        <v>633</v>
      </c>
      <c r="K409" s="33" t="s">
        <v>634</v>
      </c>
      <c r="L409" s="33" t="s">
        <v>628</v>
      </c>
      <c r="M409" s="33" t="s">
        <v>632</v>
      </c>
      <c r="N409" s="33" t="s">
        <v>1333</v>
      </c>
      <c r="O409" s="33" t="s">
        <v>1526</v>
      </c>
      <c r="P409" s="33" t="s">
        <v>1527</v>
      </c>
    </row>
    <row r="410" spans="1:16" ht="13.5" customHeight="1" x14ac:dyDescent="0.2">
      <c r="A410" s="33" t="s">
        <v>709</v>
      </c>
      <c r="B410" s="35" t="s">
        <v>1535</v>
      </c>
      <c r="C410" s="34">
        <v>57350296.950000003</v>
      </c>
      <c r="D410" s="33"/>
      <c r="E410" s="33" t="s">
        <v>1534</v>
      </c>
      <c r="F410" s="33" t="s">
        <v>628</v>
      </c>
      <c r="G410" s="33" t="s">
        <v>628</v>
      </c>
      <c r="H410" s="33" t="s">
        <v>634</v>
      </c>
      <c r="I410" s="33" t="s">
        <v>628</v>
      </c>
      <c r="J410" s="33" t="s">
        <v>633</v>
      </c>
      <c r="K410" s="33" t="s">
        <v>634</v>
      </c>
      <c r="L410" s="33" t="s">
        <v>628</v>
      </c>
      <c r="M410" s="33" t="s">
        <v>632</v>
      </c>
      <c r="N410" s="33" t="s">
        <v>1333</v>
      </c>
      <c r="O410" s="33" t="s">
        <v>1526</v>
      </c>
      <c r="P410" s="33" t="s">
        <v>1527</v>
      </c>
    </row>
    <row r="411" spans="1:16" ht="13.5" customHeight="1" x14ac:dyDescent="0.2">
      <c r="A411" s="33" t="s">
        <v>709</v>
      </c>
      <c r="B411" s="35" t="s">
        <v>1537</v>
      </c>
      <c r="C411" s="34">
        <v>19784600.77</v>
      </c>
      <c r="D411" s="33"/>
      <c r="E411" s="33" t="s">
        <v>1536</v>
      </c>
      <c r="F411" s="33" t="s">
        <v>628</v>
      </c>
      <c r="G411" s="33" t="s">
        <v>628</v>
      </c>
      <c r="H411" s="33" t="s">
        <v>632</v>
      </c>
      <c r="I411" s="33" t="s">
        <v>628</v>
      </c>
      <c r="J411" s="33" t="s">
        <v>633</v>
      </c>
      <c r="K411" s="33" t="s">
        <v>634</v>
      </c>
      <c r="L411" s="33" t="s">
        <v>628</v>
      </c>
      <c r="M411" s="33" t="s">
        <v>632</v>
      </c>
      <c r="N411" s="33" t="s">
        <v>1333</v>
      </c>
      <c r="O411" s="33" t="s">
        <v>1526</v>
      </c>
      <c r="P411" s="33" t="s">
        <v>1527</v>
      </c>
    </row>
    <row r="412" spans="1:16" ht="13.5" customHeight="1" x14ac:dyDescent="0.2">
      <c r="A412" s="33" t="s">
        <v>709</v>
      </c>
      <c r="B412" s="35" t="s">
        <v>1539</v>
      </c>
      <c r="C412" s="34">
        <v>37170271.659999996</v>
      </c>
      <c r="D412" s="33"/>
      <c r="E412" s="33" t="s">
        <v>1538</v>
      </c>
      <c r="F412" s="33" t="s">
        <v>628</v>
      </c>
      <c r="G412" s="33" t="s">
        <v>628</v>
      </c>
      <c r="H412" s="33" t="s">
        <v>632</v>
      </c>
      <c r="I412" s="33" t="s">
        <v>628</v>
      </c>
      <c r="J412" s="33" t="s">
        <v>633</v>
      </c>
      <c r="K412" s="33" t="s">
        <v>634</v>
      </c>
      <c r="L412" s="33" t="s">
        <v>628</v>
      </c>
      <c r="M412" s="33" t="s">
        <v>632</v>
      </c>
      <c r="N412" s="33" t="s">
        <v>1333</v>
      </c>
      <c r="O412" s="33" t="s">
        <v>1526</v>
      </c>
      <c r="P412" s="33" t="s">
        <v>1527</v>
      </c>
    </row>
    <row r="413" spans="1:16" ht="13.5" customHeight="1" x14ac:dyDescent="0.2">
      <c r="A413" s="33" t="s">
        <v>709</v>
      </c>
      <c r="B413" s="35" t="s">
        <v>1540</v>
      </c>
      <c r="C413" s="34">
        <v>25915113.640000001</v>
      </c>
      <c r="D413" s="33"/>
      <c r="E413" s="33" t="s">
        <v>1536</v>
      </c>
      <c r="F413" s="33" t="s">
        <v>628</v>
      </c>
      <c r="G413" s="33" t="s">
        <v>628</v>
      </c>
      <c r="H413" s="33" t="s">
        <v>632</v>
      </c>
      <c r="I413" s="33" t="s">
        <v>628</v>
      </c>
      <c r="J413" s="33" t="s">
        <v>633</v>
      </c>
      <c r="K413" s="33" t="s">
        <v>634</v>
      </c>
      <c r="L413" s="33" t="s">
        <v>628</v>
      </c>
      <c r="M413" s="33" t="s">
        <v>632</v>
      </c>
      <c r="N413" s="33" t="s">
        <v>1333</v>
      </c>
      <c r="O413" s="33" t="s">
        <v>1526</v>
      </c>
      <c r="P413" s="33" t="s">
        <v>1527</v>
      </c>
    </row>
    <row r="414" spans="1:16" ht="13.5" customHeight="1" x14ac:dyDescent="0.2">
      <c r="A414" s="33" t="s">
        <v>709</v>
      </c>
      <c r="B414" s="35" t="s">
        <v>1541</v>
      </c>
      <c r="C414" s="34">
        <v>32017756.870000001</v>
      </c>
      <c r="D414" s="33"/>
      <c r="E414" s="33" t="s">
        <v>1536</v>
      </c>
      <c r="F414" s="33" t="s">
        <v>628</v>
      </c>
      <c r="G414" s="33" t="s">
        <v>628</v>
      </c>
      <c r="H414" s="33" t="s">
        <v>632</v>
      </c>
      <c r="I414" s="33" t="s">
        <v>628</v>
      </c>
      <c r="J414" s="33" t="s">
        <v>633</v>
      </c>
      <c r="K414" s="33" t="s">
        <v>634</v>
      </c>
      <c r="L414" s="33" t="s">
        <v>628</v>
      </c>
      <c r="M414" s="33" t="s">
        <v>632</v>
      </c>
      <c r="N414" s="33" t="s">
        <v>1333</v>
      </c>
      <c r="O414" s="33" t="s">
        <v>1526</v>
      </c>
      <c r="P414" s="33" t="s">
        <v>1527</v>
      </c>
    </row>
    <row r="415" spans="1:16" ht="13.5" customHeight="1" x14ac:dyDescent="0.2">
      <c r="A415" s="33" t="s">
        <v>709</v>
      </c>
      <c r="B415" s="35" t="s">
        <v>1543</v>
      </c>
      <c r="C415" s="34">
        <v>123667756.23</v>
      </c>
      <c r="D415" s="33"/>
      <c r="E415" s="33" t="s">
        <v>1542</v>
      </c>
      <c r="F415" s="33" t="s">
        <v>628</v>
      </c>
      <c r="G415" s="33" t="s">
        <v>628</v>
      </c>
      <c r="H415" s="33" t="s">
        <v>632</v>
      </c>
      <c r="I415" s="33" t="s">
        <v>628</v>
      </c>
      <c r="J415" s="33" t="s">
        <v>633</v>
      </c>
      <c r="K415" s="33" t="s">
        <v>634</v>
      </c>
      <c r="L415" s="33" t="s">
        <v>628</v>
      </c>
      <c r="M415" s="33" t="s">
        <v>632</v>
      </c>
      <c r="N415" s="33" t="s">
        <v>1333</v>
      </c>
      <c r="O415" s="33" t="s">
        <v>1526</v>
      </c>
      <c r="P415" s="33" t="s">
        <v>1527</v>
      </c>
    </row>
    <row r="416" spans="1:16" ht="13.5" customHeight="1" x14ac:dyDescent="0.2">
      <c r="A416" s="33" t="s">
        <v>709</v>
      </c>
      <c r="B416" s="35" t="s">
        <v>1544</v>
      </c>
      <c r="C416" s="34">
        <v>16209751.210000001</v>
      </c>
      <c r="D416" s="33"/>
      <c r="E416" s="33" t="s">
        <v>1536</v>
      </c>
      <c r="F416" s="33" t="s">
        <v>628</v>
      </c>
      <c r="G416" s="33" t="s">
        <v>628</v>
      </c>
      <c r="H416" s="33" t="s">
        <v>632</v>
      </c>
      <c r="I416" s="33" t="s">
        <v>628</v>
      </c>
      <c r="J416" s="33" t="s">
        <v>633</v>
      </c>
      <c r="K416" s="33" t="s">
        <v>634</v>
      </c>
      <c r="L416" s="33" t="s">
        <v>628</v>
      </c>
      <c r="M416" s="33" t="s">
        <v>632</v>
      </c>
      <c r="N416" s="33" t="s">
        <v>1333</v>
      </c>
      <c r="O416" s="33" t="s">
        <v>1526</v>
      </c>
      <c r="P416" s="33" t="s">
        <v>1527</v>
      </c>
    </row>
    <row r="417" spans="1:16" ht="13.5" customHeight="1" x14ac:dyDescent="0.2">
      <c r="A417" s="33" t="s">
        <v>709</v>
      </c>
      <c r="B417" s="35" t="s">
        <v>1546</v>
      </c>
      <c r="C417" s="34">
        <v>164236591.31999999</v>
      </c>
      <c r="D417" s="33"/>
      <c r="E417" s="33" t="s">
        <v>1545</v>
      </c>
      <c r="F417" s="33" t="s">
        <v>628</v>
      </c>
      <c r="G417" s="33" t="s">
        <v>628</v>
      </c>
      <c r="H417" s="33" t="s">
        <v>632</v>
      </c>
      <c r="I417" s="33" t="s">
        <v>628</v>
      </c>
      <c r="J417" s="33" t="s">
        <v>633</v>
      </c>
      <c r="K417" s="33" t="s">
        <v>634</v>
      </c>
      <c r="L417" s="33" t="s">
        <v>628</v>
      </c>
      <c r="M417" s="33" t="s">
        <v>632</v>
      </c>
      <c r="N417" s="33" t="s">
        <v>1333</v>
      </c>
      <c r="O417" s="33" t="s">
        <v>1526</v>
      </c>
      <c r="P417" s="33" t="s">
        <v>1527</v>
      </c>
    </row>
    <row r="418" spans="1:16" ht="13.5" customHeight="1" x14ac:dyDescent="0.2">
      <c r="A418" s="33" t="s">
        <v>709</v>
      </c>
      <c r="B418" s="35" t="s">
        <v>1548</v>
      </c>
      <c r="C418" s="34">
        <v>66504708.75</v>
      </c>
      <c r="D418" s="33"/>
      <c r="E418" s="33" t="s">
        <v>1547</v>
      </c>
      <c r="F418" s="33" t="s">
        <v>628</v>
      </c>
      <c r="G418" s="33" t="s">
        <v>628</v>
      </c>
      <c r="H418" s="33" t="s">
        <v>632</v>
      </c>
      <c r="I418" s="33" t="s">
        <v>628</v>
      </c>
      <c r="J418" s="33" t="s">
        <v>633</v>
      </c>
      <c r="K418" s="33" t="s">
        <v>634</v>
      </c>
      <c r="L418" s="33" t="s">
        <v>628</v>
      </c>
      <c r="M418" s="33" t="s">
        <v>632</v>
      </c>
      <c r="N418" s="33" t="s">
        <v>1333</v>
      </c>
      <c r="O418" s="33" t="s">
        <v>1526</v>
      </c>
      <c r="P418" s="33" t="s">
        <v>1527</v>
      </c>
    </row>
    <row r="419" spans="1:16" ht="13.5" customHeight="1" x14ac:dyDescent="0.2">
      <c r="A419" s="33" t="s">
        <v>709</v>
      </c>
      <c r="B419" s="35" t="s">
        <v>1550</v>
      </c>
      <c r="C419" s="34">
        <v>71107397.359999999</v>
      </c>
      <c r="D419" s="33"/>
      <c r="E419" s="33" t="s">
        <v>1549</v>
      </c>
      <c r="F419" s="33" t="s">
        <v>628</v>
      </c>
      <c r="G419" s="33" t="s">
        <v>628</v>
      </c>
      <c r="H419" s="33" t="s">
        <v>632</v>
      </c>
      <c r="I419" s="33" t="s">
        <v>628</v>
      </c>
      <c r="J419" s="33" t="s">
        <v>633</v>
      </c>
      <c r="K419" s="33" t="s">
        <v>634</v>
      </c>
      <c r="L419" s="33" t="s">
        <v>628</v>
      </c>
      <c r="M419" s="33" t="s">
        <v>632</v>
      </c>
      <c r="N419" s="33" t="s">
        <v>1333</v>
      </c>
      <c r="O419" s="33" t="s">
        <v>1526</v>
      </c>
      <c r="P419" s="33" t="s">
        <v>1527</v>
      </c>
    </row>
    <row r="420" spans="1:16" ht="13.5" customHeight="1" x14ac:dyDescent="0.2">
      <c r="A420" s="33" t="s">
        <v>709</v>
      </c>
      <c r="B420" s="35" t="s">
        <v>1552</v>
      </c>
      <c r="C420" s="34">
        <v>227541215</v>
      </c>
      <c r="D420" s="33"/>
      <c r="E420" s="33" t="s">
        <v>1551</v>
      </c>
      <c r="F420" s="33" t="s">
        <v>628</v>
      </c>
      <c r="G420" s="33" t="s">
        <v>628</v>
      </c>
      <c r="H420" s="33" t="s">
        <v>632</v>
      </c>
      <c r="I420" s="33" t="s">
        <v>628</v>
      </c>
      <c r="J420" s="33" t="s">
        <v>633</v>
      </c>
      <c r="K420" s="33" t="s">
        <v>634</v>
      </c>
      <c r="L420" s="33" t="s">
        <v>628</v>
      </c>
      <c r="M420" s="33" t="s">
        <v>632</v>
      </c>
      <c r="N420" s="33" t="s">
        <v>1333</v>
      </c>
      <c r="O420" s="33" t="s">
        <v>1526</v>
      </c>
      <c r="P420" s="33" t="s">
        <v>1527</v>
      </c>
    </row>
    <row r="421" spans="1:16" ht="13.5" customHeight="1" x14ac:dyDescent="0.2">
      <c r="A421" s="33" t="s">
        <v>709</v>
      </c>
      <c r="B421" s="35" t="s">
        <v>1554</v>
      </c>
      <c r="C421" s="34">
        <v>2209206203.6599998</v>
      </c>
      <c r="D421" s="33"/>
      <c r="E421" s="33" t="s">
        <v>1553</v>
      </c>
      <c r="F421" s="33" t="s">
        <v>628</v>
      </c>
      <c r="G421" s="33" t="s">
        <v>628</v>
      </c>
      <c r="H421" s="33" t="s">
        <v>632</v>
      </c>
      <c r="I421" s="33" t="s">
        <v>628</v>
      </c>
      <c r="J421" s="33" t="s">
        <v>633</v>
      </c>
      <c r="K421" s="33" t="s">
        <v>634</v>
      </c>
      <c r="L421" s="33" t="s">
        <v>628</v>
      </c>
      <c r="M421" s="33" t="s">
        <v>632</v>
      </c>
      <c r="N421" s="33" t="s">
        <v>1333</v>
      </c>
      <c r="O421" s="33" t="s">
        <v>1526</v>
      </c>
      <c r="P421" s="33" t="s">
        <v>1527</v>
      </c>
    </row>
    <row r="422" spans="1:16" ht="13.5" customHeight="1" x14ac:dyDescent="0.2">
      <c r="A422" s="33" t="s">
        <v>709</v>
      </c>
      <c r="B422" s="35" t="s">
        <v>1555</v>
      </c>
      <c r="C422" s="34">
        <v>11794294.279999999</v>
      </c>
      <c r="D422" s="33"/>
      <c r="E422" s="33" t="s">
        <v>1013</v>
      </c>
      <c r="F422" s="33" t="s">
        <v>628</v>
      </c>
      <c r="G422" s="33" t="s">
        <v>628</v>
      </c>
      <c r="H422" s="33" t="s">
        <v>634</v>
      </c>
      <c r="I422" s="33" t="s">
        <v>628</v>
      </c>
      <c r="J422" s="33" t="s">
        <v>633</v>
      </c>
      <c r="K422" s="33" t="s">
        <v>634</v>
      </c>
      <c r="L422" s="33" t="s">
        <v>628</v>
      </c>
      <c r="M422" s="33" t="s">
        <v>632</v>
      </c>
      <c r="N422" s="33" t="s">
        <v>1333</v>
      </c>
      <c r="O422" s="33" t="s">
        <v>1526</v>
      </c>
      <c r="P422" s="33" t="s">
        <v>1527</v>
      </c>
    </row>
    <row r="423" spans="1:16" ht="13.5" customHeight="1" x14ac:dyDescent="0.2">
      <c r="A423" s="33" t="s">
        <v>709</v>
      </c>
      <c r="B423" s="35" t="s">
        <v>1556</v>
      </c>
      <c r="C423" s="34">
        <v>72970047.209999993</v>
      </c>
      <c r="D423" s="33"/>
      <c r="E423" s="33" t="s">
        <v>1013</v>
      </c>
      <c r="F423" s="33" t="s">
        <v>628</v>
      </c>
      <c r="G423" s="33" t="s">
        <v>628</v>
      </c>
      <c r="H423" s="33" t="s">
        <v>634</v>
      </c>
      <c r="I423" s="33" t="s">
        <v>628</v>
      </c>
      <c r="J423" s="33" t="s">
        <v>633</v>
      </c>
      <c r="K423" s="33" t="s">
        <v>634</v>
      </c>
      <c r="L423" s="33" t="s">
        <v>628</v>
      </c>
      <c r="M423" s="33" t="s">
        <v>632</v>
      </c>
      <c r="N423" s="33" t="s">
        <v>1333</v>
      </c>
      <c r="O423" s="33" t="s">
        <v>1526</v>
      </c>
      <c r="P423" s="33" t="s">
        <v>1527</v>
      </c>
    </row>
    <row r="424" spans="1:16" ht="13.5" customHeight="1" x14ac:dyDescent="0.2">
      <c r="A424" s="33" t="s">
        <v>709</v>
      </c>
      <c r="B424" s="35" t="s">
        <v>1557</v>
      </c>
      <c r="C424" s="34">
        <v>105067780.84999999</v>
      </c>
      <c r="D424" s="33"/>
      <c r="E424" s="33" t="s">
        <v>1013</v>
      </c>
      <c r="F424" s="33" t="s">
        <v>628</v>
      </c>
      <c r="G424" s="33" t="s">
        <v>628</v>
      </c>
      <c r="H424" s="33" t="s">
        <v>634</v>
      </c>
      <c r="I424" s="33" t="s">
        <v>628</v>
      </c>
      <c r="J424" s="33" t="s">
        <v>633</v>
      </c>
      <c r="K424" s="33" t="s">
        <v>634</v>
      </c>
      <c r="L424" s="33" t="s">
        <v>628</v>
      </c>
      <c r="M424" s="33" t="s">
        <v>632</v>
      </c>
      <c r="N424" s="33" t="s">
        <v>1333</v>
      </c>
      <c r="O424" s="33" t="s">
        <v>1526</v>
      </c>
      <c r="P424" s="33" t="s">
        <v>1527</v>
      </c>
    </row>
    <row r="425" spans="1:16" ht="13.5" customHeight="1" x14ac:dyDescent="0.2">
      <c r="A425" s="33" t="s">
        <v>709</v>
      </c>
      <c r="B425" s="35" t="s">
        <v>1558</v>
      </c>
      <c r="C425" s="34">
        <v>80802757.140000001</v>
      </c>
      <c r="D425" s="33"/>
      <c r="E425" s="33" t="s">
        <v>1013</v>
      </c>
      <c r="F425" s="33" t="s">
        <v>628</v>
      </c>
      <c r="G425" s="33" t="s">
        <v>628</v>
      </c>
      <c r="H425" s="33" t="s">
        <v>634</v>
      </c>
      <c r="I425" s="33" t="s">
        <v>628</v>
      </c>
      <c r="J425" s="33" t="s">
        <v>633</v>
      </c>
      <c r="K425" s="33" t="s">
        <v>634</v>
      </c>
      <c r="L425" s="33" t="s">
        <v>628</v>
      </c>
      <c r="M425" s="33" t="s">
        <v>632</v>
      </c>
      <c r="N425" s="33" t="s">
        <v>1333</v>
      </c>
      <c r="O425" s="33" t="s">
        <v>1526</v>
      </c>
      <c r="P425" s="33" t="s">
        <v>1527</v>
      </c>
    </row>
    <row r="426" spans="1:16" ht="13.5" customHeight="1" x14ac:dyDescent="0.2">
      <c r="A426" s="33" t="s">
        <v>709</v>
      </c>
      <c r="B426" s="35" t="s">
        <v>1559</v>
      </c>
      <c r="C426" s="34">
        <v>262922811.47999999</v>
      </c>
      <c r="D426" s="33"/>
      <c r="E426" s="33" t="s">
        <v>1013</v>
      </c>
      <c r="F426" s="33" t="s">
        <v>628</v>
      </c>
      <c r="G426" s="33" t="s">
        <v>628</v>
      </c>
      <c r="H426" s="33" t="s">
        <v>634</v>
      </c>
      <c r="I426" s="33" t="s">
        <v>628</v>
      </c>
      <c r="J426" s="33" t="s">
        <v>633</v>
      </c>
      <c r="K426" s="33" t="s">
        <v>634</v>
      </c>
      <c r="L426" s="33" t="s">
        <v>628</v>
      </c>
      <c r="M426" s="33" t="s">
        <v>632</v>
      </c>
      <c r="N426" s="33" t="s">
        <v>1333</v>
      </c>
      <c r="O426" s="33" t="s">
        <v>1526</v>
      </c>
      <c r="P426" s="33" t="s">
        <v>1527</v>
      </c>
    </row>
    <row r="427" spans="1:16" ht="13.5" customHeight="1" x14ac:dyDescent="0.2">
      <c r="A427" s="33" t="s">
        <v>709</v>
      </c>
      <c r="B427" s="35" t="s">
        <v>1560</v>
      </c>
      <c r="C427" s="34">
        <v>67710295.859999999</v>
      </c>
      <c r="D427" s="33"/>
      <c r="E427" s="33" t="s">
        <v>1013</v>
      </c>
      <c r="F427" s="33" t="s">
        <v>628</v>
      </c>
      <c r="G427" s="33" t="s">
        <v>628</v>
      </c>
      <c r="H427" s="33" t="s">
        <v>634</v>
      </c>
      <c r="I427" s="33" t="s">
        <v>628</v>
      </c>
      <c r="J427" s="33" t="s">
        <v>633</v>
      </c>
      <c r="K427" s="33" t="s">
        <v>634</v>
      </c>
      <c r="L427" s="33" t="s">
        <v>628</v>
      </c>
      <c r="M427" s="33" t="s">
        <v>632</v>
      </c>
      <c r="N427" s="33" t="s">
        <v>1333</v>
      </c>
      <c r="O427" s="33" t="s">
        <v>1526</v>
      </c>
      <c r="P427" s="33" t="s">
        <v>1527</v>
      </c>
    </row>
    <row r="428" spans="1:16" ht="13.5" customHeight="1" x14ac:dyDescent="0.2">
      <c r="A428" s="33" t="s">
        <v>709</v>
      </c>
      <c r="B428" s="35" t="s">
        <v>1561</v>
      </c>
      <c r="C428" s="34">
        <v>89144447.980000004</v>
      </c>
      <c r="D428" s="33"/>
      <c r="E428" s="33" t="s">
        <v>1013</v>
      </c>
      <c r="F428" s="33" t="s">
        <v>628</v>
      </c>
      <c r="G428" s="33" t="s">
        <v>628</v>
      </c>
      <c r="H428" s="33" t="s">
        <v>634</v>
      </c>
      <c r="I428" s="33" t="s">
        <v>628</v>
      </c>
      <c r="J428" s="33" t="s">
        <v>633</v>
      </c>
      <c r="K428" s="33" t="s">
        <v>634</v>
      </c>
      <c r="L428" s="33" t="s">
        <v>628</v>
      </c>
      <c r="M428" s="33" t="s">
        <v>632</v>
      </c>
      <c r="N428" s="33" t="s">
        <v>1333</v>
      </c>
      <c r="O428" s="33" t="s">
        <v>1526</v>
      </c>
      <c r="P428" s="33" t="s">
        <v>1527</v>
      </c>
    </row>
    <row r="429" spans="1:16" ht="13.5" customHeight="1" x14ac:dyDescent="0.2">
      <c r="A429" s="33" t="s">
        <v>709</v>
      </c>
      <c r="B429" s="35" t="s">
        <v>1564</v>
      </c>
      <c r="C429" s="34">
        <v>108241738.33</v>
      </c>
      <c r="D429" s="33"/>
      <c r="E429" s="33" t="s">
        <v>1563</v>
      </c>
      <c r="F429" s="33" t="s">
        <v>628</v>
      </c>
      <c r="G429" s="33" t="s">
        <v>628</v>
      </c>
      <c r="H429" s="33" t="s">
        <v>634</v>
      </c>
      <c r="I429" s="33" t="s">
        <v>1562</v>
      </c>
      <c r="J429" s="33" t="s">
        <v>632</v>
      </c>
      <c r="K429" s="33" t="s">
        <v>634</v>
      </c>
      <c r="L429" s="33" t="s">
        <v>628</v>
      </c>
      <c r="M429" s="33" t="s">
        <v>632</v>
      </c>
      <c r="N429" s="33" t="s">
        <v>1333</v>
      </c>
      <c r="O429" s="33" t="s">
        <v>1485</v>
      </c>
      <c r="P429" s="33" t="s">
        <v>1486</v>
      </c>
    </row>
    <row r="430" spans="1:16" ht="13.5" customHeight="1" x14ac:dyDescent="0.2">
      <c r="A430" s="33" t="s">
        <v>709</v>
      </c>
      <c r="B430" s="35" t="s">
        <v>1566</v>
      </c>
      <c r="C430" s="34">
        <v>20695157.010000002</v>
      </c>
      <c r="D430" s="33"/>
      <c r="E430" s="33" t="s">
        <v>1565</v>
      </c>
      <c r="F430" s="33" t="s">
        <v>628</v>
      </c>
      <c r="G430" s="33" t="s">
        <v>628</v>
      </c>
      <c r="H430" s="33" t="s">
        <v>634</v>
      </c>
      <c r="I430" s="33" t="s">
        <v>628</v>
      </c>
      <c r="J430" s="33" t="s">
        <v>632</v>
      </c>
      <c r="K430" s="33" t="s">
        <v>634</v>
      </c>
      <c r="L430" s="33" t="s">
        <v>628</v>
      </c>
      <c r="M430" s="33" t="s">
        <v>632</v>
      </c>
      <c r="N430" s="33" t="s">
        <v>1333</v>
      </c>
      <c r="O430" s="33" t="s">
        <v>1485</v>
      </c>
      <c r="P430" s="33" t="s">
        <v>1486</v>
      </c>
    </row>
    <row r="431" spans="1:16" ht="13.5" customHeight="1" x14ac:dyDescent="0.2">
      <c r="A431" s="33" t="s">
        <v>709</v>
      </c>
      <c r="B431" s="35" t="s">
        <v>1568</v>
      </c>
      <c r="C431" s="34">
        <v>45085525.560000002</v>
      </c>
      <c r="D431" s="33"/>
      <c r="E431" s="33" t="s">
        <v>1567</v>
      </c>
      <c r="F431" s="33" t="s">
        <v>628</v>
      </c>
      <c r="G431" s="33" t="s">
        <v>628</v>
      </c>
      <c r="H431" s="33" t="s">
        <v>634</v>
      </c>
      <c r="I431" s="33" t="s">
        <v>628</v>
      </c>
      <c r="J431" s="33" t="s">
        <v>632</v>
      </c>
      <c r="K431" s="33" t="s">
        <v>634</v>
      </c>
      <c r="L431" s="33" t="s">
        <v>628</v>
      </c>
      <c r="M431" s="33" t="s">
        <v>632</v>
      </c>
      <c r="N431" s="33" t="s">
        <v>1333</v>
      </c>
      <c r="O431" s="33" t="s">
        <v>1485</v>
      </c>
      <c r="P431" s="33" t="s">
        <v>1486</v>
      </c>
    </row>
    <row r="432" spans="1:16" ht="13.5" customHeight="1" x14ac:dyDescent="0.2">
      <c r="A432" s="33" t="s">
        <v>709</v>
      </c>
      <c r="B432" s="35" t="s">
        <v>1569</v>
      </c>
      <c r="C432" s="34">
        <v>35679015.229999997</v>
      </c>
      <c r="D432" s="33"/>
      <c r="E432" s="33" t="s">
        <v>1013</v>
      </c>
      <c r="F432" s="33" t="s">
        <v>628</v>
      </c>
      <c r="G432" s="33" t="s">
        <v>628</v>
      </c>
      <c r="H432" s="33" t="s">
        <v>634</v>
      </c>
      <c r="I432" s="33" t="s">
        <v>1570</v>
      </c>
      <c r="J432" s="33" t="s">
        <v>632</v>
      </c>
      <c r="K432" s="33" t="s">
        <v>634</v>
      </c>
      <c r="L432" s="33" t="s">
        <v>628</v>
      </c>
      <c r="M432" s="33" t="s">
        <v>632</v>
      </c>
      <c r="N432" s="33" t="s">
        <v>1333</v>
      </c>
      <c r="O432" s="33" t="s">
        <v>1485</v>
      </c>
      <c r="P432" s="33" t="s">
        <v>1486</v>
      </c>
    </row>
    <row r="433" spans="1:16" ht="13.5" customHeight="1" x14ac:dyDescent="0.2">
      <c r="A433" s="33" t="s">
        <v>709</v>
      </c>
      <c r="B433" s="35" t="s">
        <v>1571</v>
      </c>
      <c r="C433" s="34">
        <v>17917068.399999999</v>
      </c>
      <c r="D433" s="33"/>
      <c r="E433" s="33" t="s">
        <v>1013</v>
      </c>
      <c r="F433" s="33" t="s">
        <v>628</v>
      </c>
      <c r="G433" s="33" t="s">
        <v>628</v>
      </c>
      <c r="H433" s="33" t="s">
        <v>634</v>
      </c>
      <c r="I433" s="33" t="s">
        <v>628</v>
      </c>
      <c r="J433" s="33" t="s">
        <v>632</v>
      </c>
      <c r="K433" s="33" t="s">
        <v>634</v>
      </c>
      <c r="L433" s="33" t="s">
        <v>628</v>
      </c>
      <c r="M433" s="33" t="s">
        <v>632</v>
      </c>
      <c r="N433" s="33" t="s">
        <v>1333</v>
      </c>
      <c r="O433" s="33" t="s">
        <v>1485</v>
      </c>
      <c r="P433" s="33" t="s">
        <v>1486</v>
      </c>
    </row>
    <row r="434" spans="1:16" ht="13.5" customHeight="1" x14ac:dyDescent="0.2">
      <c r="A434" s="33" t="s">
        <v>709</v>
      </c>
      <c r="B434" s="35" t="s">
        <v>1573</v>
      </c>
      <c r="C434" s="34">
        <v>22215184</v>
      </c>
      <c r="D434" s="33"/>
      <c r="E434" s="33" t="s">
        <v>1572</v>
      </c>
      <c r="F434" s="33" t="s">
        <v>628</v>
      </c>
      <c r="G434" s="33" t="s">
        <v>628</v>
      </c>
      <c r="H434" s="33" t="s">
        <v>634</v>
      </c>
      <c r="I434" s="33" t="s">
        <v>1574</v>
      </c>
      <c r="J434" s="33" t="s">
        <v>632</v>
      </c>
      <c r="K434" s="33" t="s">
        <v>634</v>
      </c>
      <c r="L434" s="33" t="s">
        <v>628</v>
      </c>
      <c r="M434" s="33" t="s">
        <v>632</v>
      </c>
      <c r="N434" s="33" t="s">
        <v>1333</v>
      </c>
      <c r="O434" s="33" t="s">
        <v>1485</v>
      </c>
      <c r="P434" s="33" t="s">
        <v>1486</v>
      </c>
    </row>
    <row r="435" spans="1:16" ht="13.5" customHeight="1" x14ac:dyDescent="0.2">
      <c r="A435" s="33" t="s">
        <v>709</v>
      </c>
      <c r="B435" s="35" t="s">
        <v>1575</v>
      </c>
      <c r="C435" s="34">
        <v>34021959.219999999</v>
      </c>
      <c r="D435" s="33"/>
      <c r="E435" s="33" t="s">
        <v>1013</v>
      </c>
      <c r="F435" s="33" t="s">
        <v>628</v>
      </c>
      <c r="G435" s="33" t="s">
        <v>628</v>
      </c>
      <c r="H435" s="33" t="s">
        <v>634</v>
      </c>
      <c r="I435" s="33" t="s">
        <v>628</v>
      </c>
      <c r="J435" s="33" t="s">
        <v>632</v>
      </c>
      <c r="K435" s="33" t="s">
        <v>634</v>
      </c>
      <c r="L435" s="33" t="s">
        <v>628</v>
      </c>
      <c r="M435" s="33" t="s">
        <v>632</v>
      </c>
      <c r="N435" s="33" t="s">
        <v>1333</v>
      </c>
      <c r="O435" s="33" t="s">
        <v>1485</v>
      </c>
      <c r="P435" s="33" t="s">
        <v>1486</v>
      </c>
    </row>
    <row r="436" spans="1:16" ht="13.5" customHeight="1" x14ac:dyDescent="0.2">
      <c r="A436" s="33" t="s">
        <v>709</v>
      </c>
      <c r="B436" s="35" t="s">
        <v>1576</v>
      </c>
      <c r="C436" s="34">
        <v>8477874.6799999997</v>
      </c>
      <c r="D436" s="33"/>
      <c r="E436" s="33" t="s">
        <v>1013</v>
      </c>
      <c r="F436" s="33" t="s">
        <v>628</v>
      </c>
      <c r="G436" s="33" t="s">
        <v>628</v>
      </c>
      <c r="H436" s="33" t="s">
        <v>634</v>
      </c>
      <c r="I436" s="33" t="s">
        <v>628</v>
      </c>
      <c r="J436" s="33" t="s">
        <v>632</v>
      </c>
      <c r="K436" s="33" t="s">
        <v>634</v>
      </c>
      <c r="L436" s="33" t="s">
        <v>628</v>
      </c>
      <c r="M436" s="33" t="s">
        <v>632</v>
      </c>
      <c r="N436" s="33" t="s">
        <v>1333</v>
      </c>
      <c r="O436" s="33" t="s">
        <v>1485</v>
      </c>
      <c r="P436" s="33" t="s">
        <v>1486</v>
      </c>
    </row>
    <row r="437" spans="1:16" ht="13.5" customHeight="1" x14ac:dyDescent="0.2">
      <c r="A437" s="33" t="s">
        <v>709</v>
      </c>
      <c r="B437" s="35" t="s">
        <v>1577</v>
      </c>
      <c r="C437" s="34">
        <v>15799702.58</v>
      </c>
      <c r="D437" s="33"/>
      <c r="E437" s="33" t="s">
        <v>1013</v>
      </c>
      <c r="F437" s="33" t="s">
        <v>628</v>
      </c>
      <c r="G437" s="33" t="s">
        <v>628</v>
      </c>
      <c r="H437" s="33" t="s">
        <v>634</v>
      </c>
      <c r="I437" s="33" t="s">
        <v>628</v>
      </c>
      <c r="J437" s="33" t="s">
        <v>632</v>
      </c>
      <c r="K437" s="33" t="s">
        <v>634</v>
      </c>
      <c r="L437" s="33" t="s">
        <v>628</v>
      </c>
      <c r="M437" s="33" t="s">
        <v>632</v>
      </c>
      <c r="N437" s="33" t="s">
        <v>1333</v>
      </c>
      <c r="O437" s="33" t="s">
        <v>1485</v>
      </c>
      <c r="P437" s="33" t="s">
        <v>1486</v>
      </c>
    </row>
    <row r="438" spans="1:16" ht="13.5" customHeight="1" x14ac:dyDescent="0.2">
      <c r="A438" s="33" t="s">
        <v>709</v>
      </c>
      <c r="B438" s="35" t="s">
        <v>1578</v>
      </c>
      <c r="C438" s="34">
        <v>62455844.509999998</v>
      </c>
      <c r="D438" s="33"/>
      <c r="E438" s="33" t="s">
        <v>1013</v>
      </c>
      <c r="F438" s="33" t="s">
        <v>628</v>
      </c>
      <c r="G438" s="33" t="s">
        <v>628</v>
      </c>
      <c r="H438" s="33" t="s">
        <v>634</v>
      </c>
      <c r="I438" s="33" t="s">
        <v>628</v>
      </c>
      <c r="J438" s="33" t="s">
        <v>632</v>
      </c>
      <c r="K438" s="33" t="s">
        <v>634</v>
      </c>
      <c r="L438" s="33" t="s">
        <v>628</v>
      </c>
      <c r="M438" s="33" t="s">
        <v>632</v>
      </c>
      <c r="N438" s="33" t="s">
        <v>1333</v>
      </c>
      <c r="O438" s="33" t="s">
        <v>1485</v>
      </c>
      <c r="P438" s="33" t="s">
        <v>1486</v>
      </c>
    </row>
    <row r="439" spans="1:16" ht="13.5" customHeight="1" x14ac:dyDescent="0.2">
      <c r="A439" s="33" t="s">
        <v>709</v>
      </c>
      <c r="B439" s="35" t="s">
        <v>1579</v>
      </c>
      <c r="C439" s="34">
        <v>80171902.859999999</v>
      </c>
      <c r="D439" s="33"/>
      <c r="E439" s="33" t="s">
        <v>1013</v>
      </c>
      <c r="F439" s="33" t="s">
        <v>628</v>
      </c>
      <c r="G439" s="33" t="s">
        <v>628</v>
      </c>
      <c r="H439" s="33" t="s">
        <v>634</v>
      </c>
      <c r="I439" s="33" t="s">
        <v>628</v>
      </c>
      <c r="J439" s="33" t="s">
        <v>633</v>
      </c>
      <c r="K439" s="33" t="s">
        <v>634</v>
      </c>
      <c r="L439" s="33" t="s">
        <v>628</v>
      </c>
      <c r="M439" s="33" t="s">
        <v>632</v>
      </c>
      <c r="N439" s="33" t="s">
        <v>1333</v>
      </c>
      <c r="O439" s="33" t="s">
        <v>1485</v>
      </c>
      <c r="P439" s="33" t="s">
        <v>1486</v>
      </c>
    </row>
    <row r="440" spans="1:16" ht="13.5" customHeight="1" x14ac:dyDescent="0.2">
      <c r="A440" s="33" t="s">
        <v>709</v>
      </c>
      <c r="B440" s="35" t="s">
        <v>1580</v>
      </c>
      <c r="C440" s="34">
        <v>72875318.209999993</v>
      </c>
      <c r="D440" s="33"/>
      <c r="E440" s="33" t="s">
        <v>1013</v>
      </c>
      <c r="F440" s="33" t="s">
        <v>628</v>
      </c>
      <c r="G440" s="33" t="s">
        <v>628</v>
      </c>
      <c r="H440" s="33" t="s">
        <v>634</v>
      </c>
      <c r="I440" s="33" t="s">
        <v>628</v>
      </c>
      <c r="J440" s="33" t="s">
        <v>633</v>
      </c>
      <c r="K440" s="33" t="s">
        <v>634</v>
      </c>
      <c r="L440" s="33" t="s">
        <v>628</v>
      </c>
      <c r="M440" s="33" t="s">
        <v>632</v>
      </c>
      <c r="N440" s="33" t="s">
        <v>1333</v>
      </c>
      <c r="O440" s="33" t="s">
        <v>1485</v>
      </c>
      <c r="P440" s="33" t="s">
        <v>1486</v>
      </c>
    </row>
    <row r="441" spans="1:16" ht="13.5" customHeight="1" x14ac:dyDescent="0.2">
      <c r="A441" s="33" t="s">
        <v>709</v>
      </c>
      <c r="B441" s="35" t="s">
        <v>1582</v>
      </c>
      <c r="C441" s="34">
        <v>34554984.189999998</v>
      </c>
      <c r="D441" s="33"/>
      <c r="E441" s="33" t="s">
        <v>1581</v>
      </c>
      <c r="F441" s="33" t="s">
        <v>628</v>
      </c>
      <c r="G441" s="33" t="s">
        <v>628</v>
      </c>
      <c r="H441" s="33" t="s">
        <v>634</v>
      </c>
      <c r="I441" s="33" t="s">
        <v>1583</v>
      </c>
      <c r="J441" s="33" t="s">
        <v>633</v>
      </c>
      <c r="K441" s="33" t="s">
        <v>634</v>
      </c>
      <c r="L441" s="33" t="s">
        <v>628</v>
      </c>
      <c r="M441" s="33" t="s">
        <v>632</v>
      </c>
      <c r="N441" s="33" t="s">
        <v>1333</v>
      </c>
      <c r="O441" s="33" t="s">
        <v>1584</v>
      </c>
      <c r="P441" s="33" t="s">
        <v>1585</v>
      </c>
    </row>
    <row r="442" spans="1:16" ht="13.5" customHeight="1" x14ac:dyDescent="0.2">
      <c r="A442" s="33" t="s">
        <v>709</v>
      </c>
      <c r="B442" s="35" t="s">
        <v>1587</v>
      </c>
      <c r="C442" s="34">
        <v>124630843.38</v>
      </c>
      <c r="D442" s="33"/>
      <c r="E442" s="33" t="s">
        <v>1586</v>
      </c>
      <c r="F442" s="33" t="s">
        <v>628</v>
      </c>
      <c r="G442" s="33" t="s">
        <v>628</v>
      </c>
      <c r="H442" s="33" t="s">
        <v>634</v>
      </c>
      <c r="I442" s="33" t="s">
        <v>1583</v>
      </c>
      <c r="J442" s="33" t="s">
        <v>633</v>
      </c>
      <c r="K442" s="33" t="s">
        <v>634</v>
      </c>
      <c r="L442" s="33" t="s">
        <v>628</v>
      </c>
      <c r="M442" s="33" t="s">
        <v>632</v>
      </c>
      <c r="N442" s="33" t="s">
        <v>1333</v>
      </c>
      <c r="O442" s="33" t="s">
        <v>1584</v>
      </c>
      <c r="P442" s="33" t="s">
        <v>1585</v>
      </c>
    </row>
    <row r="443" spans="1:16" ht="13.5" customHeight="1" x14ac:dyDescent="0.2">
      <c r="A443" s="33" t="s">
        <v>709</v>
      </c>
      <c r="B443" s="35" t="s">
        <v>1589</v>
      </c>
      <c r="C443" s="34">
        <v>15244989.539999999</v>
      </c>
      <c r="D443" s="33"/>
      <c r="E443" s="33" t="s">
        <v>1588</v>
      </c>
      <c r="F443" s="33" t="s">
        <v>628</v>
      </c>
      <c r="G443" s="33" t="s">
        <v>628</v>
      </c>
      <c r="H443" s="33" t="s">
        <v>634</v>
      </c>
      <c r="I443" s="33" t="s">
        <v>1583</v>
      </c>
      <c r="J443" s="33" t="s">
        <v>633</v>
      </c>
      <c r="K443" s="33" t="s">
        <v>634</v>
      </c>
      <c r="L443" s="33" t="s">
        <v>628</v>
      </c>
      <c r="M443" s="33" t="s">
        <v>632</v>
      </c>
      <c r="N443" s="33" t="s">
        <v>1333</v>
      </c>
      <c r="O443" s="33" t="s">
        <v>1584</v>
      </c>
      <c r="P443" s="33" t="s">
        <v>1585</v>
      </c>
    </row>
    <row r="444" spans="1:16" ht="13.5" customHeight="1" x14ac:dyDescent="0.2">
      <c r="A444" s="33" t="s">
        <v>709</v>
      </c>
      <c r="B444" s="35" t="s">
        <v>1591</v>
      </c>
      <c r="C444" s="34">
        <v>494523919.75</v>
      </c>
      <c r="D444" s="33"/>
      <c r="E444" s="33" t="s">
        <v>1590</v>
      </c>
      <c r="F444" s="33" t="s">
        <v>628</v>
      </c>
      <c r="G444" s="33" t="s">
        <v>628</v>
      </c>
      <c r="H444" s="33" t="s">
        <v>634</v>
      </c>
      <c r="I444" s="33" t="s">
        <v>1583</v>
      </c>
      <c r="J444" s="33" t="s">
        <v>633</v>
      </c>
      <c r="K444" s="33" t="s">
        <v>634</v>
      </c>
      <c r="L444" s="33" t="s">
        <v>628</v>
      </c>
      <c r="M444" s="33" t="s">
        <v>632</v>
      </c>
      <c r="N444" s="33" t="s">
        <v>1333</v>
      </c>
      <c r="O444" s="33" t="s">
        <v>1584</v>
      </c>
      <c r="P444" s="33" t="s">
        <v>1585</v>
      </c>
    </row>
    <row r="445" spans="1:16" ht="13.5" customHeight="1" x14ac:dyDescent="0.2">
      <c r="A445" s="33" t="s">
        <v>709</v>
      </c>
      <c r="B445" s="35" t="s">
        <v>1593</v>
      </c>
      <c r="C445" s="34">
        <v>77596834.359999999</v>
      </c>
      <c r="D445" s="33"/>
      <c r="E445" s="33" t="s">
        <v>1592</v>
      </c>
      <c r="F445" s="33" t="s">
        <v>628</v>
      </c>
      <c r="G445" s="33" t="s">
        <v>628</v>
      </c>
      <c r="H445" s="33" t="s">
        <v>634</v>
      </c>
      <c r="I445" s="33" t="s">
        <v>1583</v>
      </c>
      <c r="J445" s="33" t="s">
        <v>633</v>
      </c>
      <c r="K445" s="33" t="s">
        <v>634</v>
      </c>
      <c r="L445" s="33" t="s">
        <v>628</v>
      </c>
      <c r="M445" s="33" t="s">
        <v>632</v>
      </c>
      <c r="N445" s="33" t="s">
        <v>1333</v>
      </c>
      <c r="O445" s="33" t="s">
        <v>1584</v>
      </c>
      <c r="P445" s="33" t="s">
        <v>1585</v>
      </c>
    </row>
    <row r="446" spans="1:16" ht="13.5" customHeight="1" x14ac:dyDescent="0.2">
      <c r="A446" s="33" t="s">
        <v>709</v>
      </c>
      <c r="B446" s="35" t="s">
        <v>1595</v>
      </c>
      <c r="C446" s="34">
        <v>6617218.6399999997</v>
      </c>
      <c r="D446" s="33"/>
      <c r="E446" s="33" t="s">
        <v>1594</v>
      </c>
      <c r="F446" s="33" t="s">
        <v>628</v>
      </c>
      <c r="G446" s="33" t="s">
        <v>628</v>
      </c>
      <c r="H446" s="33" t="s">
        <v>634</v>
      </c>
      <c r="I446" s="33" t="s">
        <v>628</v>
      </c>
      <c r="J446" s="33" t="s">
        <v>633</v>
      </c>
      <c r="K446" s="33" t="s">
        <v>634</v>
      </c>
      <c r="L446" s="33" t="s">
        <v>628</v>
      </c>
      <c r="M446" s="33" t="s">
        <v>632</v>
      </c>
      <c r="N446" s="33" t="s">
        <v>1333</v>
      </c>
      <c r="O446" s="33" t="s">
        <v>1584</v>
      </c>
      <c r="P446" s="33" t="s">
        <v>1585</v>
      </c>
    </row>
    <row r="447" spans="1:16" ht="13.5" customHeight="1" x14ac:dyDescent="0.2">
      <c r="A447" s="33" t="s">
        <v>709</v>
      </c>
      <c r="B447" s="35" t="s">
        <v>1597</v>
      </c>
      <c r="C447" s="34">
        <v>69868276.400000006</v>
      </c>
      <c r="D447" s="33"/>
      <c r="E447" s="33" t="s">
        <v>1596</v>
      </c>
      <c r="F447" s="33" t="s">
        <v>628</v>
      </c>
      <c r="G447" s="33" t="s">
        <v>628</v>
      </c>
      <c r="H447" s="33" t="s">
        <v>634</v>
      </c>
      <c r="I447" s="33" t="s">
        <v>628</v>
      </c>
      <c r="J447" s="33" t="s">
        <v>633</v>
      </c>
      <c r="K447" s="33" t="s">
        <v>634</v>
      </c>
      <c r="L447" s="33" t="s">
        <v>628</v>
      </c>
      <c r="M447" s="33" t="s">
        <v>632</v>
      </c>
      <c r="N447" s="33" t="s">
        <v>1333</v>
      </c>
      <c r="O447" s="33" t="s">
        <v>1584</v>
      </c>
      <c r="P447" s="33" t="s">
        <v>1585</v>
      </c>
    </row>
    <row r="448" spans="1:16" ht="13.5" customHeight="1" x14ac:dyDescent="0.2">
      <c r="A448" s="33" t="s">
        <v>709</v>
      </c>
      <c r="B448" s="35" t="s">
        <v>1599</v>
      </c>
      <c r="C448" s="34">
        <v>29821102.079999998</v>
      </c>
      <c r="D448" s="33"/>
      <c r="E448" s="33" t="s">
        <v>1598</v>
      </c>
      <c r="F448" s="33" t="s">
        <v>628</v>
      </c>
      <c r="G448" s="33" t="s">
        <v>628</v>
      </c>
      <c r="H448" s="33" t="s">
        <v>634</v>
      </c>
      <c r="I448" s="33" t="s">
        <v>628</v>
      </c>
      <c r="J448" s="33" t="s">
        <v>633</v>
      </c>
      <c r="K448" s="33" t="s">
        <v>634</v>
      </c>
      <c r="L448" s="33" t="s">
        <v>628</v>
      </c>
      <c r="M448" s="33" t="s">
        <v>632</v>
      </c>
      <c r="N448" s="33" t="s">
        <v>1333</v>
      </c>
      <c r="O448" s="33" t="s">
        <v>1584</v>
      </c>
      <c r="P448" s="33" t="s">
        <v>1585</v>
      </c>
    </row>
    <row r="449" spans="1:16" ht="13.5" customHeight="1" x14ac:dyDescent="0.2">
      <c r="A449" s="33" t="s">
        <v>709</v>
      </c>
      <c r="B449" s="35" t="s">
        <v>1600</v>
      </c>
      <c r="C449" s="34">
        <v>110761430.84</v>
      </c>
      <c r="D449" s="33"/>
      <c r="E449" s="33" t="s">
        <v>1013</v>
      </c>
      <c r="F449" s="33" t="s">
        <v>628</v>
      </c>
      <c r="G449" s="33" t="s">
        <v>628</v>
      </c>
      <c r="H449" s="33" t="s">
        <v>634</v>
      </c>
      <c r="I449" s="33" t="s">
        <v>628</v>
      </c>
      <c r="J449" s="33" t="s">
        <v>633</v>
      </c>
      <c r="K449" s="33" t="s">
        <v>634</v>
      </c>
      <c r="L449" s="33" t="s">
        <v>628</v>
      </c>
      <c r="M449" s="33" t="s">
        <v>632</v>
      </c>
      <c r="N449" s="33" t="s">
        <v>1333</v>
      </c>
      <c r="O449" s="33" t="s">
        <v>1584</v>
      </c>
      <c r="P449" s="33" t="s">
        <v>1585</v>
      </c>
    </row>
    <row r="450" spans="1:16" ht="13.5" customHeight="1" x14ac:dyDescent="0.2">
      <c r="A450" s="33" t="s">
        <v>709</v>
      </c>
      <c r="B450" s="35" t="s">
        <v>1601</v>
      </c>
      <c r="C450" s="34">
        <v>85096644.859999999</v>
      </c>
      <c r="D450" s="33"/>
      <c r="E450" s="33" t="s">
        <v>1013</v>
      </c>
      <c r="F450" s="33" t="s">
        <v>628</v>
      </c>
      <c r="G450" s="33" t="s">
        <v>628</v>
      </c>
      <c r="H450" s="33" t="s">
        <v>634</v>
      </c>
      <c r="I450" s="33" t="s">
        <v>628</v>
      </c>
      <c r="J450" s="33" t="s">
        <v>633</v>
      </c>
      <c r="K450" s="33" t="s">
        <v>634</v>
      </c>
      <c r="L450" s="33" t="s">
        <v>628</v>
      </c>
      <c r="M450" s="33" t="s">
        <v>632</v>
      </c>
      <c r="N450" s="33" t="s">
        <v>1333</v>
      </c>
      <c r="O450" s="33" t="s">
        <v>1584</v>
      </c>
      <c r="P450" s="33" t="s">
        <v>1585</v>
      </c>
    </row>
    <row r="451" spans="1:16" ht="13.5" customHeight="1" x14ac:dyDescent="0.2">
      <c r="A451" s="33" t="s">
        <v>709</v>
      </c>
      <c r="B451" s="35" t="s">
        <v>1602</v>
      </c>
      <c r="C451" s="34">
        <v>549538742.71000004</v>
      </c>
      <c r="D451" s="33"/>
      <c r="E451" s="33" t="s">
        <v>1013</v>
      </c>
      <c r="F451" s="33" t="s">
        <v>628</v>
      </c>
      <c r="G451" s="33" t="s">
        <v>628</v>
      </c>
      <c r="H451" s="33" t="s">
        <v>634</v>
      </c>
      <c r="I451" s="33" t="s">
        <v>628</v>
      </c>
      <c r="J451" s="33" t="s">
        <v>633</v>
      </c>
      <c r="K451" s="33" t="s">
        <v>634</v>
      </c>
      <c r="L451" s="33" t="s">
        <v>628</v>
      </c>
      <c r="M451" s="33" t="s">
        <v>632</v>
      </c>
      <c r="N451" s="33" t="s">
        <v>1333</v>
      </c>
      <c r="O451" s="33" t="s">
        <v>1584</v>
      </c>
      <c r="P451" s="33" t="s">
        <v>1585</v>
      </c>
    </row>
    <row r="452" spans="1:16" ht="13.5" customHeight="1" x14ac:dyDescent="0.2">
      <c r="A452" s="33" t="s">
        <v>709</v>
      </c>
      <c r="B452" s="35" t="s">
        <v>1604</v>
      </c>
      <c r="C452" s="34">
        <v>13817788.380000001</v>
      </c>
      <c r="D452" s="33"/>
      <c r="E452" s="33" t="s">
        <v>1603</v>
      </c>
      <c r="F452" s="33" t="s">
        <v>628</v>
      </c>
      <c r="G452" s="33" t="s">
        <v>628</v>
      </c>
      <c r="H452" s="33" t="s">
        <v>634</v>
      </c>
      <c r="I452" s="33" t="s">
        <v>628</v>
      </c>
      <c r="J452" s="33" t="s">
        <v>633</v>
      </c>
      <c r="K452" s="33" t="s">
        <v>634</v>
      </c>
      <c r="L452" s="33" t="s">
        <v>628</v>
      </c>
      <c r="M452" s="33" t="s">
        <v>632</v>
      </c>
      <c r="N452" s="33" t="s">
        <v>1333</v>
      </c>
      <c r="O452" s="33" t="s">
        <v>1417</v>
      </c>
      <c r="P452" s="33" t="s">
        <v>1418</v>
      </c>
    </row>
    <row r="453" spans="1:16" ht="13.5" customHeight="1" x14ac:dyDescent="0.2">
      <c r="A453" s="33" t="s">
        <v>709</v>
      </c>
      <c r="B453" s="35" t="s">
        <v>1606</v>
      </c>
      <c r="C453" s="34">
        <v>14826641.91</v>
      </c>
      <c r="D453" s="33"/>
      <c r="E453" s="33" t="s">
        <v>1605</v>
      </c>
      <c r="F453" s="33" t="s">
        <v>628</v>
      </c>
      <c r="G453" s="33" t="s">
        <v>628</v>
      </c>
      <c r="H453" s="33" t="s">
        <v>634</v>
      </c>
      <c r="I453" s="33" t="s">
        <v>628</v>
      </c>
      <c r="J453" s="33" t="s">
        <v>633</v>
      </c>
      <c r="K453" s="33" t="s">
        <v>634</v>
      </c>
      <c r="L453" s="33" t="s">
        <v>628</v>
      </c>
      <c r="M453" s="33" t="s">
        <v>632</v>
      </c>
      <c r="N453" s="33" t="s">
        <v>1333</v>
      </c>
      <c r="O453" s="33" t="s">
        <v>1584</v>
      </c>
      <c r="P453" s="33" t="s">
        <v>1585</v>
      </c>
    </row>
    <row r="454" spans="1:16" ht="13.5" customHeight="1" x14ac:dyDescent="0.2">
      <c r="A454" s="33" t="s">
        <v>709</v>
      </c>
      <c r="B454" s="35" t="s">
        <v>1608</v>
      </c>
      <c r="C454" s="34">
        <v>5505673.71</v>
      </c>
      <c r="D454" s="33"/>
      <c r="E454" s="33" t="s">
        <v>1607</v>
      </c>
      <c r="F454" s="33" t="s">
        <v>628</v>
      </c>
      <c r="G454" s="33" t="s">
        <v>628</v>
      </c>
      <c r="H454" s="33" t="s">
        <v>634</v>
      </c>
      <c r="I454" s="33" t="s">
        <v>628</v>
      </c>
      <c r="J454" s="33" t="s">
        <v>633</v>
      </c>
      <c r="K454" s="33" t="s">
        <v>634</v>
      </c>
      <c r="L454" s="33" t="s">
        <v>628</v>
      </c>
      <c r="M454" s="33" t="s">
        <v>632</v>
      </c>
      <c r="N454" s="33" t="s">
        <v>1333</v>
      </c>
      <c r="O454" s="33" t="s">
        <v>1584</v>
      </c>
      <c r="P454" s="33" t="s">
        <v>1585</v>
      </c>
    </row>
    <row r="455" spans="1:16" ht="13.5" customHeight="1" x14ac:dyDescent="0.2">
      <c r="A455" s="33" t="s">
        <v>709</v>
      </c>
      <c r="B455" s="35" t="s">
        <v>1604</v>
      </c>
      <c r="C455" s="34">
        <v>6504946.75</v>
      </c>
      <c r="D455" s="33"/>
      <c r="E455" s="33" t="s">
        <v>1603</v>
      </c>
      <c r="F455" s="33" t="s">
        <v>628</v>
      </c>
      <c r="G455" s="33" t="s">
        <v>628</v>
      </c>
      <c r="H455" s="33" t="s">
        <v>634</v>
      </c>
      <c r="I455" s="33" t="s">
        <v>628</v>
      </c>
      <c r="J455" s="33" t="s">
        <v>633</v>
      </c>
      <c r="K455" s="33" t="s">
        <v>634</v>
      </c>
      <c r="L455" s="33" t="s">
        <v>628</v>
      </c>
      <c r="M455" s="33" t="s">
        <v>632</v>
      </c>
      <c r="N455" s="33" t="s">
        <v>1333</v>
      </c>
      <c r="O455" s="33" t="s">
        <v>1417</v>
      </c>
      <c r="P455" s="33" t="s">
        <v>1418</v>
      </c>
    </row>
    <row r="456" spans="1:16" ht="13.5" customHeight="1" x14ac:dyDescent="0.2">
      <c r="A456" s="33" t="s">
        <v>709</v>
      </c>
      <c r="B456" s="35" t="s">
        <v>1606</v>
      </c>
      <c r="C456" s="34">
        <v>11189400.34</v>
      </c>
      <c r="D456" s="33"/>
      <c r="E456" s="33" t="s">
        <v>1605</v>
      </c>
      <c r="F456" s="33" t="s">
        <v>628</v>
      </c>
      <c r="G456" s="33" t="s">
        <v>628</v>
      </c>
      <c r="H456" s="33" t="s">
        <v>634</v>
      </c>
      <c r="I456" s="33" t="s">
        <v>628</v>
      </c>
      <c r="J456" s="33" t="s">
        <v>633</v>
      </c>
      <c r="K456" s="33" t="s">
        <v>634</v>
      </c>
      <c r="L456" s="33" t="s">
        <v>628</v>
      </c>
      <c r="M456" s="33" t="s">
        <v>632</v>
      </c>
      <c r="N456" s="33" t="s">
        <v>1333</v>
      </c>
      <c r="O456" s="33" t="s">
        <v>1584</v>
      </c>
      <c r="P456" s="33" t="s">
        <v>1585</v>
      </c>
    </row>
    <row r="457" spans="1:16" ht="13.5" customHeight="1" x14ac:dyDescent="0.2">
      <c r="A457" s="33" t="s">
        <v>709</v>
      </c>
      <c r="B457" s="35" t="s">
        <v>1608</v>
      </c>
      <c r="C457" s="34">
        <v>2142641.34</v>
      </c>
      <c r="D457" s="33"/>
      <c r="E457" s="33" t="s">
        <v>1607</v>
      </c>
      <c r="F457" s="33" t="s">
        <v>628</v>
      </c>
      <c r="G457" s="33" t="s">
        <v>628</v>
      </c>
      <c r="H457" s="33" t="s">
        <v>634</v>
      </c>
      <c r="I457" s="33" t="s">
        <v>628</v>
      </c>
      <c r="J457" s="33" t="s">
        <v>633</v>
      </c>
      <c r="K457" s="33" t="s">
        <v>634</v>
      </c>
      <c r="L457" s="33" t="s">
        <v>628</v>
      </c>
      <c r="M457" s="33" t="s">
        <v>632</v>
      </c>
      <c r="N457" s="33" t="s">
        <v>1333</v>
      </c>
      <c r="O457" s="33" t="s">
        <v>1584</v>
      </c>
      <c r="P457" s="33" t="s">
        <v>1585</v>
      </c>
    </row>
    <row r="458" spans="1:16" ht="13.5" customHeight="1" x14ac:dyDescent="0.2">
      <c r="A458" s="33" t="s">
        <v>709</v>
      </c>
      <c r="B458" s="35" t="s">
        <v>1610</v>
      </c>
      <c r="C458" s="34">
        <v>2540174606.6300001</v>
      </c>
      <c r="D458" s="33"/>
      <c r="E458" s="33" t="s">
        <v>1609</v>
      </c>
      <c r="F458" s="33" t="s">
        <v>628</v>
      </c>
      <c r="G458" s="33" t="s">
        <v>628</v>
      </c>
      <c r="H458" s="33" t="s">
        <v>634</v>
      </c>
      <c r="I458" s="33" t="s">
        <v>1611</v>
      </c>
      <c r="J458" s="33" t="s">
        <v>633</v>
      </c>
      <c r="K458" s="33" t="s">
        <v>653</v>
      </c>
      <c r="L458" s="33" t="s">
        <v>628</v>
      </c>
      <c r="M458" s="33" t="s">
        <v>632</v>
      </c>
      <c r="N458" s="33" t="s">
        <v>1333</v>
      </c>
      <c r="O458" s="33" t="s">
        <v>1401</v>
      </c>
      <c r="P458" s="33" t="s">
        <v>1402</v>
      </c>
    </row>
    <row r="459" spans="1:16" ht="13.5" customHeight="1" x14ac:dyDescent="0.2">
      <c r="A459" s="33" t="s">
        <v>709</v>
      </c>
      <c r="B459" s="35" t="s">
        <v>1613</v>
      </c>
      <c r="C459" s="34">
        <v>7995358714.1800003</v>
      </c>
      <c r="D459" s="33"/>
      <c r="E459" s="33" t="s">
        <v>1612</v>
      </c>
      <c r="F459" s="33" t="s">
        <v>628</v>
      </c>
      <c r="G459" s="33" t="s">
        <v>628</v>
      </c>
      <c r="H459" s="33" t="s">
        <v>634</v>
      </c>
      <c r="I459" s="33" t="s">
        <v>628</v>
      </c>
      <c r="J459" s="33" t="s">
        <v>633</v>
      </c>
      <c r="K459" s="33" t="s">
        <v>653</v>
      </c>
      <c r="L459" s="33" t="s">
        <v>628</v>
      </c>
      <c r="M459" s="33" t="s">
        <v>632</v>
      </c>
      <c r="N459" s="33" t="s">
        <v>1333</v>
      </c>
      <c r="O459" s="33" t="s">
        <v>1401</v>
      </c>
      <c r="P459" s="33" t="s">
        <v>1402</v>
      </c>
    </row>
    <row r="460" spans="1:16" ht="13.5" customHeight="1" x14ac:dyDescent="0.2">
      <c r="A460" s="33" t="s">
        <v>709</v>
      </c>
      <c r="B460" s="35" t="s">
        <v>1615</v>
      </c>
      <c r="C460" s="34">
        <v>13585276634.530001</v>
      </c>
      <c r="D460" s="33"/>
      <c r="E460" s="33" t="s">
        <v>1614</v>
      </c>
      <c r="F460" s="33" t="s">
        <v>628</v>
      </c>
      <c r="G460" s="33" t="s">
        <v>628</v>
      </c>
      <c r="H460" s="33" t="s">
        <v>634</v>
      </c>
      <c r="I460" s="33" t="s">
        <v>628</v>
      </c>
      <c r="J460" s="33" t="s">
        <v>633</v>
      </c>
      <c r="K460" s="33" t="s">
        <v>653</v>
      </c>
      <c r="L460" s="33" t="s">
        <v>628</v>
      </c>
      <c r="M460" s="33" t="s">
        <v>632</v>
      </c>
      <c r="N460" s="33" t="s">
        <v>1333</v>
      </c>
      <c r="O460" s="33" t="s">
        <v>1401</v>
      </c>
      <c r="P460" s="33" t="s">
        <v>1402</v>
      </c>
    </row>
    <row r="461" spans="1:16" ht="13.5" customHeight="1" x14ac:dyDescent="0.2">
      <c r="A461" s="33" t="s">
        <v>709</v>
      </c>
      <c r="B461" s="35" t="s">
        <v>1616</v>
      </c>
      <c r="C461" s="34">
        <v>5148744346.5699997</v>
      </c>
      <c r="D461" s="33"/>
      <c r="E461" s="33" t="s">
        <v>1013</v>
      </c>
      <c r="F461" s="33" t="s">
        <v>628</v>
      </c>
      <c r="G461" s="33" t="s">
        <v>628</v>
      </c>
      <c r="H461" s="33" t="s">
        <v>634</v>
      </c>
      <c r="I461" s="33" t="s">
        <v>628</v>
      </c>
      <c r="J461" s="33" t="s">
        <v>633</v>
      </c>
      <c r="K461" s="33" t="s">
        <v>653</v>
      </c>
      <c r="L461" s="33" t="s">
        <v>628</v>
      </c>
      <c r="M461" s="33" t="s">
        <v>632</v>
      </c>
      <c r="N461" s="33" t="s">
        <v>1333</v>
      </c>
      <c r="O461" s="33" t="s">
        <v>1401</v>
      </c>
      <c r="P461" s="33" t="s">
        <v>1402</v>
      </c>
    </row>
    <row r="462" spans="1:16" ht="13.5" customHeight="1" x14ac:dyDescent="0.2">
      <c r="A462" s="33" t="s">
        <v>709</v>
      </c>
      <c r="B462" s="35" t="s">
        <v>1606</v>
      </c>
      <c r="C462" s="34">
        <v>385786897.76999998</v>
      </c>
      <c r="D462" s="33"/>
      <c r="E462" s="33" t="s">
        <v>1605</v>
      </c>
      <c r="F462" s="33" t="s">
        <v>628</v>
      </c>
      <c r="G462" s="33" t="s">
        <v>628</v>
      </c>
      <c r="H462" s="33" t="s">
        <v>634</v>
      </c>
      <c r="I462" s="33" t="s">
        <v>628</v>
      </c>
      <c r="J462" s="33" t="s">
        <v>633</v>
      </c>
      <c r="K462" s="33" t="s">
        <v>653</v>
      </c>
      <c r="L462" s="33" t="s">
        <v>628</v>
      </c>
      <c r="M462" s="33" t="s">
        <v>632</v>
      </c>
      <c r="N462" s="33" t="s">
        <v>1333</v>
      </c>
      <c r="O462" s="33" t="s">
        <v>1584</v>
      </c>
      <c r="P462" s="33" t="s">
        <v>1585</v>
      </c>
    </row>
    <row r="463" spans="1:16" ht="13.5" customHeight="1" x14ac:dyDescent="0.2">
      <c r="A463" s="33" t="s">
        <v>709</v>
      </c>
      <c r="B463" s="35" t="s">
        <v>1608</v>
      </c>
      <c r="C463" s="34">
        <v>24976988.399999999</v>
      </c>
      <c r="D463" s="33"/>
      <c r="E463" s="33" t="s">
        <v>1607</v>
      </c>
      <c r="F463" s="33" t="s">
        <v>628</v>
      </c>
      <c r="G463" s="33" t="s">
        <v>628</v>
      </c>
      <c r="H463" s="33" t="s">
        <v>634</v>
      </c>
      <c r="I463" s="33" t="s">
        <v>628</v>
      </c>
      <c r="J463" s="33" t="s">
        <v>633</v>
      </c>
      <c r="K463" s="33" t="s">
        <v>653</v>
      </c>
      <c r="L463" s="33" t="s">
        <v>628</v>
      </c>
      <c r="M463" s="33" t="s">
        <v>632</v>
      </c>
      <c r="N463" s="33" t="s">
        <v>1333</v>
      </c>
      <c r="O463" s="33" t="s">
        <v>1584</v>
      </c>
      <c r="P463" s="33" t="s">
        <v>1585</v>
      </c>
    </row>
    <row r="464" spans="1:16" ht="13.5" customHeight="1" x14ac:dyDescent="0.2">
      <c r="A464" s="33" t="s">
        <v>709</v>
      </c>
      <c r="B464" s="35" t="s">
        <v>1618</v>
      </c>
      <c r="C464" s="34">
        <v>21611996.539999999</v>
      </c>
      <c r="D464" s="33"/>
      <c r="E464" s="33" t="s">
        <v>1617</v>
      </c>
      <c r="F464" s="33" t="s">
        <v>628</v>
      </c>
      <c r="G464" s="33" t="s">
        <v>628</v>
      </c>
      <c r="H464" s="33" t="s">
        <v>634</v>
      </c>
      <c r="I464" s="33" t="s">
        <v>628</v>
      </c>
      <c r="J464" s="33" t="s">
        <v>633</v>
      </c>
      <c r="K464" s="33" t="s">
        <v>653</v>
      </c>
      <c r="L464" s="33" t="s">
        <v>628</v>
      </c>
      <c r="M464" s="33" t="s">
        <v>632</v>
      </c>
      <c r="N464" s="33" t="s">
        <v>1333</v>
      </c>
      <c r="O464" s="33" t="s">
        <v>1584</v>
      </c>
      <c r="P464" s="33" t="s">
        <v>1585</v>
      </c>
    </row>
    <row r="465" spans="1:16" ht="13.5" customHeight="1" x14ac:dyDescent="0.2">
      <c r="A465" s="33" t="s">
        <v>709</v>
      </c>
      <c r="B465" s="35" t="s">
        <v>1620</v>
      </c>
      <c r="C465" s="34">
        <v>396428769.04000002</v>
      </c>
      <c r="D465" s="33"/>
      <c r="E465" s="33" t="s">
        <v>1619</v>
      </c>
      <c r="F465" s="33" t="s">
        <v>628</v>
      </c>
      <c r="G465" s="33" t="s">
        <v>628</v>
      </c>
      <c r="H465" s="33" t="s">
        <v>634</v>
      </c>
      <c r="I465" s="33" t="s">
        <v>628</v>
      </c>
      <c r="J465" s="33" t="s">
        <v>633</v>
      </c>
      <c r="K465" s="33" t="s">
        <v>653</v>
      </c>
      <c r="L465" s="33" t="s">
        <v>628</v>
      </c>
      <c r="M465" s="33" t="s">
        <v>632</v>
      </c>
      <c r="N465" s="33" t="s">
        <v>1333</v>
      </c>
      <c r="O465" s="33" t="s">
        <v>1584</v>
      </c>
      <c r="P465" s="33" t="s">
        <v>1585</v>
      </c>
    </row>
    <row r="466" spans="1:16" ht="13.5" customHeight="1" x14ac:dyDescent="0.2">
      <c r="A466" s="33" t="s">
        <v>709</v>
      </c>
      <c r="B466" s="35" t="s">
        <v>1622</v>
      </c>
      <c r="C466" s="34">
        <v>190718020.25999999</v>
      </c>
      <c r="D466" s="33"/>
      <c r="E466" s="33" t="s">
        <v>1621</v>
      </c>
      <c r="F466" s="33" t="s">
        <v>628</v>
      </c>
      <c r="G466" s="33" t="s">
        <v>628</v>
      </c>
      <c r="H466" s="33" t="s">
        <v>634</v>
      </c>
      <c r="I466" s="33" t="s">
        <v>628</v>
      </c>
      <c r="J466" s="33" t="s">
        <v>633</v>
      </c>
      <c r="K466" s="33" t="s">
        <v>653</v>
      </c>
      <c r="L466" s="33" t="s">
        <v>628</v>
      </c>
      <c r="M466" s="33" t="s">
        <v>632</v>
      </c>
      <c r="N466" s="33" t="s">
        <v>1333</v>
      </c>
      <c r="O466" s="33" t="s">
        <v>1584</v>
      </c>
      <c r="P466" s="33" t="s">
        <v>1585</v>
      </c>
    </row>
    <row r="467" spans="1:16" ht="13.5" customHeight="1" x14ac:dyDescent="0.2">
      <c r="A467" s="33" t="s">
        <v>709</v>
      </c>
      <c r="B467" s="35" t="s">
        <v>1623</v>
      </c>
      <c r="C467" s="34">
        <v>75194240</v>
      </c>
      <c r="D467" s="33"/>
      <c r="E467" s="33" t="s">
        <v>1013</v>
      </c>
      <c r="F467" s="33" t="s">
        <v>1624</v>
      </c>
      <c r="G467" s="33" t="s">
        <v>628</v>
      </c>
      <c r="H467" s="33" t="s">
        <v>634</v>
      </c>
      <c r="I467" s="33" t="s">
        <v>628</v>
      </c>
      <c r="J467" s="33" t="s">
        <v>633</v>
      </c>
      <c r="K467" s="33" t="s">
        <v>634</v>
      </c>
      <c r="L467" s="33" t="s">
        <v>628</v>
      </c>
      <c r="M467" s="33" t="s">
        <v>632</v>
      </c>
      <c r="N467" s="33" t="s">
        <v>1625</v>
      </c>
      <c r="O467" s="33" t="s">
        <v>1626</v>
      </c>
      <c r="P467" s="33" t="s">
        <v>1627</v>
      </c>
    </row>
    <row r="468" spans="1:16" ht="13.5" customHeight="1" x14ac:dyDescent="0.2">
      <c r="A468" s="33" t="s">
        <v>709</v>
      </c>
      <c r="B468" s="35" t="s">
        <v>1628</v>
      </c>
      <c r="C468" s="34">
        <v>721566300</v>
      </c>
      <c r="D468" s="33"/>
      <c r="E468" s="33" t="s">
        <v>1013</v>
      </c>
      <c r="F468" s="33" t="s">
        <v>628</v>
      </c>
      <c r="G468" s="33" t="s">
        <v>628</v>
      </c>
      <c r="H468" s="33" t="s">
        <v>634</v>
      </c>
      <c r="I468" s="33" t="s">
        <v>628</v>
      </c>
      <c r="J468" s="33" t="s">
        <v>633</v>
      </c>
      <c r="K468" s="33" t="s">
        <v>634</v>
      </c>
      <c r="L468" s="33" t="s">
        <v>628</v>
      </c>
      <c r="M468" s="33" t="s">
        <v>632</v>
      </c>
      <c r="N468" s="33" t="s">
        <v>1625</v>
      </c>
      <c r="O468" s="33" t="s">
        <v>1626</v>
      </c>
      <c r="P468" s="33" t="s">
        <v>1627</v>
      </c>
    </row>
    <row r="469" spans="1:16" ht="13.5" customHeight="1" x14ac:dyDescent="0.2">
      <c r="A469" s="33" t="s">
        <v>709</v>
      </c>
      <c r="B469" s="35" t="s">
        <v>1623</v>
      </c>
      <c r="C469" s="34">
        <v>16478880</v>
      </c>
      <c r="D469" s="33"/>
      <c r="E469" s="33" t="s">
        <v>1013</v>
      </c>
      <c r="F469" s="33" t="s">
        <v>1624</v>
      </c>
      <c r="G469" s="33" t="s">
        <v>628</v>
      </c>
      <c r="H469" s="33" t="s">
        <v>634</v>
      </c>
      <c r="I469" s="33" t="s">
        <v>628</v>
      </c>
      <c r="J469" s="33" t="s">
        <v>633</v>
      </c>
      <c r="K469" s="33" t="s">
        <v>634</v>
      </c>
      <c r="L469" s="33" t="s">
        <v>628</v>
      </c>
      <c r="M469" s="33" t="s">
        <v>632</v>
      </c>
      <c r="N469" s="33" t="s">
        <v>1625</v>
      </c>
      <c r="O469" s="33" t="s">
        <v>1626</v>
      </c>
      <c r="P469" s="33" t="s">
        <v>1627</v>
      </c>
    </row>
    <row r="470" spans="1:16" ht="13.5" customHeight="1" x14ac:dyDescent="0.2">
      <c r="A470" s="33" t="s">
        <v>709</v>
      </c>
      <c r="B470" s="35" t="s">
        <v>1628</v>
      </c>
      <c r="C470" s="34">
        <v>192168600</v>
      </c>
      <c r="D470" s="33"/>
      <c r="E470" s="33" t="s">
        <v>1013</v>
      </c>
      <c r="F470" s="33" t="s">
        <v>628</v>
      </c>
      <c r="G470" s="33" t="s">
        <v>628</v>
      </c>
      <c r="H470" s="33" t="s">
        <v>634</v>
      </c>
      <c r="I470" s="33" t="s">
        <v>628</v>
      </c>
      <c r="J470" s="33" t="s">
        <v>633</v>
      </c>
      <c r="K470" s="33" t="s">
        <v>634</v>
      </c>
      <c r="L470" s="33" t="s">
        <v>628</v>
      </c>
      <c r="M470" s="33" t="s">
        <v>632</v>
      </c>
      <c r="N470" s="33" t="s">
        <v>1625</v>
      </c>
      <c r="O470" s="33" t="s">
        <v>1626</v>
      </c>
      <c r="P470" s="33" t="s">
        <v>1627</v>
      </c>
    </row>
    <row r="471" spans="1:16" ht="13.5" customHeight="1" x14ac:dyDescent="0.2">
      <c r="A471" s="33" t="s">
        <v>709</v>
      </c>
      <c r="B471" s="35" t="s">
        <v>1630</v>
      </c>
      <c r="C471" s="34">
        <v>30155688</v>
      </c>
      <c r="D471" s="33"/>
      <c r="E471" s="33" t="s">
        <v>1629</v>
      </c>
      <c r="F471" s="33" t="s">
        <v>628</v>
      </c>
      <c r="G471" s="33" t="s">
        <v>628</v>
      </c>
      <c r="H471" s="33" t="s">
        <v>634</v>
      </c>
      <c r="I471" s="33" t="s">
        <v>628</v>
      </c>
      <c r="J471" s="33" t="s">
        <v>633</v>
      </c>
      <c r="K471" s="33" t="s">
        <v>634</v>
      </c>
      <c r="L471" s="33" t="s">
        <v>628</v>
      </c>
      <c r="M471" s="33" t="s">
        <v>632</v>
      </c>
      <c r="N471" s="33" t="s">
        <v>1625</v>
      </c>
      <c r="O471" s="33" t="s">
        <v>1631</v>
      </c>
      <c r="P471" s="33" t="s">
        <v>1632</v>
      </c>
    </row>
    <row r="472" spans="1:16" ht="13.5" customHeight="1" x14ac:dyDescent="0.2">
      <c r="A472" s="33" t="s">
        <v>709</v>
      </c>
      <c r="B472" s="35" t="s">
        <v>1633</v>
      </c>
      <c r="C472" s="34">
        <v>53644250</v>
      </c>
      <c r="D472" s="33"/>
      <c r="E472" s="33" t="s">
        <v>1013</v>
      </c>
      <c r="F472" s="33" t="s">
        <v>628</v>
      </c>
      <c r="G472" s="33" t="s">
        <v>628</v>
      </c>
      <c r="H472" s="33" t="s">
        <v>634</v>
      </c>
      <c r="I472" s="33" t="s">
        <v>628</v>
      </c>
      <c r="J472" s="33" t="s">
        <v>633</v>
      </c>
      <c r="K472" s="33" t="s">
        <v>634</v>
      </c>
      <c r="L472" s="33" t="s">
        <v>628</v>
      </c>
      <c r="M472" s="33" t="s">
        <v>632</v>
      </c>
      <c r="N472" s="33" t="s">
        <v>1625</v>
      </c>
      <c r="O472" s="33" t="s">
        <v>1631</v>
      </c>
      <c r="P472" s="33" t="s">
        <v>1632</v>
      </c>
    </row>
    <row r="473" spans="1:16" ht="13.5" customHeight="1" x14ac:dyDescent="0.2">
      <c r="A473" s="33" t="s">
        <v>709</v>
      </c>
      <c r="B473" s="35" t="s">
        <v>1634</v>
      </c>
      <c r="C473" s="34">
        <v>88693200</v>
      </c>
      <c r="D473" s="33"/>
      <c r="E473" s="33" t="s">
        <v>1013</v>
      </c>
      <c r="F473" s="33" t="s">
        <v>628</v>
      </c>
      <c r="G473" s="33" t="s">
        <v>628</v>
      </c>
      <c r="H473" s="33" t="s">
        <v>634</v>
      </c>
      <c r="I473" s="33" t="s">
        <v>628</v>
      </c>
      <c r="J473" s="33" t="s">
        <v>633</v>
      </c>
      <c r="K473" s="33" t="s">
        <v>634</v>
      </c>
      <c r="L473" s="33" t="s">
        <v>628</v>
      </c>
      <c r="M473" s="33" t="s">
        <v>632</v>
      </c>
      <c r="N473" s="33" t="s">
        <v>1625</v>
      </c>
      <c r="O473" s="33" t="s">
        <v>1631</v>
      </c>
      <c r="P473" s="33" t="s">
        <v>1632</v>
      </c>
    </row>
    <row r="474" spans="1:16" ht="13.5" customHeight="1" x14ac:dyDescent="0.2">
      <c r="A474" s="33" t="s">
        <v>709</v>
      </c>
      <c r="B474" s="35" t="s">
        <v>1635</v>
      </c>
      <c r="C474" s="34">
        <v>23651520</v>
      </c>
      <c r="D474" s="33"/>
      <c r="E474" s="33" t="s">
        <v>1013</v>
      </c>
      <c r="F474" s="33" t="s">
        <v>628</v>
      </c>
      <c r="G474" s="33" t="s">
        <v>628</v>
      </c>
      <c r="H474" s="33" t="s">
        <v>634</v>
      </c>
      <c r="I474" s="33" t="s">
        <v>628</v>
      </c>
      <c r="J474" s="33" t="s">
        <v>633</v>
      </c>
      <c r="K474" s="33" t="s">
        <v>634</v>
      </c>
      <c r="L474" s="33" t="s">
        <v>628</v>
      </c>
      <c r="M474" s="33" t="s">
        <v>632</v>
      </c>
      <c r="N474" s="33" t="s">
        <v>1625</v>
      </c>
      <c r="O474" s="33" t="s">
        <v>1631</v>
      </c>
      <c r="P474" s="33" t="s">
        <v>1632</v>
      </c>
    </row>
    <row r="475" spans="1:16" ht="13.5" customHeight="1" x14ac:dyDescent="0.2">
      <c r="A475" s="33" t="s">
        <v>709</v>
      </c>
      <c r="B475" s="35" t="s">
        <v>1636</v>
      </c>
      <c r="C475" s="34">
        <v>294658520</v>
      </c>
      <c r="D475" s="33"/>
      <c r="E475" s="33" t="s">
        <v>1013</v>
      </c>
      <c r="F475" s="33" t="s">
        <v>628</v>
      </c>
      <c r="G475" s="33" t="s">
        <v>628</v>
      </c>
      <c r="H475" s="33" t="s">
        <v>634</v>
      </c>
      <c r="I475" s="33" t="s">
        <v>628</v>
      </c>
      <c r="J475" s="33" t="s">
        <v>633</v>
      </c>
      <c r="K475" s="33" t="s">
        <v>634</v>
      </c>
      <c r="L475" s="33" t="s">
        <v>628</v>
      </c>
      <c r="M475" s="33" t="s">
        <v>632</v>
      </c>
      <c r="N475" s="33" t="s">
        <v>1625</v>
      </c>
      <c r="O475" s="33" t="s">
        <v>1631</v>
      </c>
      <c r="P475" s="33" t="s">
        <v>1632</v>
      </c>
    </row>
    <row r="476" spans="1:16" ht="13.5" customHeight="1" x14ac:dyDescent="0.2">
      <c r="A476" s="33" t="s">
        <v>709</v>
      </c>
      <c r="B476" s="35" t="s">
        <v>1637</v>
      </c>
      <c r="C476" s="34">
        <v>113330200</v>
      </c>
      <c r="D476" s="33"/>
      <c r="E476" s="33" t="s">
        <v>1013</v>
      </c>
      <c r="F476" s="33" t="s">
        <v>628</v>
      </c>
      <c r="G476" s="33" t="s">
        <v>628</v>
      </c>
      <c r="H476" s="33" t="s">
        <v>634</v>
      </c>
      <c r="I476" s="33" t="s">
        <v>628</v>
      </c>
      <c r="J476" s="33" t="s">
        <v>633</v>
      </c>
      <c r="K476" s="33" t="s">
        <v>634</v>
      </c>
      <c r="L476" s="33" t="s">
        <v>628</v>
      </c>
      <c r="M476" s="33" t="s">
        <v>632</v>
      </c>
      <c r="N476" s="33" t="s">
        <v>1625</v>
      </c>
      <c r="O476" s="33" t="s">
        <v>1631</v>
      </c>
      <c r="P476" s="33" t="s">
        <v>1632</v>
      </c>
    </row>
    <row r="477" spans="1:16" ht="13.5" customHeight="1" x14ac:dyDescent="0.2">
      <c r="A477" s="33" t="s">
        <v>709</v>
      </c>
      <c r="B477" s="35" t="s">
        <v>1638</v>
      </c>
      <c r="C477" s="34">
        <v>1108665000</v>
      </c>
      <c r="D477" s="33"/>
      <c r="E477" s="33" t="s">
        <v>1013</v>
      </c>
      <c r="F477" s="33" t="s">
        <v>628</v>
      </c>
      <c r="G477" s="33" t="s">
        <v>628</v>
      </c>
      <c r="H477" s="33" t="s">
        <v>634</v>
      </c>
      <c r="I477" s="33" t="s">
        <v>628</v>
      </c>
      <c r="J477" s="33" t="s">
        <v>633</v>
      </c>
      <c r="K477" s="33" t="s">
        <v>634</v>
      </c>
      <c r="L477" s="33" t="s">
        <v>628</v>
      </c>
      <c r="M477" s="33" t="s">
        <v>632</v>
      </c>
      <c r="N477" s="33" t="s">
        <v>1625</v>
      </c>
      <c r="O477" s="33" t="s">
        <v>1631</v>
      </c>
      <c r="P477" s="33" t="s">
        <v>1632</v>
      </c>
    </row>
    <row r="478" spans="1:16" ht="13.5" customHeight="1" x14ac:dyDescent="0.2">
      <c r="A478" s="33" t="s">
        <v>709</v>
      </c>
      <c r="B478" s="35" t="s">
        <v>1640</v>
      </c>
      <c r="C478" s="34">
        <v>310426200</v>
      </c>
      <c r="D478" s="33"/>
      <c r="E478" s="33" t="s">
        <v>1639</v>
      </c>
      <c r="F478" s="33" t="s">
        <v>628</v>
      </c>
      <c r="G478" s="33" t="s">
        <v>628</v>
      </c>
      <c r="H478" s="33" t="s">
        <v>634</v>
      </c>
      <c r="I478" s="33" t="s">
        <v>628</v>
      </c>
      <c r="J478" s="33" t="s">
        <v>633</v>
      </c>
      <c r="K478" s="33" t="s">
        <v>634</v>
      </c>
      <c r="L478" s="33" t="s">
        <v>628</v>
      </c>
      <c r="M478" s="33" t="s">
        <v>632</v>
      </c>
      <c r="N478" s="33" t="s">
        <v>1625</v>
      </c>
      <c r="O478" s="33" t="s">
        <v>1641</v>
      </c>
      <c r="P478" s="33" t="s">
        <v>1642</v>
      </c>
    </row>
    <row r="479" spans="1:16" ht="13.5" customHeight="1" x14ac:dyDescent="0.2">
      <c r="A479" s="33" t="s">
        <v>709</v>
      </c>
      <c r="B479" s="35" t="s">
        <v>1643</v>
      </c>
      <c r="C479" s="34">
        <v>246370000</v>
      </c>
      <c r="D479" s="33"/>
      <c r="E479" s="33" t="s">
        <v>1013</v>
      </c>
      <c r="F479" s="33" t="s">
        <v>628</v>
      </c>
      <c r="G479" s="33" t="s">
        <v>628</v>
      </c>
      <c r="H479" s="33" t="s">
        <v>634</v>
      </c>
      <c r="I479" s="33" t="s">
        <v>628</v>
      </c>
      <c r="J479" s="33" t="s">
        <v>633</v>
      </c>
      <c r="K479" s="33" t="s">
        <v>634</v>
      </c>
      <c r="L479" s="33" t="s">
        <v>628</v>
      </c>
      <c r="M479" s="33" t="s">
        <v>632</v>
      </c>
      <c r="N479" s="33" t="s">
        <v>1625</v>
      </c>
      <c r="O479" s="33" t="s">
        <v>1641</v>
      </c>
      <c r="P479" s="33" t="s">
        <v>1642</v>
      </c>
    </row>
    <row r="480" spans="1:16" ht="13.5" customHeight="1" x14ac:dyDescent="0.2">
      <c r="A480" s="33" t="s">
        <v>709</v>
      </c>
      <c r="B480" s="35" t="s">
        <v>1644</v>
      </c>
      <c r="C480" s="34">
        <v>285789200</v>
      </c>
      <c r="D480" s="33"/>
      <c r="E480" s="33" t="s">
        <v>1013</v>
      </c>
      <c r="F480" s="33" t="s">
        <v>628</v>
      </c>
      <c r="G480" s="33" t="s">
        <v>628</v>
      </c>
      <c r="H480" s="33" t="s">
        <v>634</v>
      </c>
      <c r="I480" s="33" t="s">
        <v>628</v>
      </c>
      <c r="J480" s="33" t="s">
        <v>633</v>
      </c>
      <c r="K480" s="33" t="s">
        <v>634</v>
      </c>
      <c r="L480" s="33" t="s">
        <v>628</v>
      </c>
      <c r="M480" s="33" t="s">
        <v>632</v>
      </c>
      <c r="N480" s="33" t="s">
        <v>1625</v>
      </c>
      <c r="O480" s="33" t="s">
        <v>1641</v>
      </c>
      <c r="P480" s="33" t="s">
        <v>1642</v>
      </c>
    </row>
    <row r="481" spans="1:16" ht="13.5" customHeight="1" x14ac:dyDescent="0.2">
      <c r="A481" s="33" t="s">
        <v>709</v>
      </c>
      <c r="B481" s="35" t="s">
        <v>1645</v>
      </c>
      <c r="C481" s="34">
        <v>35579400</v>
      </c>
      <c r="D481" s="33"/>
      <c r="E481" s="33" t="s">
        <v>1013</v>
      </c>
      <c r="F481" s="33" t="s">
        <v>628</v>
      </c>
      <c r="G481" s="33" t="s">
        <v>628</v>
      </c>
      <c r="H481" s="33" t="s">
        <v>634</v>
      </c>
      <c r="I481" s="33" t="s">
        <v>628</v>
      </c>
      <c r="J481" s="33" t="s">
        <v>633</v>
      </c>
      <c r="K481" s="33" t="s">
        <v>634</v>
      </c>
      <c r="L481" s="33" t="s">
        <v>628</v>
      </c>
      <c r="M481" s="33" t="s">
        <v>632</v>
      </c>
      <c r="N481" s="33" t="s">
        <v>1625</v>
      </c>
      <c r="O481" s="33" t="s">
        <v>1646</v>
      </c>
      <c r="P481" s="33" t="s">
        <v>1647</v>
      </c>
    </row>
    <row r="482" spans="1:16" ht="13.5" customHeight="1" x14ac:dyDescent="0.2">
      <c r="A482" s="33" t="s">
        <v>709</v>
      </c>
      <c r="B482" s="35" t="s">
        <v>1648</v>
      </c>
      <c r="C482" s="34">
        <v>1571347860</v>
      </c>
      <c r="D482" s="33"/>
      <c r="E482" s="33" t="s">
        <v>1013</v>
      </c>
      <c r="F482" s="33" t="s">
        <v>628</v>
      </c>
      <c r="G482" s="33" t="s">
        <v>628</v>
      </c>
      <c r="H482" s="33" t="s">
        <v>634</v>
      </c>
      <c r="I482" s="33" t="s">
        <v>628</v>
      </c>
      <c r="J482" s="33" t="s">
        <v>633</v>
      </c>
      <c r="K482" s="33" t="s">
        <v>634</v>
      </c>
      <c r="L482" s="33" t="s">
        <v>628</v>
      </c>
      <c r="M482" s="33" t="s">
        <v>632</v>
      </c>
      <c r="N482" s="33" t="s">
        <v>1625</v>
      </c>
      <c r="O482" s="33" t="s">
        <v>1646</v>
      </c>
      <c r="P482" s="33" t="s">
        <v>1647</v>
      </c>
    </row>
    <row r="483" spans="1:16" ht="13.5" customHeight="1" x14ac:dyDescent="0.2">
      <c r="A483" s="33" t="s">
        <v>709</v>
      </c>
      <c r="B483" s="35" t="s">
        <v>1623</v>
      </c>
      <c r="C483" s="34">
        <v>3178560</v>
      </c>
      <c r="D483" s="33"/>
      <c r="E483" s="33" t="s">
        <v>1013</v>
      </c>
      <c r="F483" s="33" t="s">
        <v>1624</v>
      </c>
      <c r="G483" s="33" t="s">
        <v>628</v>
      </c>
      <c r="H483" s="33" t="s">
        <v>634</v>
      </c>
      <c r="I483" s="33" t="s">
        <v>628</v>
      </c>
      <c r="J483" s="33" t="s">
        <v>633</v>
      </c>
      <c r="K483" s="33" t="s">
        <v>634</v>
      </c>
      <c r="L483" s="33" t="s">
        <v>628</v>
      </c>
      <c r="M483" s="33" t="s">
        <v>632</v>
      </c>
      <c r="N483" s="33" t="s">
        <v>1625</v>
      </c>
      <c r="O483" s="33" t="s">
        <v>1626</v>
      </c>
      <c r="P483" s="33" t="s">
        <v>1627</v>
      </c>
    </row>
    <row r="484" spans="1:16" ht="13.5" customHeight="1" x14ac:dyDescent="0.2">
      <c r="A484" s="33" t="s">
        <v>709</v>
      </c>
      <c r="B484" s="35" t="s">
        <v>1628</v>
      </c>
      <c r="C484" s="34">
        <v>35209200</v>
      </c>
      <c r="D484" s="33"/>
      <c r="E484" s="33" t="s">
        <v>1013</v>
      </c>
      <c r="F484" s="33" t="s">
        <v>628</v>
      </c>
      <c r="G484" s="33" t="s">
        <v>628</v>
      </c>
      <c r="H484" s="33" t="s">
        <v>634</v>
      </c>
      <c r="I484" s="33" t="s">
        <v>628</v>
      </c>
      <c r="J484" s="33" t="s">
        <v>633</v>
      </c>
      <c r="K484" s="33" t="s">
        <v>634</v>
      </c>
      <c r="L484" s="33" t="s">
        <v>628</v>
      </c>
      <c r="M484" s="33" t="s">
        <v>632</v>
      </c>
      <c r="N484" s="33" t="s">
        <v>1625</v>
      </c>
      <c r="O484" s="33" t="s">
        <v>1626</v>
      </c>
      <c r="P484" s="33" t="s">
        <v>1627</v>
      </c>
    </row>
    <row r="485" spans="1:16" ht="13.5" customHeight="1" x14ac:dyDescent="0.2">
      <c r="A485" s="33" t="s">
        <v>709</v>
      </c>
      <c r="B485" s="35" t="s">
        <v>1630</v>
      </c>
      <c r="C485" s="34">
        <v>5525136</v>
      </c>
      <c r="D485" s="33"/>
      <c r="E485" s="33" t="s">
        <v>1629</v>
      </c>
      <c r="F485" s="33" t="s">
        <v>628</v>
      </c>
      <c r="G485" s="33" t="s">
        <v>628</v>
      </c>
      <c r="H485" s="33" t="s">
        <v>634</v>
      </c>
      <c r="I485" s="33" t="s">
        <v>628</v>
      </c>
      <c r="J485" s="33" t="s">
        <v>633</v>
      </c>
      <c r="K485" s="33" t="s">
        <v>634</v>
      </c>
      <c r="L485" s="33" t="s">
        <v>628</v>
      </c>
      <c r="M485" s="33" t="s">
        <v>632</v>
      </c>
      <c r="N485" s="33" t="s">
        <v>1625</v>
      </c>
      <c r="O485" s="33" t="s">
        <v>1631</v>
      </c>
      <c r="P485" s="33" t="s">
        <v>1632</v>
      </c>
    </row>
    <row r="486" spans="1:16" ht="13.5" customHeight="1" x14ac:dyDescent="0.2">
      <c r="A486" s="33" t="s">
        <v>709</v>
      </c>
      <c r="B486" s="35" t="s">
        <v>1649</v>
      </c>
      <c r="C486" s="34">
        <v>9720000</v>
      </c>
      <c r="D486" s="33"/>
      <c r="E486" s="33" t="s">
        <v>1013</v>
      </c>
      <c r="F486" s="33" t="s">
        <v>628</v>
      </c>
      <c r="G486" s="33" t="s">
        <v>628</v>
      </c>
      <c r="H486" s="33" t="s">
        <v>634</v>
      </c>
      <c r="I486" s="33" t="s">
        <v>628</v>
      </c>
      <c r="J486" s="33" t="s">
        <v>633</v>
      </c>
      <c r="K486" s="33" t="s">
        <v>634</v>
      </c>
      <c r="L486" s="33" t="s">
        <v>628</v>
      </c>
      <c r="M486" s="33" t="s">
        <v>632</v>
      </c>
      <c r="N486" s="33" t="s">
        <v>1625</v>
      </c>
      <c r="O486" s="33" t="s">
        <v>1631</v>
      </c>
      <c r="P486" s="33" t="s">
        <v>1632</v>
      </c>
    </row>
    <row r="487" spans="1:16" ht="13.5" customHeight="1" x14ac:dyDescent="0.2">
      <c r="A487" s="33" t="s">
        <v>709</v>
      </c>
      <c r="B487" s="35" t="s">
        <v>1650</v>
      </c>
      <c r="C487" s="34">
        <v>1639200</v>
      </c>
      <c r="D487" s="33"/>
      <c r="E487" s="33" t="s">
        <v>1013</v>
      </c>
      <c r="F487" s="33" t="s">
        <v>628</v>
      </c>
      <c r="G487" s="33" t="s">
        <v>628</v>
      </c>
      <c r="H487" s="33" t="s">
        <v>634</v>
      </c>
      <c r="I487" s="33" t="s">
        <v>628</v>
      </c>
      <c r="J487" s="33" t="s">
        <v>633</v>
      </c>
      <c r="K487" s="33" t="s">
        <v>634</v>
      </c>
      <c r="L487" s="33" t="s">
        <v>628</v>
      </c>
      <c r="M487" s="33" t="s">
        <v>632</v>
      </c>
      <c r="N487" s="33" t="s">
        <v>1625</v>
      </c>
      <c r="O487" s="33" t="s">
        <v>1631</v>
      </c>
      <c r="P487" s="33" t="s">
        <v>1632</v>
      </c>
    </row>
    <row r="488" spans="1:16" ht="13.5" customHeight="1" x14ac:dyDescent="0.2">
      <c r="A488" s="33" t="s">
        <v>709</v>
      </c>
      <c r="B488" s="35" t="s">
        <v>1651</v>
      </c>
      <c r="C488" s="34">
        <v>165212400</v>
      </c>
      <c r="D488" s="33"/>
      <c r="E488" s="33" t="s">
        <v>1013</v>
      </c>
      <c r="F488" s="33" t="s">
        <v>628</v>
      </c>
      <c r="G488" s="33" t="s">
        <v>628</v>
      </c>
      <c r="H488" s="33" t="s">
        <v>634</v>
      </c>
      <c r="I488" s="33" t="s">
        <v>628</v>
      </c>
      <c r="J488" s="33" t="s">
        <v>633</v>
      </c>
      <c r="K488" s="33" t="s">
        <v>634</v>
      </c>
      <c r="L488" s="33" t="s">
        <v>628</v>
      </c>
      <c r="M488" s="33" t="s">
        <v>632</v>
      </c>
      <c r="N488" s="33" t="s">
        <v>1625</v>
      </c>
      <c r="O488" s="33" t="s">
        <v>1631</v>
      </c>
      <c r="P488" s="33" t="s">
        <v>1632</v>
      </c>
    </row>
    <row r="489" spans="1:16" ht="13.5" customHeight="1" x14ac:dyDescent="0.2">
      <c r="A489" s="33" t="s">
        <v>709</v>
      </c>
      <c r="B489" s="35" t="s">
        <v>1633</v>
      </c>
      <c r="C489" s="34">
        <v>10345500</v>
      </c>
      <c r="D489" s="33"/>
      <c r="E489" s="33" t="s">
        <v>1013</v>
      </c>
      <c r="F489" s="33" t="s">
        <v>628</v>
      </c>
      <c r="G489" s="33" t="s">
        <v>628</v>
      </c>
      <c r="H489" s="33" t="s">
        <v>634</v>
      </c>
      <c r="I489" s="33" t="s">
        <v>628</v>
      </c>
      <c r="J489" s="33" t="s">
        <v>633</v>
      </c>
      <c r="K489" s="33" t="s">
        <v>634</v>
      </c>
      <c r="L489" s="33" t="s">
        <v>628</v>
      </c>
      <c r="M489" s="33" t="s">
        <v>632</v>
      </c>
      <c r="N489" s="33" t="s">
        <v>1625</v>
      </c>
      <c r="O489" s="33" t="s">
        <v>1631</v>
      </c>
      <c r="P489" s="33" t="s">
        <v>1632</v>
      </c>
    </row>
    <row r="490" spans="1:16" ht="13.5" customHeight="1" x14ac:dyDescent="0.2">
      <c r="A490" s="33" t="s">
        <v>709</v>
      </c>
      <c r="B490" s="35" t="s">
        <v>1634</v>
      </c>
      <c r="C490" s="34">
        <v>8125200</v>
      </c>
      <c r="D490" s="33"/>
      <c r="E490" s="33" t="s">
        <v>1013</v>
      </c>
      <c r="F490" s="33" t="s">
        <v>628</v>
      </c>
      <c r="G490" s="33" t="s">
        <v>628</v>
      </c>
      <c r="H490" s="33" t="s">
        <v>634</v>
      </c>
      <c r="I490" s="33" t="s">
        <v>628</v>
      </c>
      <c r="J490" s="33" t="s">
        <v>633</v>
      </c>
      <c r="K490" s="33" t="s">
        <v>634</v>
      </c>
      <c r="L490" s="33" t="s">
        <v>628</v>
      </c>
      <c r="M490" s="33" t="s">
        <v>632</v>
      </c>
      <c r="N490" s="33" t="s">
        <v>1625</v>
      </c>
      <c r="O490" s="33" t="s">
        <v>1631</v>
      </c>
      <c r="P490" s="33" t="s">
        <v>1632</v>
      </c>
    </row>
    <row r="491" spans="1:16" ht="13.5" customHeight="1" x14ac:dyDescent="0.2">
      <c r="A491" s="33" t="s">
        <v>709</v>
      </c>
      <c r="B491" s="35" t="s">
        <v>1635</v>
      </c>
      <c r="C491" s="34">
        <v>4333440</v>
      </c>
      <c r="D491" s="33"/>
      <c r="E491" s="33" t="s">
        <v>1013</v>
      </c>
      <c r="F491" s="33" t="s">
        <v>628</v>
      </c>
      <c r="G491" s="33" t="s">
        <v>628</v>
      </c>
      <c r="H491" s="33" t="s">
        <v>634</v>
      </c>
      <c r="I491" s="33" t="s">
        <v>628</v>
      </c>
      <c r="J491" s="33" t="s">
        <v>633</v>
      </c>
      <c r="K491" s="33" t="s">
        <v>634</v>
      </c>
      <c r="L491" s="33" t="s">
        <v>628</v>
      </c>
      <c r="M491" s="33" t="s">
        <v>632</v>
      </c>
      <c r="N491" s="33" t="s">
        <v>1625</v>
      </c>
      <c r="O491" s="33" t="s">
        <v>1631</v>
      </c>
      <c r="P491" s="33" t="s">
        <v>1632</v>
      </c>
    </row>
    <row r="492" spans="1:16" ht="13.5" customHeight="1" x14ac:dyDescent="0.2">
      <c r="A492" s="33" t="s">
        <v>709</v>
      </c>
      <c r="B492" s="35" t="s">
        <v>1636</v>
      </c>
      <c r="C492" s="34">
        <v>53987440</v>
      </c>
      <c r="D492" s="33"/>
      <c r="E492" s="33" t="s">
        <v>1013</v>
      </c>
      <c r="F492" s="33" t="s">
        <v>628</v>
      </c>
      <c r="G492" s="33" t="s">
        <v>628</v>
      </c>
      <c r="H492" s="33" t="s">
        <v>634</v>
      </c>
      <c r="I492" s="33" t="s">
        <v>628</v>
      </c>
      <c r="J492" s="33" t="s">
        <v>633</v>
      </c>
      <c r="K492" s="33" t="s">
        <v>634</v>
      </c>
      <c r="L492" s="33" t="s">
        <v>628</v>
      </c>
      <c r="M492" s="33" t="s">
        <v>632</v>
      </c>
      <c r="N492" s="33" t="s">
        <v>1625</v>
      </c>
      <c r="O492" s="33" t="s">
        <v>1631</v>
      </c>
      <c r="P492" s="33" t="s">
        <v>1632</v>
      </c>
    </row>
    <row r="493" spans="1:16" ht="13.5" customHeight="1" x14ac:dyDescent="0.2">
      <c r="A493" s="33" t="s">
        <v>709</v>
      </c>
      <c r="B493" s="35" t="s">
        <v>1637</v>
      </c>
      <c r="C493" s="34">
        <v>20764400</v>
      </c>
      <c r="D493" s="33"/>
      <c r="E493" s="33" t="s">
        <v>1013</v>
      </c>
      <c r="F493" s="33" t="s">
        <v>628</v>
      </c>
      <c r="G493" s="33" t="s">
        <v>628</v>
      </c>
      <c r="H493" s="33" t="s">
        <v>634</v>
      </c>
      <c r="I493" s="33" t="s">
        <v>628</v>
      </c>
      <c r="J493" s="33" t="s">
        <v>633</v>
      </c>
      <c r="K493" s="33" t="s">
        <v>634</v>
      </c>
      <c r="L493" s="33" t="s">
        <v>628</v>
      </c>
      <c r="M493" s="33" t="s">
        <v>632</v>
      </c>
      <c r="N493" s="33" t="s">
        <v>1625</v>
      </c>
      <c r="O493" s="33" t="s">
        <v>1631</v>
      </c>
      <c r="P493" s="33" t="s">
        <v>1632</v>
      </c>
    </row>
    <row r="494" spans="1:16" ht="13.5" customHeight="1" x14ac:dyDescent="0.2">
      <c r="A494" s="33" t="s">
        <v>709</v>
      </c>
      <c r="B494" s="35" t="s">
        <v>1638</v>
      </c>
      <c r="C494" s="34">
        <v>203130000</v>
      </c>
      <c r="D494" s="33"/>
      <c r="E494" s="33" t="s">
        <v>1013</v>
      </c>
      <c r="F494" s="33" t="s">
        <v>628</v>
      </c>
      <c r="G494" s="33" t="s">
        <v>628</v>
      </c>
      <c r="H494" s="33" t="s">
        <v>634</v>
      </c>
      <c r="I494" s="33" t="s">
        <v>628</v>
      </c>
      <c r="J494" s="33" t="s">
        <v>633</v>
      </c>
      <c r="K494" s="33" t="s">
        <v>634</v>
      </c>
      <c r="L494" s="33" t="s">
        <v>628</v>
      </c>
      <c r="M494" s="33" t="s">
        <v>632</v>
      </c>
      <c r="N494" s="33" t="s">
        <v>1625</v>
      </c>
      <c r="O494" s="33" t="s">
        <v>1631</v>
      </c>
      <c r="P494" s="33" t="s">
        <v>1632</v>
      </c>
    </row>
    <row r="495" spans="1:16" ht="13.5" customHeight="1" x14ac:dyDescent="0.2">
      <c r="A495" s="33" t="s">
        <v>709</v>
      </c>
      <c r="B495" s="35" t="s">
        <v>1640</v>
      </c>
      <c r="C495" s="34">
        <v>56876400</v>
      </c>
      <c r="D495" s="33"/>
      <c r="E495" s="33" t="s">
        <v>1639</v>
      </c>
      <c r="F495" s="33" t="s">
        <v>628</v>
      </c>
      <c r="G495" s="33" t="s">
        <v>628</v>
      </c>
      <c r="H495" s="33" t="s">
        <v>634</v>
      </c>
      <c r="I495" s="33" t="s">
        <v>628</v>
      </c>
      <c r="J495" s="33" t="s">
        <v>633</v>
      </c>
      <c r="K495" s="33" t="s">
        <v>634</v>
      </c>
      <c r="L495" s="33" t="s">
        <v>628</v>
      </c>
      <c r="M495" s="33" t="s">
        <v>632</v>
      </c>
      <c r="N495" s="33" t="s">
        <v>1625</v>
      </c>
      <c r="O495" s="33" t="s">
        <v>1641</v>
      </c>
      <c r="P495" s="33" t="s">
        <v>1642</v>
      </c>
    </row>
    <row r="496" spans="1:16" ht="13.5" customHeight="1" x14ac:dyDescent="0.2">
      <c r="A496" s="33" t="s">
        <v>709</v>
      </c>
      <c r="B496" s="35" t="s">
        <v>1643</v>
      </c>
      <c r="C496" s="34">
        <v>45140000</v>
      </c>
      <c r="D496" s="33"/>
      <c r="E496" s="33" t="s">
        <v>1013</v>
      </c>
      <c r="F496" s="33" t="s">
        <v>628</v>
      </c>
      <c r="G496" s="33" t="s">
        <v>628</v>
      </c>
      <c r="H496" s="33" t="s">
        <v>634</v>
      </c>
      <c r="I496" s="33" t="s">
        <v>628</v>
      </c>
      <c r="J496" s="33" t="s">
        <v>633</v>
      </c>
      <c r="K496" s="33" t="s">
        <v>634</v>
      </c>
      <c r="L496" s="33" t="s">
        <v>628</v>
      </c>
      <c r="M496" s="33" t="s">
        <v>632</v>
      </c>
      <c r="N496" s="33" t="s">
        <v>1625</v>
      </c>
      <c r="O496" s="33" t="s">
        <v>1641</v>
      </c>
      <c r="P496" s="33" t="s">
        <v>1642</v>
      </c>
    </row>
    <row r="497" spans="1:16" ht="13.5" customHeight="1" x14ac:dyDescent="0.2">
      <c r="A497" s="33" t="s">
        <v>709</v>
      </c>
      <c r="B497" s="35" t="s">
        <v>1644</v>
      </c>
      <c r="C497" s="34">
        <v>157087200</v>
      </c>
      <c r="D497" s="33"/>
      <c r="E497" s="33" t="s">
        <v>1013</v>
      </c>
      <c r="F497" s="33" t="s">
        <v>628</v>
      </c>
      <c r="G497" s="33" t="s">
        <v>628</v>
      </c>
      <c r="H497" s="33" t="s">
        <v>634</v>
      </c>
      <c r="I497" s="33" t="s">
        <v>628</v>
      </c>
      <c r="J497" s="33" t="s">
        <v>633</v>
      </c>
      <c r="K497" s="33" t="s">
        <v>634</v>
      </c>
      <c r="L497" s="33" t="s">
        <v>628</v>
      </c>
      <c r="M497" s="33" t="s">
        <v>632</v>
      </c>
      <c r="N497" s="33" t="s">
        <v>1625</v>
      </c>
      <c r="O497" s="33" t="s">
        <v>1641</v>
      </c>
      <c r="P497" s="33" t="s">
        <v>1642</v>
      </c>
    </row>
    <row r="498" spans="1:16" ht="13.5" customHeight="1" x14ac:dyDescent="0.2">
      <c r="A498" s="33" t="s">
        <v>709</v>
      </c>
      <c r="B498" s="35" t="s">
        <v>1645</v>
      </c>
      <c r="C498" s="34">
        <v>34306400</v>
      </c>
      <c r="D498" s="33"/>
      <c r="E498" s="33" t="s">
        <v>1013</v>
      </c>
      <c r="F498" s="33" t="s">
        <v>628</v>
      </c>
      <c r="G498" s="33" t="s">
        <v>628</v>
      </c>
      <c r="H498" s="33" t="s">
        <v>634</v>
      </c>
      <c r="I498" s="33" t="s">
        <v>628</v>
      </c>
      <c r="J498" s="33" t="s">
        <v>633</v>
      </c>
      <c r="K498" s="33" t="s">
        <v>634</v>
      </c>
      <c r="L498" s="33" t="s">
        <v>628</v>
      </c>
      <c r="M498" s="33" t="s">
        <v>632</v>
      </c>
      <c r="N498" s="33" t="s">
        <v>1625</v>
      </c>
      <c r="O498" s="33" t="s">
        <v>1646</v>
      </c>
      <c r="P498" s="33" t="s">
        <v>1647</v>
      </c>
    </row>
    <row r="499" spans="1:16" ht="13.5" customHeight="1" x14ac:dyDescent="0.2">
      <c r="A499" s="33" t="s">
        <v>709</v>
      </c>
      <c r="B499" s="35" t="s">
        <v>1648</v>
      </c>
      <c r="C499" s="34">
        <v>287902920</v>
      </c>
      <c r="D499" s="33"/>
      <c r="E499" s="33" t="s">
        <v>1013</v>
      </c>
      <c r="F499" s="33" t="s">
        <v>628</v>
      </c>
      <c r="G499" s="33" t="s">
        <v>628</v>
      </c>
      <c r="H499" s="33" t="s">
        <v>634</v>
      </c>
      <c r="I499" s="33" t="s">
        <v>628</v>
      </c>
      <c r="J499" s="33" t="s">
        <v>633</v>
      </c>
      <c r="K499" s="33" t="s">
        <v>634</v>
      </c>
      <c r="L499" s="33" t="s">
        <v>628</v>
      </c>
      <c r="M499" s="33" t="s">
        <v>632</v>
      </c>
      <c r="N499" s="33" t="s">
        <v>1625</v>
      </c>
      <c r="O499" s="33" t="s">
        <v>1646</v>
      </c>
      <c r="P499" s="33" t="s">
        <v>1647</v>
      </c>
    </row>
    <row r="500" spans="1:16" ht="13.5" customHeight="1" x14ac:dyDescent="0.2">
      <c r="A500" s="33" t="s">
        <v>709</v>
      </c>
      <c r="B500" s="35" t="s">
        <v>1653</v>
      </c>
      <c r="C500" s="34">
        <v>254340846</v>
      </c>
      <c r="D500" s="33"/>
      <c r="E500" s="33" t="s">
        <v>1652</v>
      </c>
      <c r="F500" s="33" t="s">
        <v>628</v>
      </c>
      <c r="G500" s="33" t="s">
        <v>628</v>
      </c>
      <c r="H500" s="33" t="s">
        <v>634</v>
      </c>
      <c r="I500" s="33" t="s">
        <v>628</v>
      </c>
      <c r="J500" s="33" t="s">
        <v>633</v>
      </c>
      <c r="K500" s="33" t="s">
        <v>634</v>
      </c>
      <c r="L500" s="33" t="s">
        <v>628</v>
      </c>
      <c r="M500" s="33" t="s">
        <v>632</v>
      </c>
      <c r="N500" s="33" t="s">
        <v>1625</v>
      </c>
      <c r="O500" s="33" t="s">
        <v>1654</v>
      </c>
      <c r="P500" s="33" t="s">
        <v>1655</v>
      </c>
    </row>
    <row r="501" spans="1:16" ht="13.5" customHeight="1" x14ac:dyDescent="0.2">
      <c r="A501" s="33" t="s">
        <v>709</v>
      </c>
      <c r="B501" s="35" t="s">
        <v>1657</v>
      </c>
      <c r="C501" s="34">
        <v>588515975</v>
      </c>
      <c r="D501" s="33"/>
      <c r="E501" s="33" t="s">
        <v>1656</v>
      </c>
      <c r="F501" s="33" t="s">
        <v>628</v>
      </c>
      <c r="G501" s="33" t="s">
        <v>628</v>
      </c>
      <c r="H501" s="33" t="s">
        <v>634</v>
      </c>
      <c r="I501" s="33" t="s">
        <v>628</v>
      </c>
      <c r="J501" s="33" t="s">
        <v>633</v>
      </c>
      <c r="K501" s="33" t="s">
        <v>634</v>
      </c>
      <c r="L501" s="33" t="s">
        <v>628</v>
      </c>
      <c r="M501" s="33" t="s">
        <v>632</v>
      </c>
      <c r="N501" s="33" t="s">
        <v>1625</v>
      </c>
      <c r="O501" s="33" t="s">
        <v>1654</v>
      </c>
      <c r="P501" s="33" t="s">
        <v>1655</v>
      </c>
    </row>
    <row r="502" spans="1:16" ht="13.5" customHeight="1" x14ac:dyDescent="0.2">
      <c r="A502" s="33" t="s">
        <v>709</v>
      </c>
      <c r="B502" s="35" t="s">
        <v>1659</v>
      </c>
      <c r="C502" s="34">
        <v>3316416</v>
      </c>
      <c r="D502" s="33"/>
      <c r="E502" s="33" t="s">
        <v>1658</v>
      </c>
      <c r="F502" s="33" t="s">
        <v>628</v>
      </c>
      <c r="G502" s="33" t="s">
        <v>628</v>
      </c>
      <c r="H502" s="33" t="s">
        <v>634</v>
      </c>
      <c r="I502" s="33" t="s">
        <v>628</v>
      </c>
      <c r="J502" s="33" t="s">
        <v>633</v>
      </c>
      <c r="K502" s="33" t="s">
        <v>634</v>
      </c>
      <c r="L502" s="33" t="s">
        <v>628</v>
      </c>
      <c r="M502" s="33" t="s">
        <v>632</v>
      </c>
      <c r="N502" s="33" t="s">
        <v>1625</v>
      </c>
      <c r="O502" s="33" t="s">
        <v>1660</v>
      </c>
      <c r="P502" s="33" t="s">
        <v>1661</v>
      </c>
    </row>
    <row r="503" spans="1:16" ht="13.5" customHeight="1" x14ac:dyDescent="0.2">
      <c r="A503" s="33" t="s">
        <v>709</v>
      </c>
      <c r="B503" s="35" t="s">
        <v>1662</v>
      </c>
      <c r="C503" s="34">
        <v>9548408</v>
      </c>
      <c r="D503" s="33"/>
      <c r="E503" s="33" t="s">
        <v>1013</v>
      </c>
      <c r="F503" s="33" t="s">
        <v>628</v>
      </c>
      <c r="G503" s="33" t="s">
        <v>628</v>
      </c>
      <c r="H503" s="33" t="s">
        <v>634</v>
      </c>
      <c r="I503" s="33" t="s">
        <v>628</v>
      </c>
      <c r="J503" s="33" t="s">
        <v>633</v>
      </c>
      <c r="K503" s="33" t="s">
        <v>634</v>
      </c>
      <c r="L503" s="33" t="s">
        <v>628</v>
      </c>
      <c r="M503" s="33" t="s">
        <v>632</v>
      </c>
      <c r="N503" s="33" t="s">
        <v>1625</v>
      </c>
      <c r="O503" s="33" t="s">
        <v>1660</v>
      </c>
      <c r="P503" s="33" t="s">
        <v>1661</v>
      </c>
    </row>
    <row r="504" spans="1:16" ht="13.5" customHeight="1" x14ac:dyDescent="0.2">
      <c r="A504" s="33" t="s">
        <v>709</v>
      </c>
      <c r="B504" s="35" t="s">
        <v>1663</v>
      </c>
      <c r="C504" s="34">
        <v>63959232</v>
      </c>
      <c r="D504" s="33"/>
      <c r="E504" s="33" t="s">
        <v>1013</v>
      </c>
      <c r="F504" s="33" t="s">
        <v>628</v>
      </c>
      <c r="G504" s="33" t="s">
        <v>628</v>
      </c>
      <c r="H504" s="33" t="s">
        <v>634</v>
      </c>
      <c r="I504" s="33" t="s">
        <v>628</v>
      </c>
      <c r="J504" s="33" t="s">
        <v>633</v>
      </c>
      <c r="K504" s="33" t="s">
        <v>634</v>
      </c>
      <c r="L504" s="33" t="s">
        <v>628</v>
      </c>
      <c r="M504" s="33" t="s">
        <v>632</v>
      </c>
      <c r="N504" s="33" t="s">
        <v>1625</v>
      </c>
      <c r="O504" s="33" t="s">
        <v>1660</v>
      </c>
      <c r="P504" s="33" t="s">
        <v>1661</v>
      </c>
    </row>
    <row r="505" spans="1:16" ht="13.5" customHeight="1" x14ac:dyDescent="0.2">
      <c r="A505" s="33" t="s">
        <v>709</v>
      </c>
      <c r="B505" s="35" t="s">
        <v>1664</v>
      </c>
      <c r="C505" s="34">
        <v>67538346</v>
      </c>
      <c r="D505" s="33"/>
      <c r="E505" s="33" t="s">
        <v>1013</v>
      </c>
      <c r="F505" s="33" t="s">
        <v>628</v>
      </c>
      <c r="G505" s="33" t="s">
        <v>628</v>
      </c>
      <c r="H505" s="33" t="s">
        <v>634</v>
      </c>
      <c r="I505" s="33" t="s">
        <v>628</v>
      </c>
      <c r="J505" s="33" t="s">
        <v>633</v>
      </c>
      <c r="K505" s="33" t="s">
        <v>634</v>
      </c>
      <c r="L505" s="33" t="s">
        <v>628</v>
      </c>
      <c r="M505" s="33" t="s">
        <v>632</v>
      </c>
      <c r="N505" s="33" t="s">
        <v>1625</v>
      </c>
      <c r="O505" s="33" t="s">
        <v>1660</v>
      </c>
      <c r="P505" s="33" t="s">
        <v>1661</v>
      </c>
    </row>
    <row r="506" spans="1:16" ht="13.5" customHeight="1" x14ac:dyDescent="0.2">
      <c r="A506" s="33" t="s">
        <v>709</v>
      </c>
      <c r="B506" s="35" t="s">
        <v>1665</v>
      </c>
      <c r="C506" s="34">
        <v>68730000</v>
      </c>
      <c r="D506" s="33"/>
      <c r="E506" s="33" t="s">
        <v>1013</v>
      </c>
      <c r="F506" s="33" t="s">
        <v>628</v>
      </c>
      <c r="G506" s="33" t="s">
        <v>628</v>
      </c>
      <c r="H506" s="33" t="s">
        <v>634</v>
      </c>
      <c r="I506" s="33" t="s">
        <v>628</v>
      </c>
      <c r="J506" s="33" t="s">
        <v>633</v>
      </c>
      <c r="K506" s="33" t="s">
        <v>634</v>
      </c>
      <c r="L506" s="33" t="s">
        <v>628</v>
      </c>
      <c r="M506" s="33" t="s">
        <v>632</v>
      </c>
      <c r="N506" s="33" t="s">
        <v>1625</v>
      </c>
      <c r="O506" s="33" t="s">
        <v>1660</v>
      </c>
      <c r="P506" s="33" t="s">
        <v>1661</v>
      </c>
    </row>
    <row r="507" spans="1:16" ht="13.5" customHeight="1" x14ac:dyDescent="0.2">
      <c r="A507" s="33" t="s">
        <v>709</v>
      </c>
      <c r="B507" s="35" t="s">
        <v>1666</v>
      </c>
      <c r="C507" s="34">
        <v>52200000</v>
      </c>
      <c r="D507" s="33"/>
      <c r="E507" s="33" t="s">
        <v>1013</v>
      </c>
      <c r="F507" s="33" t="s">
        <v>628</v>
      </c>
      <c r="G507" s="33" t="s">
        <v>628</v>
      </c>
      <c r="H507" s="33" t="s">
        <v>634</v>
      </c>
      <c r="I507" s="33" t="s">
        <v>628</v>
      </c>
      <c r="J507" s="33" t="s">
        <v>633</v>
      </c>
      <c r="K507" s="33" t="s">
        <v>634</v>
      </c>
      <c r="L507" s="33" t="s">
        <v>628</v>
      </c>
      <c r="M507" s="33" t="s">
        <v>632</v>
      </c>
      <c r="N507" s="33" t="s">
        <v>1625</v>
      </c>
      <c r="O507" s="33" t="s">
        <v>1660</v>
      </c>
      <c r="P507" s="33" t="s">
        <v>1661</v>
      </c>
    </row>
    <row r="508" spans="1:16" ht="13.5" customHeight="1" x14ac:dyDescent="0.2">
      <c r="A508" s="33" t="s">
        <v>709</v>
      </c>
      <c r="B508" s="35" t="s">
        <v>1667</v>
      </c>
      <c r="C508" s="34">
        <v>73792269</v>
      </c>
      <c r="D508" s="33"/>
      <c r="E508" s="33" t="s">
        <v>1013</v>
      </c>
      <c r="F508" s="33" t="s">
        <v>628</v>
      </c>
      <c r="G508" s="33" t="s">
        <v>628</v>
      </c>
      <c r="H508" s="33" t="s">
        <v>634</v>
      </c>
      <c r="I508" s="33" t="s">
        <v>628</v>
      </c>
      <c r="J508" s="33" t="s">
        <v>633</v>
      </c>
      <c r="K508" s="33" t="s">
        <v>634</v>
      </c>
      <c r="L508" s="33" t="s">
        <v>628</v>
      </c>
      <c r="M508" s="33" t="s">
        <v>632</v>
      </c>
      <c r="N508" s="33" t="s">
        <v>1625</v>
      </c>
      <c r="O508" s="33" t="s">
        <v>1660</v>
      </c>
      <c r="P508" s="33" t="s">
        <v>1661</v>
      </c>
    </row>
    <row r="509" spans="1:16" ht="13.5" customHeight="1" x14ac:dyDescent="0.2">
      <c r="A509" s="33" t="s">
        <v>709</v>
      </c>
      <c r="B509" s="35" t="s">
        <v>1668</v>
      </c>
      <c r="C509" s="34">
        <v>104242200</v>
      </c>
      <c r="D509" s="33"/>
      <c r="E509" s="33" t="s">
        <v>1013</v>
      </c>
      <c r="F509" s="33" t="s">
        <v>628</v>
      </c>
      <c r="G509" s="33" t="s">
        <v>628</v>
      </c>
      <c r="H509" s="33" t="s">
        <v>634</v>
      </c>
      <c r="I509" s="33" t="s">
        <v>628</v>
      </c>
      <c r="J509" s="33" t="s">
        <v>633</v>
      </c>
      <c r="K509" s="33" t="s">
        <v>634</v>
      </c>
      <c r="L509" s="33" t="s">
        <v>628</v>
      </c>
      <c r="M509" s="33" t="s">
        <v>632</v>
      </c>
      <c r="N509" s="33" t="s">
        <v>1625</v>
      </c>
      <c r="O509" s="33" t="s">
        <v>1660</v>
      </c>
      <c r="P509" s="33" t="s">
        <v>1661</v>
      </c>
    </row>
    <row r="510" spans="1:16" ht="13.5" customHeight="1" x14ac:dyDescent="0.2">
      <c r="A510" s="33" t="s">
        <v>709</v>
      </c>
      <c r="B510" s="35" t="s">
        <v>1669</v>
      </c>
      <c r="C510" s="34">
        <v>82499827</v>
      </c>
      <c r="D510" s="33"/>
      <c r="E510" s="33" t="s">
        <v>1013</v>
      </c>
      <c r="F510" s="33" t="s">
        <v>628</v>
      </c>
      <c r="G510" s="33" t="s">
        <v>628</v>
      </c>
      <c r="H510" s="33" t="s">
        <v>634</v>
      </c>
      <c r="I510" s="33" t="s">
        <v>628</v>
      </c>
      <c r="J510" s="33" t="s">
        <v>633</v>
      </c>
      <c r="K510" s="33" t="s">
        <v>634</v>
      </c>
      <c r="L510" s="33" t="s">
        <v>628</v>
      </c>
      <c r="M510" s="33" t="s">
        <v>632</v>
      </c>
      <c r="N510" s="33" t="s">
        <v>1625</v>
      </c>
      <c r="O510" s="33" t="s">
        <v>1660</v>
      </c>
      <c r="P510" s="33" t="s">
        <v>1661</v>
      </c>
    </row>
    <row r="511" spans="1:16" ht="13.5" customHeight="1" x14ac:dyDescent="0.2">
      <c r="A511" s="33" t="s">
        <v>709</v>
      </c>
      <c r="B511" s="35" t="s">
        <v>1670</v>
      </c>
      <c r="C511" s="34">
        <v>4732664</v>
      </c>
      <c r="D511" s="33"/>
      <c r="E511" s="33" t="s">
        <v>1013</v>
      </c>
      <c r="F511" s="33" t="s">
        <v>628</v>
      </c>
      <c r="G511" s="33" t="s">
        <v>628</v>
      </c>
      <c r="H511" s="33" t="s">
        <v>634</v>
      </c>
      <c r="I511" s="33" t="s">
        <v>628</v>
      </c>
      <c r="J511" s="33" t="s">
        <v>633</v>
      </c>
      <c r="K511" s="33" t="s">
        <v>634</v>
      </c>
      <c r="L511" s="33" t="s">
        <v>628</v>
      </c>
      <c r="M511" s="33" t="s">
        <v>632</v>
      </c>
      <c r="N511" s="33" t="s">
        <v>1625</v>
      </c>
      <c r="O511" s="33" t="s">
        <v>1660</v>
      </c>
      <c r="P511" s="33" t="s">
        <v>1661</v>
      </c>
    </row>
    <row r="512" spans="1:16" ht="13.5" customHeight="1" x14ac:dyDescent="0.2">
      <c r="A512" s="33" t="s">
        <v>709</v>
      </c>
      <c r="B512" s="35" t="s">
        <v>1671</v>
      </c>
      <c r="C512" s="34">
        <v>4841600</v>
      </c>
      <c r="D512" s="33"/>
      <c r="E512" s="33" t="s">
        <v>1013</v>
      </c>
      <c r="F512" s="33" t="s">
        <v>628</v>
      </c>
      <c r="G512" s="33" t="s">
        <v>628</v>
      </c>
      <c r="H512" s="33" t="s">
        <v>634</v>
      </c>
      <c r="I512" s="33" t="s">
        <v>628</v>
      </c>
      <c r="J512" s="33" t="s">
        <v>633</v>
      </c>
      <c r="K512" s="33" t="s">
        <v>634</v>
      </c>
      <c r="L512" s="33" t="s">
        <v>628</v>
      </c>
      <c r="M512" s="33" t="s">
        <v>632</v>
      </c>
      <c r="N512" s="33" t="s">
        <v>1625</v>
      </c>
      <c r="O512" s="33" t="s">
        <v>1660</v>
      </c>
      <c r="P512" s="33" t="s">
        <v>1661</v>
      </c>
    </row>
    <row r="513" spans="1:16" ht="13.5" customHeight="1" x14ac:dyDescent="0.2">
      <c r="A513" s="33" t="s">
        <v>709</v>
      </c>
      <c r="B513" s="35" t="s">
        <v>1672</v>
      </c>
      <c r="C513" s="34">
        <v>1004632</v>
      </c>
      <c r="D513" s="33"/>
      <c r="E513" s="33" t="s">
        <v>1013</v>
      </c>
      <c r="F513" s="33" t="s">
        <v>628</v>
      </c>
      <c r="G513" s="33" t="s">
        <v>628</v>
      </c>
      <c r="H513" s="33" t="s">
        <v>634</v>
      </c>
      <c r="I513" s="33" t="s">
        <v>628</v>
      </c>
      <c r="J513" s="33" t="s">
        <v>633</v>
      </c>
      <c r="K513" s="33" t="s">
        <v>634</v>
      </c>
      <c r="L513" s="33" t="s">
        <v>628</v>
      </c>
      <c r="M513" s="33" t="s">
        <v>632</v>
      </c>
      <c r="N513" s="33" t="s">
        <v>1625</v>
      </c>
      <c r="O513" s="33" t="s">
        <v>1660</v>
      </c>
      <c r="P513" s="33" t="s">
        <v>1661</v>
      </c>
    </row>
    <row r="514" spans="1:16" ht="13.5" customHeight="1" x14ac:dyDescent="0.2">
      <c r="A514" s="33" t="s">
        <v>709</v>
      </c>
      <c r="B514" s="35" t="s">
        <v>1673</v>
      </c>
      <c r="C514" s="34">
        <v>1198296</v>
      </c>
      <c r="D514" s="33"/>
      <c r="E514" s="33" t="s">
        <v>1013</v>
      </c>
      <c r="F514" s="33" t="s">
        <v>628</v>
      </c>
      <c r="G514" s="33" t="s">
        <v>628</v>
      </c>
      <c r="H514" s="33" t="s">
        <v>634</v>
      </c>
      <c r="I514" s="33" t="s">
        <v>628</v>
      </c>
      <c r="J514" s="33" t="s">
        <v>633</v>
      </c>
      <c r="K514" s="33" t="s">
        <v>634</v>
      </c>
      <c r="L514" s="33" t="s">
        <v>628</v>
      </c>
      <c r="M514" s="33" t="s">
        <v>632</v>
      </c>
      <c r="N514" s="33" t="s">
        <v>1625</v>
      </c>
      <c r="O514" s="33" t="s">
        <v>1660</v>
      </c>
      <c r="P514" s="33" t="s">
        <v>1661</v>
      </c>
    </row>
    <row r="515" spans="1:16" ht="13.5" customHeight="1" x14ac:dyDescent="0.2">
      <c r="A515" s="33" t="s">
        <v>709</v>
      </c>
      <c r="B515" s="35" t="s">
        <v>1674</v>
      </c>
      <c r="C515" s="34">
        <v>442800</v>
      </c>
      <c r="D515" s="33"/>
      <c r="E515" s="33" t="s">
        <v>1013</v>
      </c>
      <c r="F515" s="33" t="s">
        <v>628</v>
      </c>
      <c r="G515" s="33" t="s">
        <v>628</v>
      </c>
      <c r="H515" s="33" t="s">
        <v>634</v>
      </c>
      <c r="I515" s="33" t="s">
        <v>628</v>
      </c>
      <c r="J515" s="33" t="s">
        <v>633</v>
      </c>
      <c r="K515" s="33" t="s">
        <v>634</v>
      </c>
      <c r="L515" s="33" t="s">
        <v>628</v>
      </c>
      <c r="M515" s="33" t="s">
        <v>632</v>
      </c>
      <c r="N515" s="33" t="s">
        <v>1625</v>
      </c>
      <c r="O515" s="33" t="s">
        <v>1675</v>
      </c>
      <c r="P515" s="33" t="s">
        <v>1676</v>
      </c>
    </row>
    <row r="516" spans="1:16" ht="13.5" customHeight="1" x14ac:dyDescent="0.2">
      <c r="A516" s="33" t="s">
        <v>709</v>
      </c>
      <c r="B516" s="35" t="s">
        <v>1677</v>
      </c>
      <c r="C516" s="34">
        <v>148203</v>
      </c>
      <c r="D516" s="33"/>
      <c r="E516" s="33" t="s">
        <v>1013</v>
      </c>
      <c r="F516" s="33" t="s">
        <v>628</v>
      </c>
      <c r="G516" s="33" t="s">
        <v>628</v>
      </c>
      <c r="H516" s="33" t="s">
        <v>634</v>
      </c>
      <c r="I516" s="33" t="s">
        <v>628</v>
      </c>
      <c r="J516" s="33" t="s">
        <v>633</v>
      </c>
      <c r="K516" s="33" t="s">
        <v>634</v>
      </c>
      <c r="L516" s="33" t="s">
        <v>628</v>
      </c>
      <c r="M516" s="33" t="s">
        <v>632</v>
      </c>
      <c r="N516" s="33" t="s">
        <v>1625</v>
      </c>
      <c r="O516" s="33" t="s">
        <v>1675</v>
      </c>
      <c r="P516" s="33" t="s">
        <v>1676</v>
      </c>
    </row>
    <row r="517" spans="1:16" ht="13.5" customHeight="1" x14ac:dyDescent="0.2">
      <c r="A517" s="33" t="s">
        <v>709</v>
      </c>
      <c r="B517" s="35" t="s">
        <v>1678</v>
      </c>
      <c r="C517" s="34">
        <v>42024</v>
      </c>
      <c r="D517" s="33"/>
      <c r="E517" s="33" t="s">
        <v>1013</v>
      </c>
      <c r="F517" s="33" t="s">
        <v>628</v>
      </c>
      <c r="G517" s="33" t="s">
        <v>628</v>
      </c>
      <c r="H517" s="33" t="s">
        <v>634</v>
      </c>
      <c r="I517" s="33" t="s">
        <v>628</v>
      </c>
      <c r="J517" s="33" t="s">
        <v>633</v>
      </c>
      <c r="K517" s="33" t="s">
        <v>634</v>
      </c>
      <c r="L517" s="33" t="s">
        <v>628</v>
      </c>
      <c r="M517" s="33" t="s">
        <v>632</v>
      </c>
      <c r="N517" s="33" t="s">
        <v>1625</v>
      </c>
      <c r="O517" s="33" t="s">
        <v>1675</v>
      </c>
      <c r="P517" s="33" t="s">
        <v>1676</v>
      </c>
    </row>
    <row r="518" spans="1:16" ht="13.5" customHeight="1" x14ac:dyDescent="0.2">
      <c r="A518" s="33" t="s">
        <v>709</v>
      </c>
      <c r="B518" s="35" t="s">
        <v>1679</v>
      </c>
      <c r="C518" s="34">
        <v>45987</v>
      </c>
      <c r="D518" s="33"/>
      <c r="E518" s="33" t="s">
        <v>1013</v>
      </c>
      <c r="F518" s="33" t="s">
        <v>628</v>
      </c>
      <c r="G518" s="33" t="s">
        <v>628</v>
      </c>
      <c r="H518" s="33" t="s">
        <v>634</v>
      </c>
      <c r="I518" s="33" t="s">
        <v>628</v>
      </c>
      <c r="J518" s="33" t="s">
        <v>633</v>
      </c>
      <c r="K518" s="33" t="s">
        <v>634</v>
      </c>
      <c r="L518" s="33" t="s">
        <v>628</v>
      </c>
      <c r="M518" s="33" t="s">
        <v>632</v>
      </c>
      <c r="N518" s="33" t="s">
        <v>1625</v>
      </c>
      <c r="O518" s="33" t="s">
        <v>1675</v>
      </c>
      <c r="P518" s="33" t="s">
        <v>1676</v>
      </c>
    </row>
    <row r="519" spans="1:16" ht="13.5" customHeight="1" x14ac:dyDescent="0.2">
      <c r="A519" s="33" t="s">
        <v>709</v>
      </c>
      <c r="B519" s="35" t="s">
        <v>1680</v>
      </c>
      <c r="C519" s="34">
        <v>458784</v>
      </c>
      <c r="D519" s="33"/>
      <c r="E519" s="33" t="s">
        <v>1013</v>
      </c>
      <c r="F519" s="33" t="s">
        <v>628</v>
      </c>
      <c r="G519" s="33" t="s">
        <v>628</v>
      </c>
      <c r="H519" s="33" t="s">
        <v>634</v>
      </c>
      <c r="I519" s="33" t="s">
        <v>628</v>
      </c>
      <c r="J519" s="33" t="s">
        <v>633</v>
      </c>
      <c r="K519" s="33" t="s">
        <v>634</v>
      </c>
      <c r="L519" s="33" t="s">
        <v>628</v>
      </c>
      <c r="M519" s="33" t="s">
        <v>632</v>
      </c>
      <c r="N519" s="33" t="s">
        <v>1625</v>
      </c>
      <c r="O519" s="33" t="s">
        <v>1675</v>
      </c>
      <c r="P519" s="33" t="s">
        <v>1676</v>
      </c>
    </row>
    <row r="520" spans="1:16" ht="13.5" customHeight="1" x14ac:dyDescent="0.2">
      <c r="A520" s="33" t="s">
        <v>709</v>
      </c>
      <c r="B520" s="35" t="s">
        <v>1681</v>
      </c>
      <c r="C520" s="34">
        <v>4796864</v>
      </c>
      <c r="D520" s="33"/>
      <c r="E520" s="33" t="s">
        <v>1013</v>
      </c>
      <c r="F520" s="33" t="s">
        <v>628</v>
      </c>
      <c r="G520" s="33" t="s">
        <v>628</v>
      </c>
      <c r="H520" s="33" t="s">
        <v>634</v>
      </c>
      <c r="I520" s="33" t="s">
        <v>628</v>
      </c>
      <c r="J520" s="33" t="s">
        <v>633</v>
      </c>
      <c r="K520" s="33" t="s">
        <v>634</v>
      </c>
      <c r="L520" s="33" t="s">
        <v>628</v>
      </c>
      <c r="M520" s="33" t="s">
        <v>632</v>
      </c>
      <c r="N520" s="33" t="s">
        <v>1625</v>
      </c>
      <c r="O520" s="33" t="s">
        <v>1675</v>
      </c>
      <c r="P520" s="33" t="s">
        <v>1676</v>
      </c>
    </row>
    <row r="521" spans="1:16" ht="13.5" customHeight="1" x14ac:dyDescent="0.2">
      <c r="A521" s="33" t="s">
        <v>709</v>
      </c>
      <c r="B521" s="35" t="s">
        <v>1682</v>
      </c>
      <c r="C521" s="34">
        <v>153747</v>
      </c>
      <c r="D521" s="33"/>
      <c r="E521" s="33" t="s">
        <v>1013</v>
      </c>
      <c r="F521" s="33" t="s">
        <v>628</v>
      </c>
      <c r="G521" s="33" t="s">
        <v>628</v>
      </c>
      <c r="H521" s="33" t="s">
        <v>634</v>
      </c>
      <c r="I521" s="33" t="s">
        <v>628</v>
      </c>
      <c r="J521" s="33" t="s">
        <v>633</v>
      </c>
      <c r="K521" s="33" t="s">
        <v>634</v>
      </c>
      <c r="L521" s="33" t="s">
        <v>628</v>
      </c>
      <c r="M521" s="33" t="s">
        <v>632</v>
      </c>
      <c r="N521" s="33" t="s">
        <v>1625</v>
      </c>
      <c r="O521" s="33" t="s">
        <v>1675</v>
      </c>
      <c r="P521" s="33" t="s">
        <v>1676</v>
      </c>
    </row>
    <row r="522" spans="1:16" ht="13.5" customHeight="1" x14ac:dyDescent="0.2">
      <c r="A522" s="33" t="s">
        <v>709</v>
      </c>
      <c r="B522" s="35" t="s">
        <v>1683</v>
      </c>
      <c r="C522" s="34">
        <v>60052</v>
      </c>
      <c r="D522" s="33"/>
      <c r="E522" s="33" t="s">
        <v>1013</v>
      </c>
      <c r="F522" s="33" t="s">
        <v>628</v>
      </c>
      <c r="G522" s="33" t="s">
        <v>628</v>
      </c>
      <c r="H522" s="33" t="s">
        <v>634</v>
      </c>
      <c r="I522" s="33" t="s">
        <v>628</v>
      </c>
      <c r="J522" s="33" t="s">
        <v>633</v>
      </c>
      <c r="K522" s="33" t="s">
        <v>634</v>
      </c>
      <c r="L522" s="33" t="s">
        <v>628</v>
      </c>
      <c r="M522" s="33" t="s">
        <v>632</v>
      </c>
      <c r="N522" s="33" t="s">
        <v>1625</v>
      </c>
      <c r="O522" s="33" t="s">
        <v>1675</v>
      </c>
      <c r="P522" s="33" t="s">
        <v>1676</v>
      </c>
    </row>
    <row r="523" spans="1:16" ht="13.5" customHeight="1" x14ac:dyDescent="0.2">
      <c r="A523" s="33" t="s">
        <v>709</v>
      </c>
      <c r="B523" s="35" t="s">
        <v>1684</v>
      </c>
      <c r="C523" s="34">
        <v>170841</v>
      </c>
      <c r="D523" s="33"/>
      <c r="E523" s="33" t="s">
        <v>1013</v>
      </c>
      <c r="F523" s="33" t="s">
        <v>628</v>
      </c>
      <c r="G523" s="33" t="s">
        <v>628</v>
      </c>
      <c r="H523" s="33" t="s">
        <v>634</v>
      </c>
      <c r="I523" s="33" t="s">
        <v>628</v>
      </c>
      <c r="J523" s="33" t="s">
        <v>633</v>
      </c>
      <c r="K523" s="33" t="s">
        <v>634</v>
      </c>
      <c r="L523" s="33" t="s">
        <v>628</v>
      </c>
      <c r="M523" s="33" t="s">
        <v>632</v>
      </c>
      <c r="N523" s="33" t="s">
        <v>1625</v>
      </c>
      <c r="O523" s="33" t="s">
        <v>1675</v>
      </c>
      <c r="P523" s="33" t="s">
        <v>1676</v>
      </c>
    </row>
    <row r="524" spans="1:16" ht="13.5" customHeight="1" x14ac:dyDescent="0.2">
      <c r="A524" s="33" t="s">
        <v>709</v>
      </c>
      <c r="B524" s="35" t="s">
        <v>1685</v>
      </c>
      <c r="C524" s="34">
        <v>231910</v>
      </c>
      <c r="D524" s="33"/>
      <c r="E524" s="33" t="s">
        <v>1013</v>
      </c>
      <c r="F524" s="33" t="s">
        <v>628</v>
      </c>
      <c r="G524" s="33" t="s">
        <v>628</v>
      </c>
      <c r="H524" s="33" t="s">
        <v>634</v>
      </c>
      <c r="I524" s="33" t="s">
        <v>628</v>
      </c>
      <c r="J524" s="33" t="s">
        <v>633</v>
      </c>
      <c r="K524" s="33" t="s">
        <v>634</v>
      </c>
      <c r="L524" s="33" t="s">
        <v>628</v>
      </c>
      <c r="M524" s="33" t="s">
        <v>632</v>
      </c>
      <c r="N524" s="33" t="s">
        <v>1625</v>
      </c>
      <c r="O524" s="33" t="s">
        <v>1675</v>
      </c>
      <c r="P524" s="33" t="s">
        <v>1676</v>
      </c>
    </row>
    <row r="525" spans="1:16" ht="13.5" customHeight="1" x14ac:dyDescent="0.2">
      <c r="A525" s="33" t="s">
        <v>709</v>
      </c>
      <c r="B525" s="35" t="s">
        <v>1686</v>
      </c>
      <c r="C525" s="34">
        <v>5451381</v>
      </c>
      <c r="D525" s="33"/>
      <c r="E525" s="33" t="s">
        <v>1013</v>
      </c>
      <c r="F525" s="33" t="s">
        <v>628</v>
      </c>
      <c r="G525" s="33" t="s">
        <v>628</v>
      </c>
      <c r="H525" s="33" t="s">
        <v>634</v>
      </c>
      <c r="I525" s="33" t="s">
        <v>628</v>
      </c>
      <c r="J525" s="33" t="s">
        <v>633</v>
      </c>
      <c r="K525" s="33" t="s">
        <v>634</v>
      </c>
      <c r="L525" s="33" t="s">
        <v>628</v>
      </c>
      <c r="M525" s="33" t="s">
        <v>632</v>
      </c>
      <c r="N525" s="33" t="s">
        <v>1625</v>
      </c>
      <c r="O525" s="33" t="s">
        <v>1675</v>
      </c>
      <c r="P525" s="33" t="s">
        <v>1676</v>
      </c>
    </row>
    <row r="526" spans="1:16" ht="13.5" customHeight="1" x14ac:dyDescent="0.2">
      <c r="A526" s="33" t="s">
        <v>709</v>
      </c>
      <c r="B526" s="35" t="s">
        <v>1687</v>
      </c>
      <c r="C526" s="34">
        <v>2621604</v>
      </c>
      <c r="D526" s="33"/>
      <c r="E526" s="33" t="s">
        <v>1013</v>
      </c>
      <c r="F526" s="33" t="s">
        <v>628</v>
      </c>
      <c r="G526" s="33" t="s">
        <v>628</v>
      </c>
      <c r="H526" s="33" t="s">
        <v>634</v>
      </c>
      <c r="I526" s="33" t="s">
        <v>628</v>
      </c>
      <c r="J526" s="33" t="s">
        <v>633</v>
      </c>
      <c r="K526" s="33" t="s">
        <v>634</v>
      </c>
      <c r="L526" s="33" t="s">
        <v>628</v>
      </c>
      <c r="M526" s="33" t="s">
        <v>632</v>
      </c>
      <c r="N526" s="33" t="s">
        <v>1625</v>
      </c>
      <c r="O526" s="33" t="s">
        <v>1675</v>
      </c>
      <c r="P526" s="33" t="s">
        <v>1676</v>
      </c>
    </row>
    <row r="527" spans="1:16" ht="13.5" customHeight="1" x14ac:dyDescent="0.2">
      <c r="A527" s="33" t="s">
        <v>709</v>
      </c>
      <c r="B527" s="35" t="s">
        <v>1688</v>
      </c>
      <c r="C527" s="34">
        <v>834768</v>
      </c>
      <c r="D527" s="33"/>
      <c r="E527" s="33" t="s">
        <v>1013</v>
      </c>
      <c r="F527" s="33" t="s">
        <v>628</v>
      </c>
      <c r="G527" s="33" t="s">
        <v>628</v>
      </c>
      <c r="H527" s="33" t="s">
        <v>634</v>
      </c>
      <c r="I527" s="33" t="s">
        <v>628</v>
      </c>
      <c r="J527" s="33" t="s">
        <v>633</v>
      </c>
      <c r="K527" s="33" t="s">
        <v>634</v>
      </c>
      <c r="L527" s="33" t="s">
        <v>628</v>
      </c>
      <c r="M527" s="33" t="s">
        <v>632</v>
      </c>
      <c r="N527" s="33" t="s">
        <v>1625</v>
      </c>
      <c r="O527" s="33" t="s">
        <v>1675</v>
      </c>
      <c r="P527" s="33" t="s">
        <v>1676</v>
      </c>
    </row>
    <row r="528" spans="1:16" ht="13.5" customHeight="1" x14ac:dyDescent="0.2">
      <c r="A528" s="33" t="s">
        <v>709</v>
      </c>
      <c r="B528" s="35" t="s">
        <v>1689</v>
      </c>
      <c r="C528" s="34">
        <v>927680</v>
      </c>
      <c r="D528" s="33"/>
      <c r="E528" s="33" t="s">
        <v>1013</v>
      </c>
      <c r="F528" s="33" t="s">
        <v>628</v>
      </c>
      <c r="G528" s="33" t="s">
        <v>628</v>
      </c>
      <c r="H528" s="33" t="s">
        <v>634</v>
      </c>
      <c r="I528" s="33" t="s">
        <v>628</v>
      </c>
      <c r="J528" s="33" t="s">
        <v>633</v>
      </c>
      <c r="K528" s="33" t="s">
        <v>634</v>
      </c>
      <c r="L528" s="33" t="s">
        <v>628</v>
      </c>
      <c r="M528" s="33" t="s">
        <v>632</v>
      </c>
      <c r="N528" s="33" t="s">
        <v>1625</v>
      </c>
      <c r="O528" s="33" t="s">
        <v>1675</v>
      </c>
      <c r="P528" s="33" t="s">
        <v>1676</v>
      </c>
    </row>
    <row r="529" spans="1:16" ht="13.5" customHeight="1" x14ac:dyDescent="0.2">
      <c r="A529" s="33" t="s">
        <v>709</v>
      </c>
      <c r="B529" s="35" t="s">
        <v>1690</v>
      </c>
      <c r="C529" s="34">
        <v>760275</v>
      </c>
      <c r="D529" s="33"/>
      <c r="E529" s="33" t="s">
        <v>1013</v>
      </c>
      <c r="F529" s="33" t="s">
        <v>628</v>
      </c>
      <c r="G529" s="33" t="s">
        <v>628</v>
      </c>
      <c r="H529" s="33" t="s">
        <v>634</v>
      </c>
      <c r="I529" s="33" t="s">
        <v>628</v>
      </c>
      <c r="J529" s="33" t="s">
        <v>633</v>
      </c>
      <c r="K529" s="33" t="s">
        <v>634</v>
      </c>
      <c r="L529" s="33" t="s">
        <v>628</v>
      </c>
      <c r="M529" s="33" t="s">
        <v>632</v>
      </c>
      <c r="N529" s="33" t="s">
        <v>1625</v>
      </c>
      <c r="O529" s="33" t="s">
        <v>1675</v>
      </c>
      <c r="P529" s="33" t="s">
        <v>1676</v>
      </c>
    </row>
    <row r="530" spans="1:16" ht="13.5" customHeight="1" x14ac:dyDescent="0.2">
      <c r="A530" s="33" t="s">
        <v>709</v>
      </c>
      <c r="B530" s="35" t="s">
        <v>1691</v>
      </c>
      <c r="C530" s="34">
        <v>348312</v>
      </c>
      <c r="D530" s="33"/>
      <c r="E530" s="33" t="s">
        <v>1013</v>
      </c>
      <c r="F530" s="33" t="s">
        <v>628</v>
      </c>
      <c r="G530" s="33" t="s">
        <v>628</v>
      </c>
      <c r="H530" s="33" t="s">
        <v>634</v>
      </c>
      <c r="I530" s="33" t="s">
        <v>628</v>
      </c>
      <c r="J530" s="33" t="s">
        <v>633</v>
      </c>
      <c r="K530" s="33" t="s">
        <v>634</v>
      </c>
      <c r="L530" s="33" t="s">
        <v>628</v>
      </c>
      <c r="M530" s="33" t="s">
        <v>632</v>
      </c>
      <c r="N530" s="33" t="s">
        <v>1625</v>
      </c>
      <c r="O530" s="33" t="s">
        <v>1675</v>
      </c>
      <c r="P530" s="33" t="s">
        <v>1676</v>
      </c>
    </row>
    <row r="531" spans="1:16" ht="13.5" customHeight="1" x14ac:dyDescent="0.2">
      <c r="A531" s="33" t="s">
        <v>709</v>
      </c>
      <c r="B531" s="35" t="s">
        <v>1693</v>
      </c>
      <c r="C531" s="34">
        <v>16697220</v>
      </c>
      <c r="D531" s="33"/>
      <c r="E531" s="33" t="s">
        <v>1692</v>
      </c>
      <c r="F531" s="33" t="s">
        <v>628</v>
      </c>
      <c r="G531" s="33" t="s">
        <v>628</v>
      </c>
      <c r="H531" s="33" t="s">
        <v>634</v>
      </c>
      <c r="I531" s="33" t="s">
        <v>628</v>
      </c>
      <c r="J531" s="33" t="s">
        <v>633</v>
      </c>
      <c r="K531" s="33" t="s">
        <v>634</v>
      </c>
      <c r="L531" s="33" t="s">
        <v>628</v>
      </c>
      <c r="M531" s="33" t="s">
        <v>632</v>
      </c>
      <c r="N531" s="33" t="s">
        <v>1625</v>
      </c>
      <c r="O531" s="33" t="s">
        <v>1675</v>
      </c>
      <c r="P531" s="33" t="s">
        <v>1676</v>
      </c>
    </row>
    <row r="532" spans="1:16" ht="13.5" customHeight="1" x14ac:dyDescent="0.2">
      <c r="A532" s="33" t="s">
        <v>709</v>
      </c>
      <c r="B532" s="35" t="s">
        <v>1694</v>
      </c>
      <c r="C532" s="34">
        <v>161508</v>
      </c>
      <c r="D532" s="33"/>
      <c r="E532" s="33" t="s">
        <v>1013</v>
      </c>
      <c r="F532" s="33" t="s">
        <v>628</v>
      </c>
      <c r="G532" s="33" t="s">
        <v>628</v>
      </c>
      <c r="H532" s="33" t="s">
        <v>634</v>
      </c>
      <c r="I532" s="33" t="s">
        <v>628</v>
      </c>
      <c r="J532" s="33" t="s">
        <v>633</v>
      </c>
      <c r="K532" s="33" t="s">
        <v>634</v>
      </c>
      <c r="L532" s="33" t="s">
        <v>628</v>
      </c>
      <c r="M532" s="33" t="s">
        <v>632</v>
      </c>
      <c r="N532" s="33" t="s">
        <v>1625</v>
      </c>
      <c r="O532" s="33" t="s">
        <v>1675</v>
      </c>
      <c r="P532" s="33" t="s">
        <v>1676</v>
      </c>
    </row>
    <row r="533" spans="1:16" ht="13.5" customHeight="1" x14ac:dyDescent="0.2">
      <c r="A533" s="33" t="s">
        <v>709</v>
      </c>
      <c r="B533" s="35" t="s">
        <v>1695</v>
      </c>
      <c r="C533" s="34">
        <v>78070</v>
      </c>
      <c r="D533" s="33"/>
      <c r="E533" s="33" t="s">
        <v>1013</v>
      </c>
      <c r="F533" s="33" t="s">
        <v>628</v>
      </c>
      <c r="G533" s="33" t="s">
        <v>628</v>
      </c>
      <c r="H533" s="33" t="s">
        <v>634</v>
      </c>
      <c r="I533" s="33" t="s">
        <v>628</v>
      </c>
      <c r="J533" s="33" t="s">
        <v>633</v>
      </c>
      <c r="K533" s="33" t="s">
        <v>634</v>
      </c>
      <c r="L533" s="33" t="s">
        <v>628</v>
      </c>
      <c r="M533" s="33" t="s">
        <v>632</v>
      </c>
      <c r="N533" s="33" t="s">
        <v>1625</v>
      </c>
      <c r="O533" s="33" t="s">
        <v>1675</v>
      </c>
      <c r="P533" s="33" t="s">
        <v>1676</v>
      </c>
    </row>
    <row r="534" spans="1:16" ht="13.5" customHeight="1" x14ac:dyDescent="0.2">
      <c r="A534" s="33" t="s">
        <v>709</v>
      </c>
      <c r="B534" s="35" t="s">
        <v>1696</v>
      </c>
      <c r="C534" s="34">
        <v>450990</v>
      </c>
      <c r="D534" s="33"/>
      <c r="E534" s="33" t="s">
        <v>1013</v>
      </c>
      <c r="F534" s="33" t="s">
        <v>628</v>
      </c>
      <c r="G534" s="33" t="s">
        <v>628</v>
      </c>
      <c r="H534" s="33" t="s">
        <v>634</v>
      </c>
      <c r="I534" s="33" t="s">
        <v>628</v>
      </c>
      <c r="J534" s="33" t="s">
        <v>633</v>
      </c>
      <c r="K534" s="33" t="s">
        <v>634</v>
      </c>
      <c r="L534" s="33" t="s">
        <v>628</v>
      </c>
      <c r="M534" s="33" t="s">
        <v>632</v>
      </c>
      <c r="N534" s="33" t="s">
        <v>1625</v>
      </c>
      <c r="O534" s="33" t="s">
        <v>1675</v>
      </c>
      <c r="P534" s="33" t="s">
        <v>1676</v>
      </c>
    </row>
    <row r="535" spans="1:16" ht="13.5" customHeight="1" x14ac:dyDescent="0.2">
      <c r="A535" s="33" t="s">
        <v>709</v>
      </c>
      <c r="B535" s="35" t="s">
        <v>1697</v>
      </c>
      <c r="C535" s="34">
        <v>4312824</v>
      </c>
      <c r="D535" s="33"/>
      <c r="E535" s="33" t="s">
        <v>1692</v>
      </c>
      <c r="F535" s="33" t="s">
        <v>628</v>
      </c>
      <c r="G535" s="33" t="s">
        <v>628</v>
      </c>
      <c r="H535" s="33" t="s">
        <v>634</v>
      </c>
      <c r="I535" s="33" t="s">
        <v>628</v>
      </c>
      <c r="J535" s="33" t="s">
        <v>633</v>
      </c>
      <c r="K535" s="33" t="s">
        <v>634</v>
      </c>
      <c r="L535" s="33" t="s">
        <v>628</v>
      </c>
      <c r="M535" s="33" t="s">
        <v>632</v>
      </c>
      <c r="N535" s="33" t="s">
        <v>1625</v>
      </c>
      <c r="O535" s="33" t="s">
        <v>1675</v>
      </c>
      <c r="P535" s="33" t="s">
        <v>1676</v>
      </c>
    </row>
    <row r="536" spans="1:16" ht="13.5" customHeight="1" x14ac:dyDescent="0.2">
      <c r="A536" s="33" t="s">
        <v>709</v>
      </c>
      <c r="B536" s="35" t="s">
        <v>1698</v>
      </c>
      <c r="C536" s="34">
        <v>455562</v>
      </c>
      <c r="D536" s="33"/>
      <c r="E536" s="33" t="s">
        <v>1013</v>
      </c>
      <c r="F536" s="33" t="s">
        <v>628</v>
      </c>
      <c r="G536" s="33" t="s">
        <v>628</v>
      </c>
      <c r="H536" s="33" t="s">
        <v>634</v>
      </c>
      <c r="I536" s="33" t="s">
        <v>628</v>
      </c>
      <c r="J536" s="33" t="s">
        <v>633</v>
      </c>
      <c r="K536" s="33" t="s">
        <v>634</v>
      </c>
      <c r="L536" s="33" t="s">
        <v>628</v>
      </c>
      <c r="M536" s="33" t="s">
        <v>632</v>
      </c>
      <c r="N536" s="33" t="s">
        <v>1625</v>
      </c>
      <c r="O536" s="33" t="s">
        <v>1675</v>
      </c>
      <c r="P536" s="33" t="s">
        <v>1676</v>
      </c>
    </row>
    <row r="537" spans="1:16" ht="13.5" customHeight="1" x14ac:dyDescent="0.2">
      <c r="A537" s="33" t="s">
        <v>709</v>
      </c>
      <c r="B537" s="35" t="s">
        <v>1699</v>
      </c>
      <c r="C537" s="34">
        <v>2255120</v>
      </c>
      <c r="D537" s="33"/>
      <c r="E537" s="33" t="s">
        <v>1013</v>
      </c>
      <c r="F537" s="33" t="s">
        <v>628</v>
      </c>
      <c r="G537" s="33" t="s">
        <v>628</v>
      </c>
      <c r="H537" s="33" t="s">
        <v>634</v>
      </c>
      <c r="I537" s="33" t="s">
        <v>628</v>
      </c>
      <c r="J537" s="33" t="s">
        <v>633</v>
      </c>
      <c r="K537" s="33" t="s">
        <v>634</v>
      </c>
      <c r="L537" s="33" t="s">
        <v>628</v>
      </c>
      <c r="M537" s="33" t="s">
        <v>632</v>
      </c>
      <c r="N537" s="33" t="s">
        <v>1625</v>
      </c>
      <c r="O537" s="33" t="s">
        <v>1675</v>
      </c>
      <c r="P537" s="33" t="s">
        <v>1676</v>
      </c>
    </row>
    <row r="538" spans="1:16" ht="13.5" customHeight="1" x14ac:dyDescent="0.2">
      <c r="A538" s="33" t="s">
        <v>709</v>
      </c>
      <c r="B538" s="35" t="s">
        <v>1700</v>
      </c>
      <c r="C538" s="34">
        <v>3159360</v>
      </c>
      <c r="D538" s="33"/>
      <c r="E538" s="33" t="s">
        <v>1013</v>
      </c>
      <c r="F538" s="33" t="s">
        <v>628</v>
      </c>
      <c r="G538" s="33" t="s">
        <v>628</v>
      </c>
      <c r="H538" s="33" t="s">
        <v>634</v>
      </c>
      <c r="I538" s="33" t="s">
        <v>628</v>
      </c>
      <c r="J538" s="33" t="s">
        <v>633</v>
      </c>
      <c r="K538" s="33" t="s">
        <v>634</v>
      </c>
      <c r="L538" s="33" t="s">
        <v>628</v>
      </c>
      <c r="M538" s="33" t="s">
        <v>632</v>
      </c>
      <c r="N538" s="33" t="s">
        <v>1625</v>
      </c>
      <c r="O538" s="33" t="s">
        <v>1675</v>
      </c>
      <c r="P538" s="33" t="s">
        <v>1676</v>
      </c>
    </row>
    <row r="539" spans="1:16" ht="13.5" customHeight="1" x14ac:dyDescent="0.2">
      <c r="A539" s="33" t="s">
        <v>709</v>
      </c>
      <c r="B539" s="35" t="s">
        <v>1701</v>
      </c>
      <c r="C539" s="34">
        <v>16091888</v>
      </c>
      <c r="D539" s="33"/>
      <c r="E539" s="33" t="s">
        <v>1013</v>
      </c>
      <c r="F539" s="33" t="s">
        <v>628</v>
      </c>
      <c r="G539" s="33" t="s">
        <v>628</v>
      </c>
      <c r="H539" s="33" t="s">
        <v>634</v>
      </c>
      <c r="I539" s="33" t="s">
        <v>628</v>
      </c>
      <c r="J539" s="33" t="s">
        <v>633</v>
      </c>
      <c r="K539" s="33" t="s">
        <v>634</v>
      </c>
      <c r="L539" s="33" t="s">
        <v>628</v>
      </c>
      <c r="M539" s="33" t="s">
        <v>632</v>
      </c>
      <c r="N539" s="33" t="s">
        <v>1625</v>
      </c>
      <c r="O539" s="33" t="s">
        <v>1675</v>
      </c>
      <c r="P539" s="33" t="s">
        <v>1676</v>
      </c>
    </row>
    <row r="540" spans="1:16" ht="13.5" customHeight="1" x14ac:dyDescent="0.2">
      <c r="A540" s="33" t="s">
        <v>709</v>
      </c>
      <c r="B540" s="35" t="s">
        <v>1702</v>
      </c>
      <c r="C540" s="34">
        <v>186958010</v>
      </c>
      <c r="D540" s="33"/>
      <c r="E540" s="33" t="s">
        <v>1013</v>
      </c>
      <c r="F540" s="33" t="s">
        <v>628</v>
      </c>
      <c r="G540" s="33" t="s">
        <v>628</v>
      </c>
      <c r="H540" s="33" t="s">
        <v>634</v>
      </c>
      <c r="I540" s="33" t="s">
        <v>628</v>
      </c>
      <c r="J540" s="33" t="s">
        <v>633</v>
      </c>
      <c r="K540" s="33" t="s">
        <v>634</v>
      </c>
      <c r="L540" s="33" t="s">
        <v>628</v>
      </c>
      <c r="M540" s="33" t="s">
        <v>632</v>
      </c>
      <c r="N540" s="33" t="s">
        <v>1625</v>
      </c>
      <c r="O540" s="33" t="s">
        <v>1675</v>
      </c>
      <c r="P540" s="33" t="s">
        <v>1676</v>
      </c>
    </row>
    <row r="541" spans="1:16" ht="13.5" customHeight="1" x14ac:dyDescent="0.2">
      <c r="A541" s="33" t="s">
        <v>709</v>
      </c>
      <c r="B541" s="35" t="s">
        <v>1703</v>
      </c>
      <c r="C541" s="34">
        <v>4342690</v>
      </c>
      <c r="D541" s="33"/>
      <c r="E541" s="33" t="s">
        <v>1013</v>
      </c>
      <c r="F541" s="33" t="s">
        <v>628</v>
      </c>
      <c r="G541" s="33" t="s">
        <v>628</v>
      </c>
      <c r="H541" s="33" t="s">
        <v>634</v>
      </c>
      <c r="I541" s="33" t="s">
        <v>628</v>
      </c>
      <c r="J541" s="33" t="s">
        <v>633</v>
      </c>
      <c r="K541" s="33" t="s">
        <v>634</v>
      </c>
      <c r="L541" s="33" t="s">
        <v>628</v>
      </c>
      <c r="M541" s="33" t="s">
        <v>632</v>
      </c>
      <c r="N541" s="33" t="s">
        <v>1625</v>
      </c>
      <c r="O541" s="33" t="s">
        <v>1675</v>
      </c>
      <c r="P541" s="33" t="s">
        <v>1676</v>
      </c>
    </row>
    <row r="542" spans="1:16" ht="13.5" customHeight="1" x14ac:dyDescent="0.2">
      <c r="A542" s="33" t="s">
        <v>709</v>
      </c>
      <c r="B542" s="35" t="s">
        <v>1704</v>
      </c>
      <c r="C542" s="34">
        <v>8744652</v>
      </c>
      <c r="D542" s="33"/>
      <c r="E542" s="33" t="s">
        <v>1013</v>
      </c>
      <c r="F542" s="33" t="s">
        <v>628</v>
      </c>
      <c r="G542" s="33" t="s">
        <v>628</v>
      </c>
      <c r="H542" s="33" t="s">
        <v>634</v>
      </c>
      <c r="I542" s="33" t="s">
        <v>628</v>
      </c>
      <c r="J542" s="33" t="s">
        <v>633</v>
      </c>
      <c r="K542" s="33" t="s">
        <v>634</v>
      </c>
      <c r="L542" s="33" t="s">
        <v>628</v>
      </c>
      <c r="M542" s="33" t="s">
        <v>632</v>
      </c>
      <c r="N542" s="33" t="s">
        <v>1625</v>
      </c>
      <c r="O542" s="33" t="s">
        <v>1675</v>
      </c>
      <c r="P542" s="33" t="s">
        <v>1676</v>
      </c>
    </row>
    <row r="543" spans="1:16" ht="13.5" customHeight="1" x14ac:dyDescent="0.2">
      <c r="A543" s="33" t="s">
        <v>709</v>
      </c>
      <c r="B543" s="35" t="s">
        <v>1705</v>
      </c>
      <c r="C543" s="34">
        <v>189964152</v>
      </c>
      <c r="D543" s="33"/>
      <c r="E543" s="33" t="s">
        <v>1013</v>
      </c>
      <c r="F543" s="33" t="s">
        <v>628</v>
      </c>
      <c r="G543" s="33" t="s">
        <v>628</v>
      </c>
      <c r="H543" s="33" t="s">
        <v>634</v>
      </c>
      <c r="I543" s="33" t="s">
        <v>628</v>
      </c>
      <c r="J543" s="33" t="s">
        <v>633</v>
      </c>
      <c r="K543" s="33" t="s">
        <v>634</v>
      </c>
      <c r="L543" s="33" t="s">
        <v>628</v>
      </c>
      <c r="M543" s="33" t="s">
        <v>632</v>
      </c>
      <c r="N543" s="33" t="s">
        <v>1625</v>
      </c>
      <c r="O543" s="33" t="s">
        <v>1675</v>
      </c>
      <c r="P543" s="33" t="s">
        <v>1676</v>
      </c>
    </row>
    <row r="544" spans="1:16" ht="13.5" customHeight="1" x14ac:dyDescent="0.2">
      <c r="A544" s="33" t="s">
        <v>709</v>
      </c>
      <c r="B544" s="35" t="s">
        <v>1706</v>
      </c>
      <c r="C544" s="34">
        <v>103945200</v>
      </c>
      <c r="D544" s="33"/>
      <c r="E544" s="33" t="s">
        <v>1013</v>
      </c>
      <c r="F544" s="33" t="s">
        <v>628</v>
      </c>
      <c r="G544" s="33" t="s">
        <v>628</v>
      </c>
      <c r="H544" s="33" t="s">
        <v>634</v>
      </c>
      <c r="I544" s="33" t="s">
        <v>628</v>
      </c>
      <c r="J544" s="33" t="s">
        <v>633</v>
      </c>
      <c r="K544" s="33" t="s">
        <v>634</v>
      </c>
      <c r="L544" s="33" t="s">
        <v>628</v>
      </c>
      <c r="M544" s="33" t="s">
        <v>632</v>
      </c>
      <c r="N544" s="33" t="s">
        <v>1625</v>
      </c>
      <c r="O544" s="33" t="s">
        <v>1675</v>
      </c>
      <c r="P544" s="33" t="s">
        <v>1676</v>
      </c>
    </row>
    <row r="545" spans="1:16" ht="13.5" customHeight="1" x14ac:dyDescent="0.2">
      <c r="A545" s="33" t="s">
        <v>709</v>
      </c>
      <c r="B545" s="35" t="s">
        <v>1707</v>
      </c>
      <c r="C545" s="34">
        <v>53297160</v>
      </c>
      <c r="D545" s="33"/>
      <c r="E545" s="33" t="s">
        <v>1013</v>
      </c>
      <c r="F545" s="33" t="s">
        <v>628</v>
      </c>
      <c r="G545" s="33" t="s">
        <v>628</v>
      </c>
      <c r="H545" s="33" t="s">
        <v>634</v>
      </c>
      <c r="I545" s="33" t="s">
        <v>628</v>
      </c>
      <c r="J545" s="33" t="s">
        <v>633</v>
      </c>
      <c r="K545" s="33" t="s">
        <v>634</v>
      </c>
      <c r="L545" s="33" t="s">
        <v>628</v>
      </c>
      <c r="M545" s="33" t="s">
        <v>632</v>
      </c>
      <c r="N545" s="33" t="s">
        <v>1625</v>
      </c>
      <c r="O545" s="33" t="s">
        <v>1675</v>
      </c>
      <c r="P545" s="33" t="s">
        <v>1676</v>
      </c>
    </row>
    <row r="546" spans="1:16" ht="13.5" customHeight="1" x14ac:dyDescent="0.2">
      <c r="A546" s="33" t="s">
        <v>709</v>
      </c>
      <c r="B546" s="35" t="s">
        <v>1708</v>
      </c>
      <c r="C546" s="34">
        <v>10808050</v>
      </c>
      <c r="D546" s="33"/>
      <c r="E546" s="33" t="s">
        <v>1013</v>
      </c>
      <c r="F546" s="33" t="s">
        <v>628</v>
      </c>
      <c r="G546" s="33" t="s">
        <v>628</v>
      </c>
      <c r="H546" s="33" t="s">
        <v>634</v>
      </c>
      <c r="I546" s="33" t="s">
        <v>628</v>
      </c>
      <c r="J546" s="33" t="s">
        <v>633</v>
      </c>
      <c r="K546" s="33" t="s">
        <v>634</v>
      </c>
      <c r="L546" s="33" t="s">
        <v>628</v>
      </c>
      <c r="M546" s="33" t="s">
        <v>632</v>
      </c>
      <c r="N546" s="33" t="s">
        <v>1625</v>
      </c>
      <c r="O546" s="33" t="s">
        <v>1675</v>
      </c>
      <c r="P546" s="33" t="s">
        <v>1676</v>
      </c>
    </row>
    <row r="547" spans="1:16" ht="13.5" customHeight="1" x14ac:dyDescent="0.2">
      <c r="A547" s="33" t="s">
        <v>709</v>
      </c>
      <c r="B547" s="35" t="s">
        <v>1709</v>
      </c>
      <c r="C547" s="34">
        <v>58559980</v>
      </c>
      <c r="D547" s="33"/>
      <c r="E547" s="33" t="s">
        <v>1013</v>
      </c>
      <c r="F547" s="33" t="s">
        <v>628</v>
      </c>
      <c r="G547" s="33" t="s">
        <v>628</v>
      </c>
      <c r="H547" s="33" t="s">
        <v>634</v>
      </c>
      <c r="I547" s="33" t="s">
        <v>628</v>
      </c>
      <c r="J547" s="33" t="s">
        <v>633</v>
      </c>
      <c r="K547" s="33" t="s">
        <v>634</v>
      </c>
      <c r="L547" s="33" t="s">
        <v>628</v>
      </c>
      <c r="M547" s="33" t="s">
        <v>632</v>
      </c>
      <c r="N547" s="33" t="s">
        <v>1625</v>
      </c>
      <c r="O547" s="33" t="s">
        <v>1675</v>
      </c>
      <c r="P547" s="33" t="s">
        <v>1676</v>
      </c>
    </row>
    <row r="548" spans="1:16" ht="13.5" customHeight="1" x14ac:dyDescent="0.2">
      <c r="A548" s="33" t="s">
        <v>709</v>
      </c>
      <c r="B548" s="35" t="s">
        <v>1711</v>
      </c>
      <c r="C548" s="34">
        <v>6460480</v>
      </c>
      <c r="D548" s="33"/>
      <c r="E548" s="33" t="s">
        <v>1710</v>
      </c>
      <c r="F548" s="33" t="s">
        <v>628</v>
      </c>
      <c r="G548" s="33" t="s">
        <v>628</v>
      </c>
      <c r="H548" s="33" t="s">
        <v>634</v>
      </c>
      <c r="I548" s="33" t="s">
        <v>628</v>
      </c>
      <c r="J548" s="33" t="s">
        <v>633</v>
      </c>
      <c r="K548" s="33" t="s">
        <v>634</v>
      </c>
      <c r="L548" s="33" t="s">
        <v>628</v>
      </c>
      <c r="M548" s="33" t="s">
        <v>632</v>
      </c>
      <c r="N548" s="33" t="s">
        <v>1625</v>
      </c>
      <c r="O548" s="33" t="s">
        <v>1675</v>
      </c>
      <c r="P548" s="33" t="s">
        <v>1676</v>
      </c>
    </row>
    <row r="549" spans="1:16" ht="13.5" customHeight="1" x14ac:dyDescent="0.2">
      <c r="A549" s="33" t="s">
        <v>709</v>
      </c>
      <c r="B549" s="35" t="s">
        <v>1712</v>
      </c>
      <c r="C549" s="34">
        <v>561248</v>
      </c>
      <c r="D549" s="33"/>
      <c r="E549" s="33" t="s">
        <v>1710</v>
      </c>
      <c r="F549" s="33" t="s">
        <v>628</v>
      </c>
      <c r="G549" s="33" t="s">
        <v>628</v>
      </c>
      <c r="H549" s="33" t="s">
        <v>634</v>
      </c>
      <c r="I549" s="33" t="s">
        <v>628</v>
      </c>
      <c r="J549" s="33" t="s">
        <v>633</v>
      </c>
      <c r="K549" s="33" t="s">
        <v>634</v>
      </c>
      <c r="L549" s="33" t="s">
        <v>628</v>
      </c>
      <c r="M549" s="33" t="s">
        <v>632</v>
      </c>
      <c r="N549" s="33" t="s">
        <v>1625</v>
      </c>
      <c r="O549" s="33" t="s">
        <v>1675</v>
      </c>
      <c r="P549" s="33" t="s">
        <v>1676</v>
      </c>
    </row>
    <row r="550" spans="1:16" ht="13.5" customHeight="1" x14ac:dyDescent="0.2">
      <c r="A550" s="33" t="s">
        <v>709</v>
      </c>
      <c r="B550" s="35" t="s">
        <v>1713</v>
      </c>
      <c r="C550" s="34">
        <v>513515</v>
      </c>
      <c r="D550" s="33"/>
      <c r="E550" s="33" t="s">
        <v>1710</v>
      </c>
      <c r="F550" s="33" t="s">
        <v>628</v>
      </c>
      <c r="G550" s="33" t="s">
        <v>628</v>
      </c>
      <c r="H550" s="33" t="s">
        <v>634</v>
      </c>
      <c r="I550" s="33" t="s">
        <v>628</v>
      </c>
      <c r="J550" s="33" t="s">
        <v>633</v>
      </c>
      <c r="K550" s="33" t="s">
        <v>634</v>
      </c>
      <c r="L550" s="33" t="s">
        <v>628</v>
      </c>
      <c r="M550" s="33" t="s">
        <v>632</v>
      </c>
      <c r="N550" s="33" t="s">
        <v>1625</v>
      </c>
      <c r="O550" s="33" t="s">
        <v>1675</v>
      </c>
      <c r="P550" s="33" t="s">
        <v>1676</v>
      </c>
    </row>
    <row r="551" spans="1:16" ht="13.5" customHeight="1" x14ac:dyDescent="0.2">
      <c r="A551" s="33" t="s">
        <v>709</v>
      </c>
      <c r="B551" s="35" t="s">
        <v>1714</v>
      </c>
      <c r="C551" s="34">
        <v>258972</v>
      </c>
      <c r="D551" s="33"/>
      <c r="E551" s="33" t="s">
        <v>1710</v>
      </c>
      <c r="F551" s="33" t="s">
        <v>628</v>
      </c>
      <c r="G551" s="33" t="s">
        <v>628</v>
      </c>
      <c r="H551" s="33" t="s">
        <v>634</v>
      </c>
      <c r="I551" s="33" t="s">
        <v>628</v>
      </c>
      <c r="J551" s="33" t="s">
        <v>633</v>
      </c>
      <c r="K551" s="33" t="s">
        <v>634</v>
      </c>
      <c r="L551" s="33" t="s">
        <v>628</v>
      </c>
      <c r="M551" s="33" t="s">
        <v>632</v>
      </c>
      <c r="N551" s="33" t="s">
        <v>1625</v>
      </c>
      <c r="O551" s="33" t="s">
        <v>1675</v>
      </c>
      <c r="P551" s="33" t="s">
        <v>1676</v>
      </c>
    </row>
    <row r="552" spans="1:16" ht="13.5" customHeight="1" x14ac:dyDescent="0.2">
      <c r="A552" s="33" t="s">
        <v>709</v>
      </c>
      <c r="B552" s="35" t="s">
        <v>1715</v>
      </c>
      <c r="C552" s="34">
        <v>86970</v>
      </c>
      <c r="D552" s="33"/>
      <c r="E552" s="33" t="s">
        <v>1710</v>
      </c>
      <c r="F552" s="33" t="s">
        <v>628</v>
      </c>
      <c r="G552" s="33" t="s">
        <v>628</v>
      </c>
      <c r="H552" s="33" t="s">
        <v>634</v>
      </c>
      <c r="I552" s="33" t="s">
        <v>628</v>
      </c>
      <c r="J552" s="33" t="s">
        <v>633</v>
      </c>
      <c r="K552" s="33" t="s">
        <v>634</v>
      </c>
      <c r="L552" s="33" t="s">
        <v>628</v>
      </c>
      <c r="M552" s="33" t="s">
        <v>632</v>
      </c>
      <c r="N552" s="33" t="s">
        <v>1625</v>
      </c>
      <c r="O552" s="33" t="s">
        <v>1675</v>
      </c>
      <c r="P552" s="33" t="s">
        <v>1676</v>
      </c>
    </row>
    <row r="553" spans="1:16" ht="13.5" customHeight="1" x14ac:dyDescent="0.2">
      <c r="A553" s="33" t="s">
        <v>709</v>
      </c>
      <c r="B553" s="35" t="s">
        <v>1716</v>
      </c>
      <c r="C553" s="34">
        <v>4628232</v>
      </c>
      <c r="D553" s="33"/>
      <c r="E553" s="33" t="s">
        <v>1013</v>
      </c>
      <c r="F553" s="33" t="s">
        <v>628</v>
      </c>
      <c r="G553" s="33" t="s">
        <v>628</v>
      </c>
      <c r="H553" s="33" t="s">
        <v>634</v>
      </c>
      <c r="I553" s="33" t="s">
        <v>628</v>
      </c>
      <c r="J553" s="33" t="s">
        <v>633</v>
      </c>
      <c r="K553" s="33" t="s">
        <v>634</v>
      </c>
      <c r="L553" s="33" t="s">
        <v>628</v>
      </c>
      <c r="M553" s="33" t="s">
        <v>632</v>
      </c>
      <c r="N553" s="33" t="s">
        <v>1625</v>
      </c>
      <c r="O553" s="33" t="s">
        <v>1675</v>
      </c>
      <c r="P553" s="33" t="s">
        <v>1676</v>
      </c>
    </row>
    <row r="554" spans="1:16" ht="13.5" customHeight="1" x14ac:dyDescent="0.2">
      <c r="A554" s="33" t="s">
        <v>709</v>
      </c>
      <c r="B554" s="35" t="s">
        <v>1718</v>
      </c>
      <c r="C554" s="34">
        <v>22893297</v>
      </c>
      <c r="D554" s="33"/>
      <c r="E554" s="33" t="s">
        <v>1717</v>
      </c>
      <c r="F554" s="33" t="s">
        <v>628</v>
      </c>
      <c r="G554" s="33" t="s">
        <v>628</v>
      </c>
      <c r="H554" s="33" t="s">
        <v>634</v>
      </c>
      <c r="I554" s="33" t="s">
        <v>628</v>
      </c>
      <c r="J554" s="33" t="s">
        <v>633</v>
      </c>
      <c r="K554" s="33" t="s">
        <v>634</v>
      </c>
      <c r="L554" s="33" t="s">
        <v>628</v>
      </c>
      <c r="M554" s="33" t="s">
        <v>632</v>
      </c>
      <c r="N554" s="33" t="s">
        <v>1625</v>
      </c>
      <c r="O554" s="33" t="s">
        <v>1675</v>
      </c>
      <c r="P554" s="33" t="s">
        <v>1676</v>
      </c>
    </row>
    <row r="555" spans="1:16" ht="13.5" customHeight="1" x14ac:dyDescent="0.2">
      <c r="A555" s="33" t="s">
        <v>709</v>
      </c>
      <c r="B555" s="35" t="s">
        <v>1720</v>
      </c>
      <c r="C555" s="34">
        <v>13521201</v>
      </c>
      <c r="D555" s="33"/>
      <c r="E555" s="33" t="s">
        <v>1719</v>
      </c>
      <c r="F555" s="33" t="s">
        <v>628</v>
      </c>
      <c r="G555" s="33" t="s">
        <v>628</v>
      </c>
      <c r="H555" s="33" t="s">
        <v>634</v>
      </c>
      <c r="I555" s="33" t="s">
        <v>628</v>
      </c>
      <c r="J555" s="33" t="s">
        <v>633</v>
      </c>
      <c r="K555" s="33" t="s">
        <v>634</v>
      </c>
      <c r="L555" s="33" t="s">
        <v>628</v>
      </c>
      <c r="M555" s="33" t="s">
        <v>632</v>
      </c>
      <c r="N555" s="33" t="s">
        <v>1625</v>
      </c>
      <c r="O555" s="33" t="s">
        <v>1675</v>
      </c>
      <c r="P555" s="33" t="s">
        <v>1676</v>
      </c>
    </row>
    <row r="556" spans="1:16" ht="13.5" customHeight="1" x14ac:dyDescent="0.2">
      <c r="A556" s="33" t="s">
        <v>709</v>
      </c>
      <c r="B556" s="35" t="s">
        <v>1721</v>
      </c>
      <c r="C556" s="34">
        <v>59812</v>
      </c>
      <c r="D556" s="33"/>
      <c r="E556" s="33" t="s">
        <v>1013</v>
      </c>
      <c r="F556" s="33" t="s">
        <v>628</v>
      </c>
      <c r="G556" s="33" t="s">
        <v>628</v>
      </c>
      <c r="H556" s="33" t="s">
        <v>634</v>
      </c>
      <c r="I556" s="33" t="s">
        <v>628</v>
      </c>
      <c r="J556" s="33" t="s">
        <v>633</v>
      </c>
      <c r="K556" s="33" t="s">
        <v>634</v>
      </c>
      <c r="L556" s="33" t="s">
        <v>628</v>
      </c>
      <c r="M556" s="33" t="s">
        <v>632</v>
      </c>
      <c r="N556" s="33" t="s">
        <v>1625</v>
      </c>
      <c r="O556" s="33" t="s">
        <v>1675</v>
      </c>
      <c r="P556" s="33" t="s">
        <v>1676</v>
      </c>
    </row>
    <row r="557" spans="1:16" ht="13.5" customHeight="1" x14ac:dyDescent="0.2">
      <c r="A557" s="33" t="s">
        <v>709</v>
      </c>
      <c r="B557" s="35" t="s">
        <v>1722</v>
      </c>
      <c r="C557" s="34">
        <v>1676800</v>
      </c>
      <c r="D557" s="33"/>
      <c r="E557" s="33" t="s">
        <v>1013</v>
      </c>
      <c r="F557" s="33" t="s">
        <v>628</v>
      </c>
      <c r="G557" s="33" t="s">
        <v>628</v>
      </c>
      <c r="H557" s="33" t="s">
        <v>634</v>
      </c>
      <c r="I557" s="33" t="s">
        <v>628</v>
      </c>
      <c r="J557" s="33" t="s">
        <v>633</v>
      </c>
      <c r="K557" s="33" t="s">
        <v>634</v>
      </c>
      <c r="L557" s="33" t="s">
        <v>628</v>
      </c>
      <c r="M557" s="33" t="s">
        <v>632</v>
      </c>
      <c r="N557" s="33" t="s">
        <v>1625</v>
      </c>
      <c r="O557" s="33" t="s">
        <v>1675</v>
      </c>
      <c r="P557" s="33" t="s">
        <v>1676</v>
      </c>
    </row>
    <row r="558" spans="1:16" ht="13.5" customHeight="1" x14ac:dyDescent="0.2">
      <c r="A558" s="33" t="s">
        <v>709</v>
      </c>
      <c r="B558" s="35" t="s">
        <v>1723</v>
      </c>
      <c r="C558" s="34">
        <v>361650</v>
      </c>
      <c r="D558" s="33"/>
      <c r="E558" s="33" t="s">
        <v>1013</v>
      </c>
      <c r="F558" s="33" t="s">
        <v>628</v>
      </c>
      <c r="G558" s="33" t="s">
        <v>628</v>
      </c>
      <c r="H558" s="33" t="s">
        <v>634</v>
      </c>
      <c r="I558" s="33" t="s">
        <v>628</v>
      </c>
      <c r="J558" s="33" t="s">
        <v>633</v>
      </c>
      <c r="K558" s="33" t="s">
        <v>634</v>
      </c>
      <c r="L558" s="33" t="s">
        <v>628</v>
      </c>
      <c r="M558" s="33" t="s">
        <v>632</v>
      </c>
      <c r="N558" s="33" t="s">
        <v>1625</v>
      </c>
      <c r="O558" s="33" t="s">
        <v>1675</v>
      </c>
      <c r="P558" s="33" t="s">
        <v>1676</v>
      </c>
    </row>
    <row r="559" spans="1:16" ht="13.5" customHeight="1" x14ac:dyDescent="0.2">
      <c r="A559" s="33" t="s">
        <v>709</v>
      </c>
      <c r="B559" s="35" t="s">
        <v>1724</v>
      </c>
      <c r="C559" s="34">
        <v>6785550</v>
      </c>
      <c r="D559" s="33"/>
      <c r="E559" s="33" t="s">
        <v>1013</v>
      </c>
      <c r="F559" s="33" t="s">
        <v>628</v>
      </c>
      <c r="G559" s="33" t="s">
        <v>628</v>
      </c>
      <c r="H559" s="33" t="s">
        <v>634</v>
      </c>
      <c r="I559" s="33" t="s">
        <v>628</v>
      </c>
      <c r="J559" s="33" t="s">
        <v>633</v>
      </c>
      <c r="K559" s="33" t="s">
        <v>634</v>
      </c>
      <c r="L559" s="33" t="s">
        <v>628</v>
      </c>
      <c r="M559" s="33" t="s">
        <v>632</v>
      </c>
      <c r="N559" s="33" t="s">
        <v>1625</v>
      </c>
      <c r="O559" s="33" t="s">
        <v>1675</v>
      </c>
      <c r="P559" s="33" t="s">
        <v>1676</v>
      </c>
    </row>
    <row r="560" spans="1:16" ht="13.5" customHeight="1" x14ac:dyDescent="0.2">
      <c r="A560" s="33" t="s">
        <v>709</v>
      </c>
      <c r="B560" s="35" t="s">
        <v>1725</v>
      </c>
      <c r="C560" s="34">
        <v>236984</v>
      </c>
      <c r="D560" s="33"/>
      <c r="E560" s="33" t="s">
        <v>1013</v>
      </c>
      <c r="F560" s="33" t="s">
        <v>628</v>
      </c>
      <c r="G560" s="33" t="s">
        <v>628</v>
      </c>
      <c r="H560" s="33" t="s">
        <v>634</v>
      </c>
      <c r="I560" s="33" t="s">
        <v>628</v>
      </c>
      <c r="J560" s="33" t="s">
        <v>633</v>
      </c>
      <c r="K560" s="33" t="s">
        <v>634</v>
      </c>
      <c r="L560" s="33" t="s">
        <v>628</v>
      </c>
      <c r="M560" s="33" t="s">
        <v>632</v>
      </c>
      <c r="N560" s="33" t="s">
        <v>1625</v>
      </c>
      <c r="O560" s="33" t="s">
        <v>1675</v>
      </c>
      <c r="P560" s="33" t="s">
        <v>1676</v>
      </c>
    </row>
    <row r="561" spans="1:16" ht="13.5" customHeight="1" x14ac:dyDescent="0.2">
      <c r="A561" s="33" t="s">
        <v>709</v>
      </c>
      <c r="B561" s="35" t="s">
        <v>1727</v>
      </c>
      <c r="C561" s="34">
        <v>81300000</v>
      </c>
      <c r="D561" s="33"/>
      <c r="E561" s="33" t="s">
        <v>1013</v>
      </c>
      <c r="F561" s="33" t="s">
        <v>628</v>
      </c>
      <c r="G561" s="33" t="s">
        <v>628</v>
      </c>
      <c r="H561" s="33" t="s">
        <v>634</v>
      </c>
      <c r="I561" s="33" t="s">
        <v>628</v>
      </c>
      <c r="J561" s="33" t="s">
        <v>633</v>
      </c>
      <c r="K561" s="33" t="s">
        <v>634</v>
      </c>
      <c r="L561" s="33" t="s">
        <v>628</v>
      </c>
      <c r="M561" s="33" t="s">
        <v>632</v>
      </c>
      <c r="N561" s="33" t="s">
        <v>1625</v>
      </c>
      <c r="O561" s="33" t="s">
        <v>1675</v>
      </c>
      <c r="P561" s="33" t="s">
        <v>1676</v>
      </c>
    </row>
    <row r="562" spans="1:16" ht="13.5" customHeight="1" x14ac:dyDescent="0.2">
      <c r="A562" s="33" t="s">
        <v>709</v>
      </c>
      <c r="B562" s="35" t="s">
        <v>1728</v>
      </c>
      <c r="C562" s="34">
        <v>262280000</v>
      </c>
      <c r="D562" s="33"/>
      <c r="E562" s="33" t="s">
        <v>1013</v>
      </c>
      <c r="F562" s="33" t="s">
        <v>628</v>
      </c>
      <c r="G562" s="33" t="s">
        <v>628</v>
      </c>
      <c r="H562" s="33" t="s">
        <v>634</v>
      </c>
      <c r="I562" s="33" t="s">
        <v>628</v>
      </c>
      <c r="J562" s="33" t="s">
        <v>633</v>
      </c>
      <c r="K562" s="33" t="s">
        <v>634</v>
      </c>
      <c r="L562" s="33" t="s">
        <v>628</v>
      </c>
      <c r="M562" s="33" t="s">
        <v>632</v>
      </c>
      <c r="N562" s="33" t="s">
        <v>1625</v>
      </c>
      <c r="O562" s="33" t="s">
        <v>1675</v>
      </c>
      <c r="P562" s="33" t="s">
        <v>1676</v>
      </c>
    </row>
    <row r="563" spans="1:16" ht="13.5" customHeight="1" x14ac:dyDescent="0.2">
      <c r="A563" s="33" t="s">
        <v>709</v>
      </c>
      <c r="B563" s="35" t="s">
        <v>1729</v>
      </c>
      <c r="C563" s="34">
        <v>46208000</v>
      </c>
      <c r="D563" s="33"/>
      <c r="E563" s="33" t="s">
        <v>1013</v>
      </c>
      <c r="F563" s="33" t="s">
        <v>628</v>
      </c>
      <c r="G563" s="33" t="s">
        <v>628</v>
      </c>
      <c r="H563" s="33" t="s">
        <v>634</v>
      </c>
      <c r="I563" s="33" t="s">
        <v>628</v>
      </c>
      <c r="J563" s="33" t="s">
        <v>633</v>
      </c>
      <c r="K563" s="33" t="s">
        <v>634</v>
      </c>
      <c r="L563" s="33" t="s">
        <v>628</v>
      </c>
      <c r="M563" s="33" t="s">
        <v>632</v>
      </c>
      <c r="N563" s="33" t="s">
        <v>1625</v>
      </c>
      <c r="O563" s="33" t="s">
        <v>1675</v>
      </c>
      <c r="P563" s="33" t="s">
        <v>1676</v>
      </c>
    </row>
    <row r="564" spans="1:16" ht="13.5" customHeight="1" x14ac:dyDescent="0.2">
      <c r="A564" s="33" t="s">
        <v>709</v>
      </c>
      <c r="B564" s="35" t="s">
        <v>1730</v>
      </c>
      <c r="C564" s="34">
        <v>127462500</v>
      </c>
      <c r="D564" s="33"/>
      <c r="E564" s="33" t="s">
        <v>1013</v>
      </c>
      <c r="F564" s="33" t="s">
        <v>628</v>
      </c>
      <c r="G564" s="33" t="s">
        <v>628</v>
      </c>
      <c r="H564" s="33" t="s">
        <v>634</v>
      </c>
      <c r="I564" s="33" t="s">
        <v>628</v>
      </c>
      <c r="J564" s="33" t="s">
        <v>633</v>
      </c>
      <c r="K564" s="33" t="s">
        <v>634</v>
      </c>
      <c r="L564" s="33" t="s">
        <v>628</v>
      </c>
      <c r="M564" s="33" t="s">
        <v>632</v>
      </c>
      <c r="N564" s="33" t="s">
        <v>1625</v>
      </c>
      <c r="O564" s="33" t="s">
        <v>1675</v>
      </c>
      <c r="P564" s="33" t="s">
        <v>1676</v>
      </c>
    </row>
    <row r="565" spans="1:16" ht="13.5" customHeight="1" x14ac:dyDescent="0.2">
      <c r="A565" s="33" t="s">
        <v>709</v>
      </c>
      <c r="B565" s="35" t="s">
        <v>1732</v>
      </c>
      <c r="C565" s="34">
        <v>349432500</v>
      </c>
      <c r="D565" s="33"/>
      <c r="E565" s="33" t="s">
        <v>1731</v>
      </c>
      <c r="F565" s="33" t="s">
        <v>628</v>
      </c>
      <c r="G565" s="33" t="s">
        <v>628</v>
      </c>
      <c r="H565" s="33" t="s">
        <v>634</v>
      </c>
      <c r="I565" s="33" t="s">
        <v>628</v>
      </c>
      <c r="J565" s="33" t="s">
        <v>633</v>
      </c>
      <c r="K565" s="33" t="s">
        <v>634</v>
      </c>
      <c r="L565" s="33" t="s">
        <v>628</v>
      </c>
      <c r="M565" s="33" t="s">
        <v>632</v>
      </c>
      <c r="N565" s="33" t="s">
        <v>1625</v>
      </c>
      <c r="O565" s="33" t="s">
        <v>1675</v>
      </c>
      <c r="P565" s="33" t="s">
        <v>1676</v>
      </c>
    </row>
    <row r="566" spans="1:16" ht="13.5" customHeight="1" x14ac:dyDescent="0.2">
      <c r="A566" s="33" t="s">
        <v>709</v>
      </c>
      <c r="B566" s="35" t="s">
        <v>1735</v>
      </c>
      <c r="C566" s="34">
        <v>111720000</v>
      </c>
      <c r="D566" s="33"/>
      <c r="E566" s="33" t="s">
        <v>1734</v>
      </c>
      <c r="F566" s="33" t="s">
        <v>628</v>
      </c>
      <c r="G566" s="33" t="s">
        <v>628</v>
      </c>
      <c r="H566" s="33" t="s">
        <v>634</v>
      </c>
      <c r="I566" s="33" t="s">
        <v>628</v>
      </c>
      <c r="J566" s="33" t="s">
        <v>633</v>
      </c>
      <c r="K566" s="33" t="s">
        <v>634</v>
      </c>
      <c r="L566" s="33" t="s">
        <v>628</v>
      </c>
      <c r="M566" s="33" t="s">
        <v>632</v>
      </c>
      <c r="N566" s="33" t="s">
        <v>1625</v>
      </c>
      <c r="O566" s="33" t="s">
        <v>1675</v>
      </c>
      <c r="P566" s="33" t="s">
        <v>1676</v>
      </c>
    </row>
    <row r="567" spans="1:16" ht="13.5" customHeight="1" x14ac:dyDescent="0.2">
      <c r="A567" s="33" t="s">
        <v>709</v>
      </c>
      <c r="B567" s="35" t="s">
        <v>1737</v>
      </c>
      <c r="C567" s="34">
        <v>185130000</v>
      </c>
      <c r="D567" s="33"/>
      <c r="E567" s="33" t="s">
        <v>1736</v>
      </c>
      <c r="F567" s="33" t="s">
        <v>628</v>
      </c>
      <c r="G567" s="33" t="s">
        <v>628</v>
      </c>
      <c r="H567" s="33" t="s">
        <v>634</v>
      </c>
      <c r="I567" s="33" t="s">
        <v>628</v>
      </c>
      <c r="J567" s="33" t="s">
        <v>633</v>
      </c>
      <c r="K567" s="33" t="s">
        <v>634</v>
      </c>
      <c r="L567" s="33" t="s">
        <v>628</v>
      </c>
      <c r="M567" s="33" t="s">
        <v>632</v>
      </c>
      <c r="N567" s="33" t="s">
        <v>1625</v>
      </c>
      <c r="O567" s="33" t="s">
        <v>1675</v>
      </c>
      <c r="P567" s="33" t="s">
        <v>1676</v>
      </c>
    </row>
    <row r="568" spans="1:16" ht="13.5" customHeight="1" x14ac:dyDescent="0.2">
      <c r="A568" s="33" t="s">
        <v>709</v>
      </c>
      <c r="B568" s="35" t="s">
        <v>1680</v>
      </c>
      <c r="C568" s="34">
        <v>518256</v>
      </c>
      <c r="D568" s="33"/>
      <c r="E568" s="33" t="s">
        <v>1013</v>
      </c>
      <c r="F568" s="33" t="s">
        <v>628</v>
      </c>
      <c r="G568" s="33" t="s">
        <v>628</v>
      </c>
      <c r="H568" s="33" t="s">
        <v>634</v>
      </c>
      <c r="I568" s="33" t="s">
        <v>628</v>
      </c>
      <c r="J568" s="33" t="s">
        <v>633</v>
      </c>
      <c r="K568" s="33" t="s">
        <v>634</v>
      </c>
      <c r="L568" s="33" t="s">
        <v>628</v>
      </c>
      <c r="M568" s="33" t="s">
        <v>632</v>
      </c>
      <c r="N568" s="33" t="s">
        <v>1625</v>
      </c>
      <c r="O568" s="33" t="s">
        <v>1675</v>
      </c>
      <c r="P568" s="33" t="s">
        <v>1676</v>
      </c>
    </row>
    <row r="569" spans="1:16" ht="13.5" customHeight="1" x14ac:dyDescent="0.2">
      <c r="A569" s="33" t="s">
        <v>709</v>
      </c>
      <c r="B569" s="35" t="s">
        <v>1681</v>
      </c>
      <c r="C569" s="34">
        <v>516704</v>
      </c>
      <c r="D569" s="33"/>
      <c r="E569" s="33" t="s">
        <v>1013</v>
      </c>
      <c r="F569" s="33" t="s">
        <v>628</v>
      </c>
      <c r="G569" s="33" t="s">
        <v>628</v>
      </c>
      <c r="H569" s="33" t="s">
        <v>634</v>
      </c>
      <c r="I569" s="33" t="s">
        <v>628</v>
      </c>
      <c r="J569" s="33" t="s">
        <v>633</v>
      </c>
      <c r="K569" s="33" t="s">
        <v>634</v>
      </c>
      <c r="L569" s="33" t="s">
        <v>628</v>
      </c>
      <c r="M569" s="33" t="s">
        <v>632</v>
      </c>
      <c r="N569" s="33" t="s">
        <v>1625</v>
      </c>
      <c r="O569" s="33" t="s">
        <v>1675</v>
      </c>
      <c r="P569" s="33" t="s">
        <v>1676</v>
      </c>
    </row>
    <row r="570" spans="1:16" ht="13.5" customHeight="1" x14ac:dyDescent="0.2">
      <c r="A570" s="33" t="s">
        <v>709</v>
      </c>
      <c r="B570" s="35" t="s">
        <v>1687</v>
      </c>
      <c r="C570" s="34">
        <v>12659016</v>
      </c>
      <c r="D570" s="33"/>
      <c r="E570" s="33" t="s">
        <v>1013</v>
      </c>
      <c r="F570" s="33" t="s">
        <v>628</v>
      </c>
      <c r="G570" s="33" t="s">
        <v>628</v>
      </c>
      <c r="H570" s="33" t="s">
        <v>634</v>
      </c>
      <c r="I570" s="33" t="s">
        <v>628</v>
      </c>
      <c r="J570" s="33" t="s">
        <v>633</v>
      </c>
      <c r="K570" s="33" t="s">
        <v>634</v>
      </c>
      <c r="L570" s="33" t="s">
        <v>628</v>
      </c>
      <c r="M570" s="33" t="s">
        <v>632</v>
      </c>
      <c r="N570" s="33" t="s">
        <v>1625</v>
      </c>
      <c r="O570" s="33" t="s">
        <v>1675</v>
      </c>
      <c r="P570" s="33" t="s">
        <v>1676</v>
      </c>
    </row>
    <row r="571" spans="1:16" ht="13.5" customHeight="1" x14ac:dyDescent="0.2">
      <c r="A571" s="33" t="s">
        <v>709</v>
      </c>
      <c r="B571" s="35" t="s">
        <v>1693</v>
      </c>
      <c r="C571" s="34">
        <v>3220828</v>
      </c>
      <c r="D571" s="33"/>
      <c r="E571" s="33" t="s">
        <v>1692</v>
      </c>
      <c r="F571" s="33" t="s">
        <v>628</v>
      </c>
      <c r="G571" s="33" t="s">
        <v>628</v>
      </c>
      <c r="H571" s="33" t="s">
        <v>634</v>
      </c>
      <c r="I571" s="33" t="s">
        <v>628</v>
      </c>
      <c r="J571" s="33" t="s">
        <v>633</v>
      </c>
      <c r="K571" s="33" t="s">
        <v>634</v>
      </c>
      <c r="L571" s="33" t="s">
        <v>628</v>
      </c>
      <c r="M571" s="33" t="s">
        <v>632</v>
      </c>
      <c r="N571" s="33" t="s">
        <v>1625</v>
      </c>
      <c r="O571" s="33" t="s">
        <v>1675</v>
      </c>
      <c r="P571" s="33" t="s">
        <v>1676</v>
      </c>
    </row>
    <row r="572" spans="1:16" ht="13.5" customHeight="1" x14ac:dyDescent="0.2">
      <c r="A572" s="33" t="s">
        <v>709</v>
      </c>
      <c r="B572" s="35" t="s">
        <v>1738</v>
      </c>
      <c r="C572" s="34">
        <v>2909660</v>
      </c>
      <c r="D572" s="33"/>
      <c r="E572" s="33" t="s">
        <v>1013</v>
      </c>
      <c r="F572" s="33" t="s">
        <v>628</v>
      </c>
      <c r="G572" s="33" t="s">
        <v>628</v>
      </c>
      <c r="H572" s="33" t="s">
        <v>634</v>
      </c>
      <c r="I572" s="33" t="s">
        <v>628</v>
      </c>
      <c r="J572" s="33" t="s">
        <v>633</v>
      </c>
      <c r="K572" s="33" t="s">
        <v>634</v>
      </c>
      <c r="L572" s="33" t="s">
        <v>628</v>
      </c>
      <c r="M572" s="33" t="s">
        <v>632</v>
      </c>
      <c r="N572" s="33" t="s">
        <v>1625</v>
      </c>
      <c r="O572" s="33" t="s">
        <v>1739</v>
      </c>
      <c r="P572" s="33" t="s">
        <v>1740</v>
      </c>
    </row>
    <row r="573" spans="1:16" ht="13.5" customHeight="1" x14ac:dyDescent="0.2">
      <c r="A573" s="33" t="s">
        <v>709</v>
      </c>
      <c r="B573" s="35" t="s">
        <v>1741</v>
      </c>
      <c r="C573" s="34">
        <v>3191760</v>
      </c>
      <c r="D573" s="33"/>
      <c r="E573" s="33" t="s">
        <v>1013</v>
      </c>
      <c r="F573" s="33" t="s">
        <v>628</v>
      </c>
      <c r="G573" s="33" t="s">
        <v>628</v>
      </c>
      <c r="H573" s="33" t="s">
        <v>634</v>
      </c>
      <c r="I573" s="33" t="s">
        <v>628</v>
      </c>
      <c r="J573" s="33" t="s">
        <v>633</v>
      </c>
      <c r="K573" s="33" t="s">
        <v>634</v>
      </c>
      <c r="L573" s="33" t="s">
        <v>628</v>
      </c>
      <c r="M573" s="33" t="s">
        <v>632</v>
      </c>
      <c r="N573" s="33" t="s">
        <v>1625</v>
      </c>
      <c r="O573" s="33" t="s">
        <v>1739</v>
      </c>
      <c r="P573" s="33" t="s">
        <v>1740</v>
      </c>
    </row>
    <row r="574" spans="1:16" ht="13.5" customHeight="1" x14ac:dyDescent="0.2">
      <c r="A574" s="33" t="s">
        <v>709</v>
      </c>
      <c r="B574" s="35" t="s">
        <v>1742</v>
      </c>
      <c r="C574" s="34">
        <v>113107248</v>
      </c>
      <c r="D574" s="33"/>
      <c r="E574" s="33" t="s">
        <v>1013</v>
      </c>
      <c r="F574" s="33" t="s">
        <v>628</v>
      </c>
      <c r="G574" s="33" t="s">
        <v>628</v>
      </c>
      <c r="H574" s="33" t="s">
        <v>634</v>
      </c>
      <c r="I574" s="33" t="s">
        <v>628</v>
      </c>
      <c r="J574" s="33" t="s">
        <v>633</v>
      </c>
      <c r="K574" s="33" t="s">
        <v>634</v>
      </c>
      <c r="L574" s="33" t="s">
        <v>628</v>
      </c>
      <c r="M574" s="33" t="s">
        <v>632</v>
      </c>
      <c r="N574" s="33" t="s">
        <v>1625</v>
      </c>
      <c r="O574" s="33" t="s">
        <v>1739</v>
      </c>
      <c r="P574" s="33" t="s">
        <v>1740</v>
      </c>
    </row>
    <row r="575" spans="1:16" ht="13.5" customHeight="1" x14ac:dyDescent="0.2">
      <c r="A575" s="33" t="s">
        <v>709</v>
      </c>
      <c r="B575" s="35" t="s">
        <v>1744</v>
      </c>
      <c r="C575" s="34">
        <v>161041930</v>
      </c>
      <c r="D575" s="33"/>
      <c r="E575" s="33" t="s">
        <v>1743</v>
      </c>
      <c r="F575" s="33" t="s">
        <v>628</v>
      </c>
      <c r="G575" s="33" t="s">
        <v>628</v>
      </c>
      <c r="H575" s="33" t="s">
        <v>634</v>
      </c>
      <c r="I575" s="33" t="s">
        <v>628</v>
      </c>
      <c r="J575" s="33" t="s">
        <v>632</v>
      </c>
      <c r="K575" s="33" t="s">
        <v>634</v>
      </c>
      <c r="L575" s="33" t="s">
        <v>628</v>
      </c>
      <c r="M575" s="33" t="s">
        <v>632</v>
      </c>
      <c r="N575" s="33" t="s">
        <v>1625</v>
      </c>
      <c r="O575" s="33" t="s">
        <v>1739</v>
      </c>
      <c r="P575" s="33" t="s">
        <v>1740</v>
      </c>
    </row>
    <row r="576" spans="1:16" ht="13.5" customHeight="1" x14ac:dyDescent="0.2">
      <c r="A576" s="33" t="s">
        <v>709</v>
      </c>
      <c r="B576" s="35" t="s">
        <v>1745</v>
      </c>
      <c r="C576" s="34">
        <v>277541745</v>
      </c>
      <c r="D576" s="33"/>
      <c r="E576" s="33" t="s">
        <v>1013</v>
      </c>
      <c r="F576" s="33" t="s">
        <v>628</v>
      </c>
      <c r="G576" s="33" t="s">
        <v>628</v>
      </c>
      <c r="H576" s="33" t="s">
        <v>634</v>
      </c>
      <c r="I576" s="33" t="s">
        <v>628</v>
      </c>
      <c r="J576" s="33" t="s">
        <v>633</v>
      </c>
      <c r="K576" s="33" t="s">
        <v>634</v>
      </c>
      <c r="L576" s="33" t="s">
        <v>628</v>
      </c>
      <c r="M576" s="33" t="s">
        <v>632</v>
      </c>
      <c r="N576" s="33" t="s">
        <v>1625</v>
      </c>
      <c r="O576" s="33" t="s">
        <v>1739</v>
      </c>
      <c r="P576" s="33" t="s">
        <v>1740</v>
      </c>
    </row>
    <row r="577" spans="1:16" ht="13.5" customHeight="1" x14ac:dyDescent="0.2">
      <c r="A577" s="33" t="s">
        <v>709</v>
      </c>
      <c r="B577" s="35" t="s">
        <v>1746</v>
      </c>
      <c r="C577" s="34">
        <v>51496500</v>
      </c>
      <c r="D577" s="33"/>
      <c r="E577" s="33" t="s">
        <v>1013</v>
      </c>
      <c r="F577" s="33" t="s">
        <v>628</v>
      </c>
      <c r="G577" s="33" t="s">
        <v>628</v>
      </c>
      <c r="H577" s="33" t="s">
        <v>634</v>
      </c>
      <c r="I577" s="33" t="s">
        <v>628</v>
      </c>
      <c r="J577" s="33" t="s">
        <v>633</v>
      </c>
      <c r="K577" s="33" t="s">
        <v>634</v>
      </c>
      <c r="L577" s="33" t="s">
        <v>628</v>
      </c>
      <c r="M577" s="33" t="s">
        <v>632</v>
      </c>
      <c r="N577" s="33" t="s">
        <v>1625</v>
      </c>
      <c r="O577" s="33" t="s">
        <v>1747</v>
      </c>
      <c r="P577" s="33" t="s">
        <v>1748</v>
      </c>
    </row>
    <row r="578" spans="1:16" ht="13.5" customHeight="1" x14ac:dyDescent="0.2">
      <c r="A578" s="33" t="s">
        <v>709</v>
      </c>
      <c r="B578" s="35" t="s">
        <v>1749</v>
      </c>
      <c r="C578" s="34">
        <v>105337800</v>
      </c>
      <c r="D578" s="33"/>
      <c r="E578" s="33" t="s">
        <v>1013</v>
      </c>
      <c r="F578" s="33" t="s">
        <v>628</v>
      </c>
      <c r="G578" s="33" t="s">
        <v>628</v>
      </c>
      <c r="H578" s="33" t="s">
        <v>634</v>
      </c>
      <c r="I578" s="33" t="s">
        <v>628</v>
      </c>
      <c r="J578" s="33" t="s">
        <v>633</v>
      </c>
      <c r="K578" s="33" t="s">
        <v>634</v>
      </c>
      <c r="L578" s="33" t="s">
        <v>628</v>
      </c>
      <c r="M578" s="33" t="s">
        <v>632</v>
      </c>
      <c r="N578" s="33" t="s">
        <v>1625</v>
      </c>
      <c r="O578" s="33" t="s">
        <v>1747</v>
      </c>
      <c r="P578" s="33" t="s">
        <v>1748</v>
      </c>
    </row>
    <row r="579" spans="1:16" ht="13.5" customHeight="1" x14ac:dyDescent="0.2">
      <c r="A579" s="33" t="s">
        <v>709</v>
      </c>
      <c r="B579" s="35" t="s">
        <v>1750</v>
      </c>
      <c r="C579" s="34">
        <v>18700000</v>
      </c>
      <c r="D579" s="33"/>
      <c r="E579" s="33" t="s">
        <v>1013</v>
      </c>
      <c r="F579" s="33" t="s">
        <v>628</v>
      </c>
      <c r="G579" s="33" t="s">
        <v>628</v>
      </c>
      <c r="H579" s="33" t="s">
        <v>634</v>
      </c>
      <c r="I579" s="33" t="s">
        <v>628</v>
      </c>
      <c r="J579" s="33" t="s">
        <v>633</v>
      </c>
      <c r="K579" s="33" t="s">
        <v>634</v>
      </c>
      <c r="L579" s="33" t="s">
        <v>628</v>
      </c>
      <c r="M579" s="33" t="s">
        <v>632</v>
      </c>
      <c r="N579" s="33" t="s">
        <v>1625</v>
      </c>
      <c r="O579" s="33" t="s">
        <v>1751</v>
      </c>
      <c r="P579" s="33" t="s">
        <v>1752</v>
      </c>
    </row>
    <row r="580" spans="1:16" ht="13.5" customHeight="1" x14ac:dyDescent="0.2">
      <c r="A580" s="33" t="s">
        <v>709</v>
      </c>
      <c r="B580" s="35" t="s">
        <v>1750</v>
      </c>
      <c r="C580" s="34">
        <v>21100890</v>
      </c>
      <c r="D580" s="33"/>
      <c r="E580" s="33" t="s">
        <v>1013</v>
      </c>
      <c r="F580" s="33" t="s">
        <v>628</v>
      </c>
      <c r="G580" s="33" t="s">
        <v>628</v>
      </c>
      <c r="H580" s="33" t="s">
        <v>634</v>
      </c>
      <c r="I580" s="33" t="s">
        <v>628</v>
      </c>
      <c r="J580" s="33" t="s">
        <v>633</v>
      </c>
      <c r="K580" s="33" t="s">
        <v>634</v>
      </c>
      <c r="L580" s="33" t="s">
        <v>628</v>
      </c>
      <c r="M580" s="33" t="s">
        <v>632</v>
      </c>
      <c r="N580" s="33" t="s">
        <v>1625</v>
      </c>
      <c r="O580" s="33" t="s">
        <v>1751</v>
      </c>
      <c r="P580" s="33" t="s">
        <v>1752</v>
      </c>
    </row>
    <row r="581" spans="1:16" ht="13.5" customHeight="1" x14ac:dyDescent="0.2">
      <c r="A581" s="33" t="s">
        <v>709</v>
      </c>
      <c r="B581" s="35" t="s">
        <v>1753</v>
      </c>
      <c r="C581" s="34">
        <v>8197930</v>
      </c>
      <c r="D581" s="33"/>
      <c r="E581" s="33" t="s">
        <v>1013</v>
      </c>
      <c r="F581" s="33" t="s">
        <v>628</v>
      </c>
      <c r="G581" s="33" t="s">
        <v>628</v>
      </c>
      <c r="H581" s="33" t="s">
        <v>634</v>
      </c>
      <c r="I581" s="33" t="s">
        <v>628</v>
      </c>
      <c r="J581" s="33" t="s">
        <v>633</v>
      </c>
      <c r="K581" s="33" t="s">
        <v>634</v>
      </c>
      <c r="L581" s="33" t="s">
        <v>628</v>
      </c>
      <c r="M581" s="33" t="s">
        <v>632</v>
      </c>
      <c r="N581" s="33" t="s">
        <v>1625</v>
      </c>
      <c r="O581" s="33" t="s">
        <v>1751</v>
      </c>
      <c r="P581" s="33" t="s">
        <v>1752</v>
      </c>
    </row>
    <row r="582" spans="1:16" ht="13.5" customHeight="1" x14ac:dyDescent="0.2">
      <c r="A582" s="33" t="s">
        <v>709</v>
      </c>
      <c r="B582" s="35" t="s">
        <v>1754</v>
      </c>
      <c r="C582" s="34">
        <v>131435140</v>
      </c>
      <c r="D582" s="33"/>
      <c r="E582" s="33" t="s">
        <v>1013</v>
      </c>
      <c r="F582" s="33" t="s">
        <v>628</v>
      </c>
      <c r="G582" s="33" t="s">
        <v>628</v>
      </c>
      <c r="H582" s="33" t="s">
        <v>634</v>
      </c>
      <c r="I582" s="33" t="s">
        <v>628</v>
      </c>
      <c r="J582" s="33" t="s">
        <v>633</v>
      </c>
      <c r="K582" s="33" t="s">
        <v>634</v>
      </c>
      <c r="L582" s="33" t="s">
        <v>628</v>
      </c>
      <c r="M582" s="33" t="s">
        <v>632</v>
      </c>
      <c r="N582" s="33" t="s">
        <v>1625</v>
      </c>
      <c r="O582" s="33" t="s">
        <v>1751</v>
      </c>
      <c r="P582" s="33" t="s">
        <v>1752</v>
      </c>
    </row>
    <row r="583" spans="1:16" ht="13.5" customHeight="1" x14ac:dyDescent="0.2">
      <c r="A583" s="33" t="s">
        <v>709</v>
      </c>
      <c r="B583" s="35" t="s">
        <v>1755</v>
      </c>
      <c r="C583" s="34">
        <v>6178974510</v>
      </c>
      <c r="D583" s="33"/>
      <c r="E583" s="33" t="s">
        <v>1013</v>
      </c>
      <c r="F583" s="33" t="s">
        <v>628</v>
      </c>
      <c r="G583" s="33" t="s">
        <v>628</v>
      </c>
      <c r="H583" s="33" t="s">
        <v>634</v>
      </c>
      <c r="I583" s="33" t="s">
        <v>628</v>
      </c>
      <c r="J583" s="33" t="s">
        <v>633</v>
      </c>
      <c r="K583" s="33" t="s">
        <v>653</v>
      </c>
      <c r="L583" s="33" t="s">
        <v>628</v>
      </c>
      <c r="M583" s="33" t="s">
        <v>632</v>
      </c>
      <c r="N583" s="33" t="s">
        <v>1625</v>
      </c>
      <c r="O583" s="33" t="s">
        <v>1646</v>
      </c>
      <c r="P583" s="33" t="s">
        <v>1647</v>
      </c>
    </row>
    <row r="584" spans="1:16" ht="13.5" customHeight="1" x14ac:dyDescent="0.2">
      <c r="A584" s="33" t="s">
        <v>709</v>
      </c>
      <c r="B584" s="35" t="s">
        <v>1648</v>
      </c>
      <c r="C584" s="34">
        <v>8316050970</v>
      </c>
      <c r="D584" s="33"/>
      <c r="E584" s="33" t="s">
        <v>1013</v>
      </c>
      <c r="F584" s="33" t="s">
        <v>628</v>
      </c>
      <c r="G584" s="33" t="s">
        <v>628</v>
      </c>
      <c r="H584" s="33" t="s">
        <v>634</v>
      </c>
      <c r="I584" s="33" t="s">
        <v>628</v>
      </c>
      <c r="J584" s="33" t="s">
        <v>633</v>
      </c>
      <c r="K584" s="33" t="s">
        <v>653</v>
      </c>
      <c r="L584" s="33" t="s">
        <v>628</v>
      </c>
      <c r="M584" s="33" t="s">
        <v>632</v>
      </c>
      <c r="N584" s="33" t="s">
        <v>1625</v>
      </c>
      <c r="O584" s="33" t="s">
        <v>1646</v>
      </c>
      <c r="P584" s="33" t="s">
        <v>1647</v>
      </c>
    </row>
    <row r="585" spans="1:16" ht="13.5" customHeight="1" x14ac:dyDescent="0.2">
      <c r="A585" s="33" t="s">
        <v>709</v>
      </c>
      <c r="B585" s="35" t="s">
        <v>1756</v>
      </c>
      <c r="C585" s="34">
        <v>5855304</v>
      </c>
      <c r="D585" s="33"/>
      <c r="E585" s="33" t="s">
        <v>1013</v>
      </c>
      <c r="F585" s="33" t="s">
        <v>628</v>
      </c>
      <c r="G585" s="33" t="s">
        <v>628</v>
      </c>
      <c r="H585" s="33" t="s">
        <v>634</v>
      </c>
      <c r="I585" s="33" t="s">
        <v>628</v>
      </c>
      <c r="J585" s="33" t="s">
        <v>633</v>
      </c>
      <c r="K585" s="33" t="s">
        <v>653</v>
      </c>
      <c r="L585" s="33" t="s">
        <v>628</v>
      </c>
      <c r="M585" s="33" t="s">
        <v>632</v>
      </c>
      <c r="N585" s="33" t="s">
        <v>1625</v>
      </c>
      <c r="O585" s="33" t="s">
        <v>1757</v>
      </c>
      <c r="P585" s="33" t="s">
        <v>1758</v>
      </c>
    </row>
    <row r="586" spans="1:16" ht="13.5" customHeight="1" x14ac:dyDescent="0.2">
      <c r="A586" s="33" t="s">
        <v>709</v>
      </c>
      <c r="B586" s="35" t="s">
        <v>1759</v>
      </c>
      <c r="C586" s="34">
        <v>104089470</v>
      </c>
      <c r="D586" s="33"/>
      <c r="E586" s="33" t="s">
        <v>1013</v>
      </c>
      <c r="F586" s="33" t="s">
        <v>628</v>
      </c>
      <c r="G586" s="33" t="s">
        <v>628</v>
      </c>
      <c r="H586" s="33" t="s">
        <v>634</v>
      </c>
      <c r="I586" s="33" t="s">
        <v>628</v>
      </c>
      <c r="J586" s="33" t="s">
        <v>633</v>
      </c>
      <c r="K586" s="33" t="s">
        <v>653</v>
      </c>
      <c r="L586" s="33" t="s">
        <v>628</v>
      </c>
      <c r="M586" s="33" t="s">
        <v>632</v>
      </c>
      <c r="N586" s="33" t="s">
        <v>1625</v>
      </c>
      <c r="O586" s="33" t="s">
        <v>1757</v>
      </c>
      <c r="P586" s="33" t="s">
        <v>1758</v>
      </c>
    </row>
    <row r="587" spans="1:16" ht="13.5" customHeight="1" x14ac:dyDescent="0.2">
      <c r="A587" s="33" t="s">
        <v>709</v>
      </c>
      <c r="B587" s="35" t="s">
        <v>1640</v>
      </c>
      <c r="C587" s="34">
        <v>618420600</v>
      </c>
      <c r="D587" s="33"/>
      <c r="E587" s="33" t="s">
        <v>1639</v>
      </c>
      <c r="F587" s="33" t="s">
        <v>628</v>
      </c>
      <c r="G587" s="33" t="s">
        <v>628</v>
      </c>
      <c r="H587" s="33" t="s">
        <v>634</v>
      </c>
      <c r="I587" s="33" t="s">
        <v>628</v>
      </c>
      <c r="J587" s="33" t="s">
        <v>633</v>
      </c>
      <c r="K587" s="33" t="s">
        <v>653</v>
      </c>
      <c r="L587" s="33" t="s">
        <v>628</v>
      </c>
      <c r="M587" s="33" t="s">
        <v>632</v>
      </c>
      <c r="N587" s="33" t="s">
        <v>1625</v>
      </c>
      <c r="O587" s="33" t="s">
        <v>1641</v>
      </c>
      <c r="P587" s="33" t="s">
        <v>1642</v>
      </c>
    </row>
    <row r="588" spans="1:16" ht="13.5" customHeight="1" x14ac:dyDescent="0.2">
      <c r="A588" s="33" t="s">
        <v>709</v>
      </c>
      <c r="B588" s="35" t="s">
        <v>1643</v>
      </c>
      <c r="C588" s="34">
        <v>14499695000</v>
      </c>
      <c r="D588" s="33"/>
      <c r="E588" s="33" t="s">
        <v>1013</v>
      </c>
      <c r="F588" s="33" t="s">
        <v>628</v>
      </c>
      <c r="G588" s="33" t="s">
        <v>628</v>
      </c>
      <c r="H588" s="33" t="s">
        <v>634</v>
      </c>
      <c r="I588" s="33" t="s">
        <v>628</v>
      </c>
      <c r="J588" s="33" t="s">
        <v>633</v>
      </c>
      <c r="K588" s="33" t="s">
        <v>653</v>
      </c>
      <c r="L588" s="33" t="s">
        <v>628</v>
      </c>
      <c r="M588" s="33" t="s">
        <v>632</v>
      </c>
      <c r="N588" s="33" t="s">
        <v>1625</v>
      </c>
      <c r="O588" s="33" t="s">
        <v>1641</v>
      </c>
      <c r="P588" s="33" t="s">
        <v>1642</v>
      </c>
    </row>
    <row r="589" spans="1:16" ht="13.5" customHeight="1" x14ac:dyDescent="0.2">
      <c r="A589" s="33" t="s">
        <v>709</v>
      </c>
      <c r="B589" s="35" t="s">
        <v>1761</v>
      </c>
      <c r="C589" s="34">
        <v>74641042</v>
      </c>
      <c r="D589" s="33"/>
      <c r="E589" s="33" t="s">
        <v>1760</v>
      </c>
      <c r="F589" s="33" t="s">
        <v>628</v>
      </c>
      <c r="G589" s="33" t="s">
        <v>628</v>
      </c>
      <c r="H589" s="33" t="s">
        <v>634</v>
      </c>
      <c r="I589" s="33" t="s">
        <v>628</v>
      </c>
      <c r="J589" s="33" t="s">
        <v>633</v>
      </c>
      <c r="K589" s="33" t="s">
        <v>653</v>
      </c>
      <c r="L589" s="33" t="s">
        <v>628</v>
      </c>
      <c r="M589" s="33" t="s">
        <v>632</v>
      </c>
      <c r="N589" s="33" t="s">
        <v>1625</v>
      </c>
      <c r="O589" s="33" t="s">
        <v>1641</v>
      </c>
      <c r="P589" s="33" t="s">
        <v>1642</v>
      </c>
    </row>
    <row r="590" spans="1:16" ht="13.5" customHeight="1" x14ac:dyDescent="0.2">
      <c r="A590" s="33" t="s">
        <v>709</v>
      </c>
      <c r="B590" s="35" t="s">
        <v>1644</v>
      </c>
      <c r="C590" s="34">
        <v>10322277400</v>
      </c>
      <c r="D590" s="33"/>
      <c r="E590" s="33" t="s">
        <v>1013</v>
      </c>
      <c r="F590" s="33" t="s">
        <v>628</v>
      </c>
      <c r="G590" s="33" t="s">
        <v>628</v>
      </c>
      <c r="H590" s="33" t="s">
        <v>634</v>
      </c>
      <c r="I590" s="33" t="s">
        <v>628</v>
      </c>
      <c r="J590" s="33" t="s">
        <v>633</v>
      </c>
      <c r="K590" s="33" t="s">
        <v>653</v>
      </c>
      <c r="L590" s="33" t="s">
        <v>628</v>
      </c>
      <c r="M590" s="33" t="s">
        <v>632</v>
      </c>
      <c r="N590" s="33" t="s">
        <v>1625</v>
      </c>
      <c r="O590" s="33" t="s">
        <v>1641</v>
      </c>
      <c r="P590" s="33" t="s">
        <v>1642</v>
      </c>
    </row>
    <row r="591" spans="1:16" ht="13.5" customHeight="1" x14ac:dyDescent="0.2">
      <c r="A591" s="33" t="s">
        <v>709</v>
      </c>
      <c r="B591" s="35" t="s">
        <v>1762</v>
      </c>
      <c r="C591" s="34">
        <v>4911844000</v>
      </c>
      <c r="D591" s="33"/>
      <c r="E591" s="33" t="s">
        <v>1013</v>
      </c>
      <c r="F591" s="33" t="s">
        <v>628</v>
      </c>
      <c r="G591" s="33" t="s">
        <v>628</v>
      </c>
      <c r="H591" s="33" t="s">
        <v>634</v>
      </c>
      <c r="I591" s="33" t="s">
        <v>628</v>
      </c>
      <c r="J591" s="33" t="s">
        <v>633</v>
      </c>
      <c r="K591" s="33" t="s">
        <v>653</v>
      </c>
      <c r="L591" s="33" t="s">
        <v>628</v>
      </c>
      <c r="M591" s="33" t="s">
        <v>632</v>
      </c>
      <c r="N591" s="33" t="s">
        <v>1625</v>
      </c>
      <c r="O591" s="33" t="s">
        <v>1641</v>
      </c>
      <c r="P591" s="33" t="s">
        <v>1642</v>
      </c>
    </row>
    <row r="592" spans="1:16" ht="13.5" customHeight="1" x14ac:dyDescent="0.2">
      <c r="A592" s="33" t="s">
        <v>709</v>
      </c>
      <c r="B592" s="35" t="s">
        <v>1763</v>
      </c>
      <c r="C592" s="34">
        <v>18232275600</v>
      </c>
      <c r="D592" s="33"/>
      <c r="E592" s="33" t="s">
        <v>1013</v>
      </c>
      <c r="F592" s="33" t="s">
        <v>628</v>
      </c>
      <c r="G592" s="33" t="s">
        <v>628</v>
      </c>
      <c r="H592" s="33" t="s">
        <v>634</v>
      </c>
      <c r="I592" s="33" t="s">
        <v>628</v>
      </c>
      <c r="J592" s="33" t="s">
        <v>633</v>
      </c>
      <c r="K592" s="33" t="s">
        <v>653</v>
      </c>
      <c r="L592" s="33" t="s">
        <v>628</v>
      </c>
      <c r="M592" s="33" t="s">
        <v>632</v>
      </c>
      <c r="N592" s="33" t="s">
        <v>1625</v>
      </c>
      <c r="O592" s="33" t="s">
        <v>1641</v>
      </c>
      <c r="P592" s="33" t="s">
        <v>1642</v>
      </c>
    </row>
    <row r="593" spans="1:16" ht="13.5" customHeight="1" x14ac:dyDescent="0.2">
      <c r="A593" s="33" t="s">
        <v>709</v>
      </c>
      <c r="B593" s="35" t="s">
        <v>1651</v>
      </c>
      <c r="C593" s="34">
        <v>4053834300</v>
      </c>
      <c r="D593" s="33"/>
      <c r="E593" s="33" t="s">
        <v>1013</v>
      </c>
      <c r="F593" s="33" t="s">
        <v>628</v>
      </c>
      <c r="G593" s="33" t="s">
        <v>628</v>
      </c>
      <c r="H593" s="33" t="s">
        <v>634</v>
      </c>
      <c r="I593" s="33" t="s">
        <v>628</v>
      </c>
      <c r="J593" s="33" t="s">
        <v>633</v>
      </c>
      <c r="K593" s="33" t="s">
        <v>653</v>
      </c>
      <c r="L593" s="33" t="s">
        <v>628</v>
      </c>
      <c r="M593" s="33" t="s">
        <v>632</v>
      </c>
      <c r="N593" s="33" t="s">
        <v>1625</v>
      </c>
      <c r="O593" s="33" t="s">
        <v>1631</v>
      </c>
      <c r="P593" s="33" t="s">
        <v>1632</v>
      </c>
    </row>
    <row r="594" spans="1:16" ht="13.5" customHeight="1" x14ac:dyDescent="0.2">
      <c r="A594" s="33" t="s">
        <v>709</v>
      </c>
      <c r="B594" s="35" t="s">
        <v>1764</v>
      </c>
      <c r="C594" s="34">
        <v>40205100</v>
      </c>
      <c r="D594" s="33"/>
      <c r="E594" s="33" t="s">
        <v>1013</v>
      </c>
      <c r="F594" s="33" t="s">
        <v>628</v>
      </c>
      <c r="G594" s="33" t="s">
        <v>628</v>
      </c>
      <c r="H594" s="33" t="s">
        <v>634</v>
      </c>
      <c r="I594" s="33" t="s">
        <v>628</v>
      </c>
      <c r="J594" s="33" t="s">
        <v>633</v>
      </c>
      <c r="K594" s="33" t="s">
        <v>653</v>
      </c>
      <c r="L594" s="33" t="s">
        <v>628</v>
      </c>
      <c r="M594" s="33" t="s">
        <v>632</v>
      </c>
      <c r="N594" s="33" t="s">
        <v>1625</v>
      </c>
      <c r="O594" s="33" t="s">
        <v>1631</v>
      </c>
      <c r="P594" s="33" t="s">
        <v>1632</v>
      </c>
    </row>
    <row r="595" spans="1:16" ht="13.5" customHeight="1" x14ac:dyDescent="0.2">
      <c r="A595" s="33" t="s">
        <v>709</v>
      </c>
      <c r="B595" s="35" t="s">
        <v>1633</v>
      </c>
      <c r="C595" s="34">
        <v>420389750</v>
      </c>
      <c r="D595" s="33"/>
      <c r="E595" s="33" t="s">
        <v>1013</v>
      </c>
      <c r="F595" s="33" t="s">
        <v>628</v>
      </c>
      <c r="G595" s="33" t="s">
        <v>628</v>
      </c>
      <c r="H595" s="33" t="s">
        <v>634</v>
      </c>
      <c r="I595" s="33" t="s">
        <v>628</v>
      </c>
      <c r="J595" s="33" t="s">
        <v>633</v>
      </c>
      <c r="K595" s="33" t="s">
        <v>653</v>
      </c>
      <c r="L595" s="33" t="s">
        <v>628</v>
      </c>
      <c r="M595" s="33" t="s">
        <v>632</v>
      </c>
      <c r="N595" s="33" t="s">
        <v>1625</v>
      </c>
      <c r="O595" s="33" t="s">
        <v>1631</v>
      </c>
      <c r="P595" s="33" t="s">
        <v>1632</v>
      </c>
    </row>
    <row r="596" spans="1:16" ht="13.5" customHeight="1" x14ac:dyDescent="0.2">
      <c r="A596" s="33" t="s">
        <v>709</v>
      </c>
      <c r="B596" s="35" t="s">
        <v>1765</v>
      </c>
      <c r="C596" s="34">
        <v>49072500</v>
      </c>
      <c r="D596" s="33"/>
      <c r="E596" s="33" t="s">
        <v>1013</v>
      </c>
      <c r="F596" s="33" t="s">
        <v>628</v>
      </c>
      <c r="G596" s="33" t="s">
        <v>628</v>
      </c>
      <c r="H596" s="33" t="s">
        <v>634</v>
      </c>
      <c r="I596" s="33" t="s">
        <v>628</v>
      </c>
      <c r="J596" s="33" t="s">
        <v>633</v>
      </c>
      <c r="K596" s="33" t="s">
        <v>653</v>
      </c>
      <c r="L596" s="33" t="s">
        <v>628</v>
      </c>
      <c r="M596" s="33" t="s">
        <v>632</v>
      </c>
      <c r="N596" s="33" t="s">
        <v>1625</v>
      </c>
      <c r="O596" s="33" t="s">
        <v>1631</v>
      </c>
      <c r="P596" s="33" t="s">
        <v>1632</v>
      </c>
    </row>
    <row r="597" spans="1:16" ht="13.5" customHeight="1" x14ac:dyDescent="0.2">
      <c r="A597" s="33" t="s">
        <v>709</v>
      </c>
      <c r="B597" s="35" t="s">
        <v>1638</v>
      </c>
      <c r="C597" s="34">
        <v>4328077500</v>
      </c>
      <c r="D597" s="33"/>
      <c r="E597" s="33" t="s">
        <v>1013</v>
      </c>
      <c r="F597" s="33" t="s">
        <v>628</v>
      </c>
      <c r="G597" s="33" t="s">
        <v>628</v>
      </c>
      <c r="H597" s="33" t="s">
        <v>634</v>
      </c>
      <c r="I597" s="33" t="s">
        <v>628</v>
      </c>
      <c r="J597" s="33" t="s">
        <v>633</v>
      </c>
      <c r="K597" s="33" t="s">
        <v>653</v>
      </c>
      <c r="L597" s="33" t="s">
        <v>628</v>
      </c>
      <c r="M597" s="33" t="s">
        <v>632</v>
      </c>
      <c r="N597" s="33" t="s">
        <v>1625</v>
      </c>
      <c r="O597" s="33" t="s">
        <v>1631</v>
      </c>
      <c r="P597" s="33" t="s">
        <v>1632</v>
      </c>
    </row>
    <row r="598" spans="1:16" ht="13.5" customHeight="1" x14ac:dyDescent="0.2">
      <c r="A598" s="33" t="s">
        <v>709</v>
      </c>
      <c r="B598" s="35" t="s">
        <v>1630</v>
      </c>
      <c r="C598" s="34">
        <v>102816000</v>
      </c>
      <c r="D598" s="33"/>
      <c r="E598" s="33" t="s">
        <v>1629</v>
      </c>
      <c r="F598" s="33" t="s">
        <v>628</v>
      </c>
      <c r="G598" s="33" t="s">
        <v>628</v>
      </c>
      <c r="H598" s="33" t="s">
        <v>634</v>
      </c>
      <c r="I598" s="33" t="s">
        <v>628</v>
      </c>
      <c r="J598" s="33" t="s">
        <v>633</v>
      </c>
      <c r="K598" s="33" t="s">
        <v>653</v>
      </c>
      <c r="L598" s="33" t="s">
        <v>628</v>
      </c>
      <c r="M598" s="33" t="s">
        <v>632</v>
      </c>
      <c r="N598" s="33" t="s">
        <v>1625</v>
      </c>
      <c r="O598" s="33" t="s">
        <v>1631</v>
      </c>
      <c r="P598" s="33" t="s">
        <v>1632</v>
      </c>
    </row>
    <row r="599" spans="1:16" ht="13.5" customHeight="1" x14ac:dyDescent="0.2">
      <c r="A599" s="33" t="s">
        <v>709</v>
      </c>
      <c r="B599" s="35" t="s">
        <v>1634</v>
      </c>
      <c r="C599" s="34">
        <v>75179700</v>
      </c>
      <c r="D599" s="33"/>
      <c r="E599" s="33" t="s">
        <v>1013</v>
      </c>
      <c r="F599" s="33" t="s">
        <v>628</v>
      </c>
      <c r="G599" s="33" t="s">
        <v>628</v>
      </c>
      <c r="H599" s="33" t="s">
        <v>634</v>
      </c>
      <c r="I599" s="33" t="s">
        <v>628</v>
      </c>
      <c r="J599" s="33" t="s">
        <v>633</v>
      </c>
      <c r="K599" s="33" t="s">
        <v>653</v>
      </c>
      <c r="L599" s="33" t="s">
        <v>628</v>
      </c>
      <c r="M599" s="33" t="s">
        <v>632</v>
      </c>
      <c r="N599" s="33" t="s">
        <v>1625</v>
      </c>
      <c r="O599" s="33" t="s">
        <v>1631</v>
      </c>
      <c r="P599" s="33" t="s">
        <v>1632</v>
      </c>
    </row>
    <row r="600" spans="1:16" ht="13.5" customHeight="1" x14ac:dyDescent="0.2">
      <c r="A600" s="33" t="s">
        <v>709</v>
      </c>
      <c r="B600" s="35" t="s">
        <v>1635</v>
      </c>
      <c r="C600" s="34">
        <v>74944320</v>
      </c>
      <c r="D600" s="33"/>
      <c r="E600" s="33" t="s">
        <v>1013</v>
      </c>
      <c r="F600" s="33" t="s">
        <v>628</v>
      </c>
      <c r="G600" s="33" t="s">
        <v>628</v>
      </c>
      <c r="H600" s="33" t="s">
        <v>634</v>
      </c>
      <c r="I600" s="33" t="s">
        <v>628</v>
      </c>
      <c r="J600" s="33" t="s">
        <v>633</v>
      </c>
      <c r="K600" s="33" t="s">
        <v>653</v>
      </c>
      <c r="L600" s="33" t="s">
        <v>628</v>
      </c>
      <c r="M600" s="33" t="s">
        <v>632</v>
      </c>
      <c r="N600" s="33" t="s">
        <v>1625</v>
      </c>
      <c r="O600" s="33" t="s">
        <v>1631</v>
      </c>
      <c r="P600" s="33" t="s">
        <v>1632</v>
      </c>
    </row>
    <row r="601" spans="1:16" ht="13.5" customHeight="1" x14ac:dyDescent="0.2">
      <c r="A601" s="33" t="s">
        <v>709</v>
      </c>
      <c r="B601" s="35" t="s">
        <v>1766</v>
      </c>
      <c r="C601" s="34">
        <v>283709583</v>
      </c>
      <c r="D601" s="33"/>
      <c r="E601" s="33" t="s">
        <v>1013</v>
      </c>
      <c r="F601" s="33" t="s">
        <v>628</v>
      </c>
      <c r="G601" s="33" t="s">
        <v>628</v>
      </c>
      <c r="H601" s="33" t="s">
        <v>634</v>
      </c>
      <c r="I601" s="33" t="s">
        <v>628</v>
      </c>
      <c r="J601" s="33" t="s">
        <v>633</v>
      </c>
      <c r="K601" s="33" t="s">
        <v>653</v>
      </c>
      <c r="L601" s="33" t="s">
        <v>628</v>
      </c>
      <c r="M601" s="33" t="s">
        <v>632</v>
      </c>
      <c r="N601" s="33" t="s">
        <v>1625</v>
      </c>
      <c r="O601" s="33" t="s">
        <v>1631</v>
      </c>
      <c r="P601" s="33" t="s">
        <v>1632</v>
      </c>
    </row>
    <row r="602" spans="1:16" ht="13.5" customHeight="1" x14ac:dyDescent="0.2">
      <c r="A602" s="33" t="s">
        <v>709</v>
      </c>
      <c r="B602" s="35" t="s">
        <v>1650</v>
      </c>
      <c r="C602" s="34">
        <v>584467688</v>
      </c>
      <c r="D602" s="33"/>
      <c r="E602" s="33" t="s">
        <v>1013</v>
      </c>
      <c r="F602" s="33" t="s">
        <v>628</v>
      </c>
      <c r="G602" s="33" t="s">
        <v>628</v>
      </c>
      <c r="H602" s="33" t="s">
        <v>634</v>
      </c>
      <c r="I602" s="33" t="s">
        <v>628</v>
      </c>
      <c r="J602" s="33" t="s">
        <v>633</v>
      </c>
      <c r="K602" s="33" t="s">
        <v>653</v>
      </c>
      <c r="L602" s="33" t="s">
        <v>628</v>
      </c>
      <c r="M602" s="33" t="s">
        <v>632</v>
      </c>
      <c r="N602" s="33" t="s">
        <v>1625</v>
      </c>
      <c r="O602" s="33" t="s">
        <v>1631</v>
      </c>
      <c r="P602" s="33" t="s">
        <v>1632</v>
      </c>
    </row>
    <row r="603" spans="1:16" ht="13.5" customHeight="1" x14ac:dyDescent="0.2">
      <c r="A603" s="33" t="s">
        <v>709</v>
      </c>
      <c r="B603" s="35" t="s">
        <v>1637</v>
      </c>
      <c r="C603" s="34">
        <v>871621800</v>
      </c>
      <c r="D603" s="33"/>
      <c r="E603" s="33" t="s">
        <v>1013</v>
      </c>
      <c r="F603" s="33" t="s">
        <v>628</v>
      </c>
      <c r="G603" s="33" t="s">
        <v>628</v>
      </c>
      <c r="H603" s="33" t="s">
        <v>634</v>
      </c>
      <c r="I603" s="33" t="s">
        <v>628</v>
      </c>
      <c r="J603" s="33" t="s">
        <v>633</v>
      </c>
      <c r="K603" s="33" t="s">
        <v>653</v>
      </c>
      <c r="L603" s="33" t="s">
        <v>628</v>
      </c>
      <c r="M603" s="33" t="s">
        <v>632</v>
      </c>
      <c r="N603" s="33" t="s">
        <v>1625</v>
      </c>
      <c r="O603" s="33" t="s">
        <v>1631</v>
      </c>
      <c r="P603" s="33" t="s">
        <v>1632</v>
      </c>
    </row>
    <row r="604" spans="1:16" ht="13.5" customHeight="1" x14ac:dyDescent="0.2">
      <c r="A604" s="33" t="s">
        <v>709</v>
      </c>
      <c r="B604" s="35" t="s">
        <v>1636</v>
      </c>
      <c r="C604" s="34">
        <v>4016589590</v>
      </c>
      <c r="D604" s="33"/>
      <c r="E604" s="33" t="s">
        <v>1013</v>
      </c>
      <c r="F604" s="33" t="s">
        <v>628</v>
      </c>
      <c r="G604" s="33" t="s">
        <v>628</v>
      </c>
      <c r="H604" s="33" t="s">
        <v>634</v>
      </c>
      <c r="I604" s="33" t="s">
        <v>628</v>
      </c>
      <c r="J604" s="33" t="s">
        <v>633</v>
      </c>
      <c r="K604" s="33" t="s">
        <v>653</v>
      </c>
      <c r="L604" s="33" t="s">
        <v>628</v>
      </c>
      <c r="M604" s="33" t="s">
        <v>632</v>
      </c>
      <c r="N604" s="33" t="s">
        <v>1625</v>
      </c>
      <c r="O604" s="33" t="s">
        <v>1631</v>
      </c>
      <c r="P604" s="33" t="s">
        <v>1632</v>
      </c>
    </row>
    <row r="605" spans="1:16" ht="13.5" customHeight="1" x14ac:dyDescent="0.2">
      <c r="A605" s="33" t="s">
        <v>709</v>
      </c>
      <c r="B605" s="35" t="s">
        <v>1649</v>
      </c>
      <c r="C605" s="34">
        <v>1429763400</v>
      </c>
      <c r="D605" s="33"/>
      <c r="E605" s="33" t="s">
        <v>1013</v>
      </c>
      <c r="F605" s="33" t="s">
        <v>628</v>
      </c>
      <c r="G605" s="33" t="s">
        <v>628</v>
      </c>
      <c r="H605" s="33" t="s">
        <v>634</v>
      </c>
      <c r="I605" s="33" t="s">
        <v>628</v>
      </c>
      <c r="J605" s="33" t="s">
        <v>633</v>
      </c>
      <c r="K605" s="33" t="s">
        <v>653</v>
      </c>
      <c r="L605" s="33" t="s">
        <v>628</v>
      </c>
      <c r="M605" s="33" t="s">
        <v>632</v>
      </c>
      <c r="N605" s="33" t="s">
        <v>1625</v>
      </c>
      <c r="O605" s="33" t="s">
        <v>1631</v>
      </c>
      <c r="P605" s="33" t="s">
        <v>1632</v>
      </c>
    </row>
    <row r="606" spans="1:16" ht="13.5" customHeight="1" x14ac:dyDescent="0.2">
      <c r="A606" s="33" t="s">
        <v>709</v>
      </c>
      <c r="B606" s="35" t="s">
        <v>1767</v>
      </c>
      <c r="C606" s="34">
        <v>2162080</v>
      </c>
      <c r="D606" s="33"/>
      <c r="E606" s="33" t="s">
        <v>1013</v>
      </c>
      <c r="F606" s="33" t="s">
        <v>628</v>
      </c>
      <c r="G606" s="33" t="s">
        <v>628</v>
      </c>
      <c r="H606" s="33" t="s">
        <v>634</v>
      </c>
      <c r="I606" s="33" t="s">
        <v>628</v>
      </c>
      <c r="J606" s="33" t="s">
        <v>633</v>
      </c>
      <c r="K606" s="33" t="s">
        <v>653</v>
      </c>
      <c r="L606" s="33" t="s">
        <v>628</v>
      </c>
      <c r="M606" s="33" t="s">
        <v>632</v>
      </c>
      <c r="N606" s="33" t="s">
        <v>1625</v>
      </c>
      <c r="O606" s="33" t="s">
        <v>1631</v>
      </c>
      <c r="P606" s="33" t="s">
        <v>1632</v>
      </c>
    </row>
    <row r="607" spans="1:16" ht="13.5" customHeight="1" x14ac:dyDescent="0.2">
      <c r="A607" s="33" t="s">
        <v>709</v>
      </c>
      <c r="B607" s="35" t="s">
        <v>1623</v>
      </c>
      <c r="C607" s="34">
        <v>27945280</v>
      </c>
      <c r="D607" s="33"/>
      <c r="E607" s="33" t="s">
        <v>1013</v>
      </c>
      <c r="F607" s="33" t="s">
        <v>1624</v>
      </c>
      <c r="G607" s="33" t="s">
        <v>628</v>
      </c>
      <c r="H607" s="33" t="s">
        <v>634</v>
      </c>
      <c r="I607" s="33" t="s">
        <v>628</v>
      </c>
      <c r="J607" s="33" t="s">
        <v>633</v>
      </c>
      <c r="K607" s="33" t="s">
        <v>653</v>
      </c>
      <c r="L607" s="33" t="s">
        <v>628</v>
      </c>
      <c r="M607" s="33" t="s">
        <v>632</v>
      </c>
      <c r="N607" s="33" t="s">
        <v>1625</v>
      </c>
      <c r="O607" s="33" t="s">
        <v>1626</v>
      </c>
      <c r="P607" s="33" t="s">
        <v>1627</v>
      </c>
    </row>
    <row r="608" spans="1:16" ht="13.5" customHeight="1" x14ac:dyDescent="0.2">
      <c r="A608" s="33" t="s">
        <v>709</v>
      </c>
      <c r="B608" s="35" t="s">
        <v>1756</v>
      </c>
      <c r="C608" s="34">
        <v>4939935</v>
      </c>
      <c r="D608" s="33"/>
      <c r="E608" s="33" t="s">
        <v>1013</v>
      </c>
      <c r="F608" s="33" t="s">
        <v>628</v>
      </c>
      <c r="G608" s="33" t="s">
        <v>628</v>
      </c>
      <c r="H608" s="33" t="s">
        <v>634</v>
      </c>
      <c r="I608" s="33" t="s">
        <v>628</v>
      </c>
      <c r="J608" s="33" t="s">
        <v>633</v>
      </c>
      <c r="K608" s="33" t="s">
        <v>653</v>
      </c>
      <c r="L608" s="33" t="s">
        <v>628</v>
      </c>
      <c r="M608" s="33" t="s">
        <v>632</v>
      </c>
      <c r="N608" s="33" t="s">
        <v>1625</v>
      </c>
      <c r="O608" s="33" t="s">
        <v>1757</v>
      </c>
      <c r="P608" s="33" t="s">
        <v>1758</v>
      </c>
    </row>
    <row r="609" spans="1:16" ht="13.5" customHeight="1" x14ac:dyDescent="0.2">
      <c r="A609" s="33" t="s">
        <v>709</v>
      </c>
      <c r="B609" s="35" t="s">
        <v>1759</v>
      </c>
      <c r="C609" s="34">
        <v>103398080</v>
      </c>
      <c r="D609" s="33"/>
      <c r="E609" s="33" t="s">
        <v>1013</v>
      </c>
      <c r="F609" s="33" t="s">
        <v>628</v>
      </c>
      <c r="G609" s="33" t="s">
        <v>628</v>
      </c>
      <c r="H609" s="33" t="s">
        <v>634</v>
      </c>
      <c r="I609" s="33" t="s">
        <v>628</v>
      </c>
      <c r="J609" s="33" t="s">
        <v>633</v>
      </c>
      <c r="K609" s="33" t="s">
        <v>653</v>
      </c>
      <c r="L609" s="33" t="s">
        <v>628</v>
      </c>
      <c r="M609" s="33" t="s">
        <v>632</v>
      </c>
      <c r="N609" s="33" t="s">
        <v>1625</v>
      </c>
      <c r="O609" s="33" t="s">
        <v>1757</v>
      </c>
      <c r="P609" s="33" t="s">
        <v>1758</v>
      </c>
    </row>
    <row r="610" spans="1:16" ht="13.5" customHeight="1" x14ac:dyDescent="0.2">
      <c r="A610" s="33" t="s">
        <v>709</v>
      </c>
      <c r="B610" s="35" t="s">
        <v>1768</v>
      </c>
      <c r="C610" s="34">
        <v>48397300</v>
      </c>
      <c r="D610" s="33"/>
      <c r="E610" s="33" t="s">
        <v>1013</v>
      </c>
      <c r="F610" s="33" t="s">
        <v>628</v>
      </c>
      <c r="G610" s="33" t="s">
        <v>628</v>
      </c>
      <c r="H610" s="33" t="s">
        <v>634</v>
      </c>
      <c r="I610" s="33" t="s">
        <v>628</v>
      </c>
      <c r="J610" s="33" t="s">
        <v>633</v>
      </c>
      <c r="K610" s="33" t="s">
        <v>653</v>
      </c>
      <c r="L610" s="33" t="s">
        <v>628</v>
      </c>
      <c r="M610" s="33" t="s">
        <v>632</v>
      </c>
      <c r="N610" s="33" t="s">
        <v>1625</v>
      </c>
      <c r="O610" s="33" t="s">
        <v>1757</v>
      </c>
      <c r="P610" s="33" t="s">
        <v>1758</v>
      </c>
    </row>
    <row r="611" spans="1:16" ht="13.5" customHeight="1" x14ac:dyDescent="0.2">
      <c r="A611" s="33" t="s">
        <v>709</v>
      </c>
      <c r="B611" s="35" t="s">
        <v>1770</v>
      </c>
      <c r="C611" s="34">
        <v>3297172</v>
      </c>
      <c r="D611" s="33"/>
      <c r="E611" s="33" t="s">
        <v>1769</v>
      </c>
      <c r="F611" s="33" t="s">
        <v>628</v>
      </c>
      <c r="G611" s="33" t="s">
        <v>628</v>
      </c>
      <c r="H611" s="33" t="s">
        <v>634</v>
      </c>
      <c r="I611" s="33" t="s">
        <v>628</v>
      </c>
      <c r="J611" s="33" t="s">
        <v>633</v>
      </c>
      <c r="K611" s="33" t="s">
        <v>653</v>
      </c>
      <c r="L611" s="33" t="s">
        <v>628</v>
      </c>
      <c r="M611" s="33" t="s">
        <v>632</v>
      </c>
      <c r="N611" s="33" t="s">
        <v>1625</v>
      </c>
      <c r="O611" s="33" t="s">
        <v>1631</v>
      </c>
      <c r="P611" s="33" t="s">
        <v>1632</v>
      </c>
    </row>
    <row r="612" spans="1:16" ht="13.5" customHeight="1" x14ac:dyDescent="0.2">
      <c r="A612" s="33" t="s">
        <v>709</v>
      </c>
      <c r="B612" s="35" t="s">
        <v>1772</v>
      </c>
      <c r="C612" s="34">
        <v>4534986</v>
      </c>
      <c r="D612" s="33"/>
      <c r="E612" s="33" t="s">
        <v>1771</v>
      </c>
      <c r="F612" s="33" t="s">
        <v>628</v>
      </c>
      <c r="G612" s="33" t="s">
        <v>628</v>
      </c>
      <c r="H612" s="33" t="s">
        <v>634</v>
      </c>
      <c r="I612" s="33" t="s">
        <v>628</v>
      </c>
      <c r="J612" s="33" t="s">
        <v>633</v>
      </c>
      <c r="K612" s="33" t="s">
        <v>653</v>
      </c>
      <c r="L612" s="33" t="s">
        <v>628</v>
      </c>
      <c r="M612" s="33" t="s">
        <v>632</v>
      </c>
      <c r="N612" s="33" t="s">
        <v>1625</v>
      </c>
      <c r="O612" s="33" t="s">
        <v>1631</v>
      </c>
      <c r="P612" s="33" t="s">
        <v>1632</v>
      </c>
    </row>
    <row r="613" spans="1:16" ht="13.5" customHeight="1" x14ac:dyDescent="0.2">
      <c r="A613" s="33" t="s">
        <v>709</v>
      </c>
      <c r="B613" s="35" t="s">
        <v>1766</v>
      </c>
      <c r="C613" s="34">
        <v>3412206</v>
      </c>
      <c r="D613" s="33"/>
      <c r="E613" s="33" t="s">
        <v>1013</v>
      </c>
      <c r="F613" s="33" t="s">
        <v>628</v>
      </c>
      <c r="G613" s="33" t="s">
        <v>628</v>
      </c>
      <c r="H613" s="33" t="s">
        <v>634</v>
      </c>
      <c r="I613" s="33" t="s">
        <v>628</v>
      </c>
      <c r="J613" s="33" t="s">
        <v>633</v>
      </c>
      <c r="K613" s="33" t="s">
        <v>653</v>
      </c>
      <c r="L613" s="33" t="s">
        <v>628</v>
      </c>
      <c r="M613" s="33" t="s">
        <v>632</v>
      </c>
      <c r="N613" s="33" t="s">
        <v>1625</v>
      </c>
      <c r="O613" s="33" t="s">
        <v>1631</v>
      </c>
      <c r="P613" s="33" t="s">
        <v>1632</v>
      </c>
    </row>
    <row r="614" spans="1:16" ht="13.5" customHeight="1" x14ac:dyDescent="0.2">
      <c r="A614" s="33" t="s">
        <v>709</v>
      </c>
      <c r="B614" s="35" t="s">
        <v>1651</v>
      </c>
      <c r="C614" s="34">
        <v>444214200</v>
      </c>
      <c r="D614" s="33"/>
      <c r="E614" s="33" t="s">
        <v>1013</v>
      </c>
      <c r="F614" s="33" t="s">
        <v>628</v>
      </c>
      <c r="G614" s="33" t="s">
        <v>628</v>
      </c>
      <c r="H614" s="33" t="s">
        <v>634</v>
      </c>
      <c r="I614" s="33" t="s">
        <v>628</v>
      </c>
      <c r="J614" s="33" t="s">
        <v>633</v>
      </c>
      <c r="K614" s="33" t="s">
        <v>653</v>
      </c>
      <c r="L614" s="33" t="s">
        <v>628</v>
      </c>
      <c r="M614" s="33" t="s">
        <v>632</v>
      </c>
      <c r="N614" s="33" t="s">
        <v>1625</v>
      </c>
      <c r="O614" s="33" t="s">
        <v>1631</v>
      </c>
      <c r="P614" s="33" t="s">
        <v>1632</v>
      </c>
    </row>
    <row r="615" spans="1:16" ht="13.5" customHeight="1" x14ac:dyDescent="0.2">
      <c r="A615" s="33" t="s">
        <v>709</v>
      </c>
      <c r="B615" s="35" t="s">
        <v>1764</v>
      </c>
      <c r="C615" s="34">
        <v>19983600</v>
      </c>
      <c r="D615" s="33"/>
      <c r="E615" s="33" t="s">
        <v>1013</v>
      </c>
      <c r="F615" s="33" t="s">
        <v>628</v>
      </c>
      <c r="G615" s="33" t="s">
        <v>628</v>
      </c>
      <c r="H615" s="33" t="s">
        <v>634</v>
      </c>
      <c r="I615" s="33" t="s">
        <v>628</v>
      </c>
      <c r="J615" s="33" t="s">
        <v>633</v>
      </c>
      <c r="K615" s="33" t="s">
        <v>653</v>
      </c>
      <c r="L615" s="33" t="s">
        <v>628</v>
      </c>
      <c r="M615" s="33" t="s">
        <v>632</v>
      </c>
      <c r="N615" s="33" t="s">
        <v>1625</v>
      </c>
      <c r="O615" s="33" t="s">
        <v>1631</v>
      </c>
      <c r="P615" s="33" t="s">
        <v>1632</v>
      </c>
    </row>
    <row r="616" spans="1:16" ht="13.5" customHeight="1" x14ac:dyDescent="0.2">
      <c r="A616" s="33" t="s">
        <v>709</v>
      </c>
      <c r="B616" s="35" t="s">
        <v>1633</v>
      </c>
      <c r="C616" s="34">
        <v>43271250</v>
      </c>
      <c r="D616" s="33"/>
      <c r="E616" s="33" t="s">
        <v>1013</v>
      </c>
      <c r="F616" s="33" t="s">
        <v>628</v>
      </c>
      <c r="G616" s="33" t="s">
        <v>628</v>
      </c>
      <c r="H616" s="33" t="s">
        <v>634</v>
      </c>
      <c r="I616" s="33" t="s">
        <v>628</v>
      </c>
      <c r="J616" s="33" t="s">
        <v>633</v>
      </c>
      <c r="K616" s="33" t="s">
        <v>653</v>
      </c>
      <c r="L616" s="33" t="s">
        <v>628</v>
      </c>
      <c r="M616" s="33" t="s">
        <v>632</v>
      </c>
      <c r="N616" s="33" t="s">
        <v>1625</v>
      </c>
      <c r="O616" s="33" t="s">
        <v>1631</v>
      </c>
      <c r="P616" s="33" t="s">
        <v>1632</v>
      </c>
    </row>
    <row r="617" spans="1:16" ht="13.5" customHeight="1" x14ac:dyDescent="0.2">
      <c r="A617" s="33" t="s">
        <v>709</v>
      </c>
      <c r="B617" s="35" t="s">
        <v>1767</v>
      </c>
      <c r="C617" s="34">
        <v>3243120</v>
      </c>
      <c r="D617" s="33"/>
      <c r="E617" s="33" t="s">
        <v>1013</v>
      </c>
      <c r="F617" s="33" t="s">
        <v>628</v>
      </c>
      <c r="G617" s="33" t="s">
        <v>628</v>
      </c>
      <c r="H617" s="33" t="s">
        <v>634</v>
      </c>
      <c r="I617" s="33" t="s">
        <v>628</v>
      </c>
      <c r="J617" s="33" t="s">
        <v>633</v>
      </c>
      <c r="K617" s="33" t="s">
        <v>653</v>
      </c>
      <c r="L617" s="33" t="s">
        <v>628</v>
      </c>
      <c r="M617" s="33" t="s">
        <v>632</v>
      </c>
      <c r="N617" s="33" t="s">
        <v>1625</v>
      </c>
      <c r="O617" s="33" t="s">
        <v>1631</v>
      </c>
      <c r="P617" s="33" t="s">
        <v>1632</v>
      </c>
    </row>
    <row r="618" spans="1:16" ht="13.5" customHeight="1" x14ac:dyDescent="0.2">
      <c r="A618" s="33" t="s">
        <v>709</v>
      </c>
      <c r="B618" s="35" t="s">
        <v>1638</v>
      </c>
      <c r="C618" s="34">
        <v>113040000</v>
      </c>
      <c r="D618" s="33"/>
      <c r="E618" s="33" t="s">
        <v>1013</v>
      </c>
      <c r="F618" s="33" t="s">
        <v>628</v>
      </c>
      <c r="G618" s="33" t="s">
        <v>628</v>
      </c>
      <c r="H618" s="33" t="s">
        <v>634</v>
      </c>
      <c r="I618" s="33" t="s">
        <v>628</v>
      </c>
      <c r="J618" s="33" t="s">
        <v>633</v>
      </c>
      <c r="K618" s="33" t="s">
        <v>653</v>
      </c>
      <c r="L618" s="33" t="s">
        <v>628</v>
      </c>
      <c r="M618" s="33" t="s">
        <v>632</v>
      </c>
      <c r="N618" s="33" t="s">
        <v>1625</v>
      </c>
      <c r="O618" s="33" t="s">
        <v>1631</v>
      </c>
      <c r="P618" s="33" t="s">
        <v>1632</v>
      </c>
    </row>
    <row r="619" spans="1:16" ht="13.5" customHeight="1" x14ac:dyDescent="0.2">
      <c r="A619" s="33" t="s">
        <v>709</v>
      </c>
      <c r="B619" s="35" t="s">
        <v>1643</v>
      </c>
      <c r="C619" s="34">
        <v>862835000</v>
      </c>
      <c r="D619" s="33"/>
      <c r="E619" s="33" t="s">
        <v>1013</v>
      </c>
      <c r="F619" s="33" t="s">
        <v>628</v>
      </c>
      <c r="G619" s="33" t="s">
        <v>628</v>
      </c>
      <c r="H619" s="33" t="s">
        <v>634</v>
      </c>
      <c r="I619" s="33" t="s">
        <v>628</v>
      </c>
      <c r="J619" s="33" t="s">
        <v>633</v>
      </c>
      <c r="K619" s="33" t="s">
        <v>653</v>
      </c>
      <c r="L619" s="33" t="s">
        <v>628</v>
      </c>
      <c r="M619" s="33" t="s">
        <v>632</v>
      </c>
      <c r="N619" s="33" t="s">
        <v>1625</v>
      </c>
      <c r="O619" s="33" t="s">
        <v>1641</v>
      </c>
      <c r="P619" s="33" t="s">
        <v>1642</v>
      </c>
    </row>
    <row r="620" spans="1:16" ht="13.5" customHeight="1" x14ac:dyDescent="0.2">
      <c r="A620" s="33" t="s">
        <v>709</v>
      </c>
      <c r="B620" s="35" t="s">
        <v>1773</v>
      </c>
      <c r="C620" s="34">
        <v>747925850</v>
      </c>
      <c r="D620" s="33"/>
      <c r="E620" s="33" t="s">
        <v>1013</v>
      </c>
      <c r="F620" s="33" t="s">
        <v>628</v>
      </c>
      <c r="G620" s="33" t="s">
        <v>628</v>
      </c>
      <c r="H620" s="33" t="s">
        <v>634</v>
      </c>
      <c r="I620" s="33" t="s">
        <v>628</v>
      </c>
      <c r="J620" s="33" t="s">
        <v>633</v>
      </c>
      <c r="K620" s="33" t="s">
        <v>653</v>
      </c>
      <c r="L620" s="33" t="s">
        <v>628</v>
      </c>
      <c r="M620" s="33" t="s">
        <v>632</v>
      </c>
      <c r="N620" s="33" t="s">
        <v>1625</v>
      </c>
      <c r="O620" s="33" t="s">
        <v>1654</v>
      </c>
      <c r="P620" s="33" t="s">
        <v>1655</v>
      </c>
    </row>
    <row r="621" spans="1:16" ht="13.5" customHeight="1" x14ac:dyDescent="0.2">
      <c r="A621" s="33" t="s">
        <v>709</v>
      </c>
      <c r="B621" s="35" t="s">
        <v>1774</v>
      </c>
      <c r="C621" s="34">
        <v>632653483</v>
      </c>
      <c r="D621" s="33"/>
      <c r="E621" s="33" t="s">
        <v>1013</v>
      </c>
      <c r="F621" s="33" t="s">
        <v>628</v>
      </c>
      <c r="G621" s="33" t="s">
        <v>628</v>
      </c>
      <c r="H621" s="33" t="s">
        <v>634</v>
      </c>
      <c r="I621" s="33" t="s">
        <v>628</v>
      </c>
      <c r="J621" s="33" t="s">
        <v>633</v>
      </c>
      <c r="K621" s="33" t="s">
        <v>653</v>
      </c>
      <c r="L621" s="33" t="s">
        <v>628</v>
      </c>
      <c r="M621" s="33" t="s">
        <v>632</v>
      </c>
      <c r="N621" s="33" t="s">
        <v>1625</v>
      </c>
      <c r="O621" s="33" t="s">
        <v>1654</v>
      </c>
      <c r="P621" s="33" t="s">
        <v>1655</v>
      </c>
    </row>
    <row r="622" spans="1:16" ht="13.5" customHeight="1" x14ac:dyDescent="0.2">
      <c r="A622" s="33" t="s">
        <v>709</v>
      </c>
      <c r="B622" s="35" t="s">
        <v>1776</v>
      </c>
      <c r="C622" s="34">
        <v>394906600</v>
      </c>
      <c r="D622" s="33"/>
      <c r="E622" s="33" t="s">
        <v>1775</v>
      </c>
      <c r="F622" s="33" t="s">
        <v>628</v>
      </c>
      <c r="G622" s="33" t="s">
        <v>628</v>
      </c>
      <c r="H622" s="33" t="s">
        <v>634</v>
      </c>
      <c r="I622" s="33" t="s">
        <v>628</v>
      </c>
      <c r="J622" s="33" t="s">
        <v>633</v>
      </c>
      <c r="K622" s="33" t="s">
        <v>653</v>
      </c>
      <c r="L622" s="33" t="s">
        <v>628</v>
      </c>
      <c r="M622" s="33" t="s">
        <v>632</v>
      </c>
      <c r="N622" s="33" t="s">
        <v>1625</v>
      </c>
      <c r="O622" s="33" t="s">
        <v>1654</v>
      </c>
      <c r="P622" s="33" t="s">
        <v>1655</v>
      </c>
    </row>
    <row r="623" spans="1:16" ht="13.5" customHeight="1" x14ac:dyDescent="0.2">
      <c r="A623" s="33" t="s">
        <v>709</v>
      </c>
      <c r="B623" s="35" t="s">
        <v>1777</v>
      </c>
      <c r="C623" s="34">
        <v>506856000</v>
      </c>
      <c r="D623" s="33"/>
      <c r="E623" s="33" t="s">
        <v>1775</v>
      </c>
      <c r="F623" s="33" t="s">
        <v>628</v>
      </c>
      <c r="G623" s="33" t="s">
        <v>628</v>
      </c>
      <c r="H623" s="33" t="s">
        <v>634</v>
      </c>
      <c r="I623" s="33" t="s">
        <v>628</v>
      </c>
      <c r="J623" s="33" t="s">
        <v>633</v>
      </c>
      <c r="K623" s="33" t="s">
        <v>653</v>
      </c>
      <c r="L623" s="33" t="s">
        <v>628</v>
      </c>
      <c r="M623" s="33" t="s">
        <v>632</v>
      </c>
      <c r="N623" s="33" t="s">
        <v>1625</v>
      </c>
      <c r="O623" s="33" t="s">
        <v>1654</v>
      </c>
      <c r="P623" s="33" t="s">
        <v>1655</v>
      </c>
    </row>
    <row r="624" spans="1:16" ht="13.5" customHeight="1" x14ac:dyDescent="0.2">
      <c r="A624" s="33" t="s">
        <v>709</v>
      </c>
      <c r="B624" s="35" t="s">
        <v>1779</v>
      </c>
      <c r="C624" s="34">
        <v>1249350000</v>
      </c>
      <c r="D624" s="33"/>
      <c r="E624" s="33" t="s">
        <v>1778</v>
      </c>
      <c r="F624" s="33" t="s">
        <v>628</v>
      </c>
      <c r="G624" s="33" t="s">
        <v>628</v>
      </c>
      <c r="H624" s="33" t="s">
        <v>634</v>
      </c>
      <c r="I624" s="33" t="s">
        <v>628</v>
      </c>
      <c r="J624" s="33" t="s">
        <v>633</v>
      </c>
      <c r="K624" s="33" t="s">
        <v>653</v>
      </c>
      <c r="L624" s="33" t="s">
        <v>628</v>
      </c>
      <c r="M624" s="33" t="s">
        <v>632</v>
      </c>
      <c r="N624" s="33" t="s">
        <v>1625</v>
      </c>
      <c r="O624" s="33" t="s">
        <v>1654</v>
      </c>
      <c r="P624" s="33" t="s">
        <v>1655</v>
      </c>
    </row>
    <row r="625" spans="1:16" ht="13.5" customHeight="1" x14ac:dyDescent="0.2">
      <c r="A625" s="33" t="s">
        <v>709</v>
      </c>
      <c r="B625" s="35" t="s">
        <v>1780</v>
      </c>
      <c r="C625" s="34">
        <v>1404390000</v>
      </c>
      <c r="D625" s="33"/>
      <c r="E625" s="33" t="s">
        <v>1013</v>
      </c>
      <c r="F625" s="33" t="s">
        <v>628</v>
      </c>
      <c r="G625" s="33" t="s">
        <v>628</v>
      </c>
      <c r="H625" s="33" t="s">
        <v>634</v>
      </c>
      <c r="I625" s="33" t="s">
        <v>628</v>
      </c>
      <c r="J625" s="33" t="s">
        <v>633</v>
      </c>
      <c r="K625" s="33" t="s">
        <v>653</v>
      </c>
      <c r="L625" s="33" t="s">
        <v>628</v>
      </c>
      <c r="M625" s="33" t="s">
        <v>632</v>
      </c>
      <c r="N625" s="33" t="s">
        <v>1625</v>
      </c>
      <c r="O625" s="33" t="s">
        <v>1654</v>
      </c>
      <c r="P625" s="33" t="s">
        <v>1655</v>
      </c>
    </row>
    <row r="626" spans="1:16" ht="13.5" customHeight="1" x14ac:dyDescent="0.2">
      <c r="A626" s="33" t="s">
        <v>709</v>
      </c>
      <c r="B626" s="35" t="s">
        <v>1781</v>
      </c>
      <c r="C626" s="34">
        <v>1508165280</v>
      </c>
      <c r="D626" s="33"/>
      <c r="E626" s="33" t="s">
        <v>1013</v>
      </c>
      <c r="F626" s="33" t="s">
        <v>628</v>
      </c>
      <c r="G626" s="33" t="s">
        <v>628</v>
      </c>
      <c r="H626" s="33" t="s">
        <v>634</v>
      </c>
      <c r="I626" s="33" t="s">
        <v>628</v>
      </c>
      <c r="J626" s="33" t="s">
        <v>633</v>
      </c>
      <c r="K626" s="33" t="s">
        <v>653</v>
      </c>
      <c r="L626" s="33" t="s">
        <v>628</v>
      </c>
      <c r="M626" s="33" t="s">
        <v>632</v>
      </c>
      <c r="N626" s="33" t="s">
        <v>1625</v>
      </c>
      <c r="O626" s="33" t="s">
        <v>1654</v>
      </c>
      <c r="P626" s="33" t="s">
        <v>1655</v>
      </c>
    </row>
    <row r="627" spans="1:16" ht="13.5" customHeight="1" x14ac:dyDescent="0.2">
      <c r="A627" s="33" t="s">
        <v>709</v>
      </c>
      <c r="B627" s="35" t="s">
        <v>1782</v>
      </c>
      <c r="C627" s="34">
        <v>1326276000</v>
      </c>
      <c r="D627" s="33"/>
      <c r="E627" s="33" t="s">
        <v>1013</v>
      </c>
      <c r="F627" s="33" t="s">
        <v>628</v>
      </c>
      <c r="G627" s="33" t="s">
        <v>628</v>
      </c>
      <c r="H627" s="33" t="s">
        <v>634</v>
      </c>
      <c r="I627" s="33" t="s">
        <v>628</v>
      </c>
      <c r="J627" s="33" t="s">
        <v>633</v>
      </c>
      <c r="K627" s="33" t="s">
        <v>653</v>
      </c>
      <c r="L627" s="33" t="s">
        <v>628</v>
      </c>
      <c r="M627" s="33" t="s">
        <v>632</v>
      </c>
      <c r="N627" s="33" t="s">
        <v>1625</v>
      </c>
      <c r="O627" s="33" t="s">
        <v>1654</v>
      </c>
      <c r="P627" s="33" t="s">
        <v>1655</v>
      </c>
    </row>
    <row r="628" spans="1:16" ht="13.5" customHeight="1" x14ac:dyDescent="0.2">
      <c r="A628" s="33" t="s">
        <v>709</v>
      </c>
      <c r="B628" s="35" t="s">
        <v>1783</v>
      </c>
      <c r="C628" s="34">
        <v>117601076</v>
      </c>
      <c r="D628" s="33"/>
      <c r="E628" s="33" t="s">
        <v>1013</v>
      </c>
      <c r="F628" s="33" t="s">
        <v>628</v>
      </c>
      <c r="G628" s="33" t="s">
        <v>628</v>
      </c>
      <c r="H628" s="33" t="s">
        <v>634</v>
      </c>
      <c r="I628" s="33" t="s">
        <v>628</v>
      </c>
      <c r="J628" s="33" t="s">
        <v>633</v>
      </c>
      <c r="K628" s="33" t="s">
        <v>653</v>
      </c>
      <c r="L628" s="33" t="s">
        <v>628</v>
      </c>
      <c r="M628" s="33" t="s">
        <v>632</v>
      </c>
      <c r="N628" s="33" t="s">
        <v>1625</v>
      </c>
      <c r="O628" s="33" t="s">
        <v>1660</v>
      </c>
      <c r="P628" s="33" t="s">
        <v>1661</v>
      </c>
    </row>
    <row r="629" spans="1:16" ht="13.5" customHeight="1" x14ac:dyDescent="0.2">
      <c r="A629" s="33" t="s">
        <v>709</v>
      </c>
      <c r="B629" s="35" t="s">
        <v>1784</v>
      </c>
      <c r="C629" s="34">
        <v>68006368</v>
      </c>
      <c r="D629" s="33"/>
      <c r="E629" s="33" t="s">
        <v>1013</v>
      </c>
      <c r="F629" s="33" t="s">
        <v>628</v>
      </c>
      <c r="G629" s="33" t="s">
        <v>628</v>
      </c>
      <c r="H629" s="33" t="s">
        <v>634</v>
      </c>
      <c r="I629" s="33" t="s">
        <v>628</v>
      </c>
      <c r="J629" s="33" t="s">
        <v>633</v>
      </c>
      <c r="K629" s="33" t="s">
        <v>653</v>
      </c>
      <c r="L629" s="33" t="s">
        <v>628</v>
      </c>
      <c r="M629" s="33" t="s">
        <v>632</v>
      </c>
      <c r="N629" s="33" t="s">
        <v>1625</v>
      </c>
      <c r="O629" s="33" t="s">
        <v>1660</v>
      </c>
      <c r="P629" s="33" t="s">
        <v>1661</v>
      </c>
    </row>
    <row r="630" spans="1:16" ht="13.5" customHeight="1" x14ac:dyDescent="0.2">
      <c r="A630" s="33" t="s">
        <v>709</v>
      </c>
      <c r="B630" s="35" t="s">
        <v>1786</v>
      </c>
      <c r="C630" s="34">
        <v>75289718</v>
      </c>
      <c r="D630" s="33"/>
      <c r="E630" s="33" t="s">
        <v>1785</v>
      </c>
      <c r="F630" s="33" t="s">
        <v>628</v>
      </c>
      <c r="G630" s="33" t="s">
        <v>628</v>
      </c>
      <c r="H630" s="33" t="s">
        <v>634</v>
      </c>
      <c r="I630" s="33" t="s">
        <v>628</v>
      </c>
      <c r="J630" s="33" t="s">
        <v>633</v>
      </c>
      <c r="K630" s="33" t="s">
        <v>653</v>
      </c>
      <c r="L630" s="33" t="s">
        <v>628</v>
      </c>
      <c r="M630" s="33" t="s">
        <v>632</v>
      </c>
      <c r="N630" s="33" t="s">
        <v>1625</v>
      </c>
      <c r="O630" s="33" t="s">
        <v>1654</v>
      </c>
      <c r="P630" s="33" t="s">
        <v>1655</v>
      </c>
    </row>
    <row r="631" spans="1:16" ht="13.5" customHeight="1" x14ac:dyDescent="0.2">
      <c r="A631" s="33" t="s">
        <v>709</v>
      </c>
      <c r="B631" s="35" t="s">
        <v>1788</v>
      </c>
      <c r="C631" s="34">
        <v>113150520</v>
      </c>
      <c r="D631" s="33"/>
      <c r="E631" s="33" t="s">
        <v>1787</v>
      </c>
      <c r="F631" s="33" t="s">
        <v>628</v>
      </c>
      <c r="G631" s="33" t="s">
        <v>628</v>
      </c>
      <c r="H631" s="33" t="s">
        <v>634</v>
      </c>
      <c r="I631" s="33" t="s">
        <v>628</v>
      </c>
      <c r="J631" s="33" t="s">
        <v>633</v>
      </c>
      <c r="K631" s="33" t="s">
        <v>653</v>
      </c>
      <c r="L631" s="33" t="s">
        <v>628</v>
      </c>
      <c r="M631" s="33" t="s">
        <v>632</v>
      </c>
      <c r="N631" s="33" t="s">
        <v>1625</v>
      </c>
      <c r="O631" s="33" t="s">
        <v>1654</v>
      </c>
      <c r="P631" s="33" t="s">
        <v>1655</v>
      </c>
    </row>
    <row r="632" spans="1:16" ht="13.5" customHeight="1" x14ac:dyDescent="0.2">
      <c r="A632" s="33" t="s">
        <v>709</v>
      </c>
      <c r="B632" s="35" t="s">
        <v>1790</v>
      </c>
      <c r="C632" s="34">
        <v>78184558</v>
      </c>
      <c r="D632" s="33"/>
      <c r="E632" s="33" t="s">
        <v>1789</v>
      </c>
      <c r="F632" s="33" t="s">
        <v>628</v>
      </c>
      <c r="G632" s="33" t="s">
        <v>628</v>
      </c>
      <c r="H632" s="33" t="s">
        <v>634</v>
      </c>
      <c r="I632" s="33" t="s">
        <v>628</v>
      </c>
      <c r="J632" s="33" t="s">
        <v>633</v>
      </c>
      <c r="K632" s="33" t="s">
        <v>653</v>
      </c>
      <c r="L632" s="33" t="s">
        <v>628</v>
      </c>
      <c r="M632" s="33" t="s">
        <v>632</v>
      </c>
      <c r="N632" s="33" t="s">
        <v>1625</v>
      </c>
      <c r="O632" s="33" t="s">
        <v>1654</v>
      </c>
      <c r="P632" s="33" t="s">
        <v>1655</v>
      </c>
    </row>
    <row r="633" spans="1:16" ht="13.5" customHeight="1" x14ac:dyDescent="0.2">
      <c r="A633" s="33" t="s">
        <v>709</v>
      </c>
      <c r="B633" s="35" t="s">
        <v>1792</v>
      </c>
      <c r="C633" s="34">
        <v>135002364</v>
      </c>
      <c r="D633" s="33"/>
      <c r="E633" s="33" t="s">
        <v>1791</v>
      </c>
      <c r="F633" s="33" t="s">
        <v>628</v>
      </c>
      <c r="G633" s="33" t="s">
        <v>628</v>
      </c>
      <c r="H633" s="33" t="s">
        <v>634</v>
      </c>
      <c r="I633" s="33" t="s">
        <v>628</v>
      </c>
      <c r="J633" s="33" t="s">
        <v>633</v>
      </c>
      <c r="K633" s="33" t="s">
        <v>653</v>
      </c>
      <c r="L633" s="33" t="s">
        <v>628</v>
      </c>
      <c r="M633" s="33" t="s">
        <v>632</v>
      </c>
      <c r="N633" s="33" t="s">
        <v>1625</v>
      </c>
      <c r="O633" s="33" t="s">
        <v>1654</v>
      </c>
      <c r="P633" s="33" t="s">
        <v>1655</v>
      </c>
    </row>
    <row r="634" spans="1:16" ht="13.5" customHeight="1" x14ac:dyDescent="0.2">
      <c r="A634" s="33" t="s">
        <v>709</v>
      </c>
      <c r="B634" s="35" t="s">
        <v>1794</v>
      </c>
      <c r="C634" s="34">
        <v>162201200</v>
      </c>
      <c r="D634" s="33"/>
      <c r="E634" s="33" t="s">
        <v>1793</v>
      </c>
      <c r="F634" s="33" t="s">
        <v>628</v>
      </c>
      <c r="G634" s="33" t="s">
        <v>628</v>
      </c>
      <c r="H634" s="33" t="s">
        <v>634</v>
      </c>
      <c r="I634" s="33" t="s">
        <v>628</v>
      </c>
      <c r="J634" s="33" t="s">
        <v>633</v>
      </c>
      <c r="K634" s="33" t="s">
        <v>653</v>
      </c>
      <c r="L634" s="33" t="s">
        <v>628</v>
      </c>
      <c r="M634" s="33" t="s">
        <v>632</v>
      </c>
      <c r="N634" s="33" t="s">
        <v>1625</v>
      </c>
      <c r="O634" s="33" t="s">
        <v>1654</v>
      </c>
      <c r="P634" s="33" t="s">
        <v>1655</v>
      </c>
    </row>
    <row r="635" spans="1:16" ht="13.5" customHeight="1" x14ac:dyDescent="0.2">
      <c r="A635" s="33" t="s">
        <v>709</v>
      </c>
      <c r="B635" s="35" t="s">
        <v>1795</v>
      </c>
      <c r="C635" s="34">
        <v>346686198</v>
      </c>
      <c r="D635" s="33"/>
      <c r="E635" s="33" t="s">
        <v>1013</v>
      </c>
      <c r="F635" s="33" t="s">
        <v>628</v>
      </c>
      <c r="G635" s="33" t="s">
        <v>628</v>
      </c>
      <c r="H635" s="33" t="s">
        <v>634</v>
      </c>
      <c r="I635" s="33" t="s">
        <v>628</v>
      </c>
      <c r="J635" s="33" t="s">
        <v>633</v>
      </c>
      <c r="K635" s="33" t="s">
        <v>653</v>
      </c>
      <c r="L635" s="33" t="s">
        <v>628</v>
      </c>
      <c r="M635" s="33" t="s">
        <v>632</v>
      </c>
      <c r="N635" s="33" t="s">
        <v>1625</v>
      </c>
      <c r="O635" s="33" t="s">
        <v>1654</v>
      </c>
      <c r="P635" s="33" t="s">
        <v>1655</v>
      </c>
    </row>
    <row r="636" spans="1:16" ht="13.5" customHeight="1" x14ac:dyDescent="0.2">
      <c r="A636" s="33" t="s">
        <v>709</v>
      </c>
      <c r="B636" s="35" t="s">
        <v>1796</v>
      </c>
      <c r="C636" s="34">
        <v>315520800</v>
      </c>
      <c r="D636" s="33"/>
      <c r="E636" s="33" t="s">
        <v>1013</v>
      </c>
      <c r="F636" s="33" t="s">
        <v>628</v>
      </c>
      <c r="G636" s="33" t="s">
        <v>628</v>
      </c>
      <c r="H636" s="33" t="s">
        <v>634</v>
      </c>
      <c r="I636" s="33" t="s">
        <v>628</v>
      </c>
      <c r="J636" s="33" t="s">
        <v>633</v>
      </c>
      <c r="K636" s="33" t="s">
        <v>653</v>
      </c>
      <c r="L636" s="33" t="s">
        <v>628</v>
      </c>
      <c r="M636" s="33" t="s">
        <v>632</v>
      </c>
      <c r="N636" s="33" t="s">
        <v>1625</v>
      </c>
      <c r="O636" s="33" t="s">
        <v>1654</v>
      </c>
      <c r="P636" s="33" t="s">
        <v>1655</v>
      </c>
    </row>
    <row r="637" spans="1:16" ht="13.5" customHeight="1" x14ac:dyDescent="0.2">
      <c r="A637" s="33" t="s">
        <v>709</v>
      </c>
      <c r="B637" s="35" t="s">
        <v>1797</v>
      </c>
      <c r="C637" s="34">
        <v>3308096924</v>
      </c>
      <c r="D637" s="33"/>
      <c r="E637" s="33" t="s">
        <v>1013</v>
      </c>
      <c r="F637" s="33" t="s">
        <v>628</v>
      </c>
      <c r="G637" s="33" t="s">
        <v>628</v>
      </c>
      <c r="H637" s="33" t="s">
        <v>634</v>
      </c>
      <c r="I637" s="33" t="s">
        <v>628</v>
      </c>
      <c r="J637" s="33" t="s">
        <v>633</v>
      </c>
      <c r="K637" s="33" t="s">
        <v>653</v>
      </c>
      <c r="L637" s="33" t="s">
        <v>628</v>
      </c>
      <c r="M637" s="33" t="s">
        <v>632</v>
      </c>
      <c r="N637" s="33" t="s">
        <v>1625</v>
      </c>
      <c r="O637" s="33" t="s">
        <v>1654</v>
      </c>
      <c r="P637" s="33" t="s">
        <v>1655</v>
      </c>
    </row>
    <row r="638" spans="1:16" ht="13.5" customHeight="1" x14ac:dyDescent="0.2">
      <c r="A638" s="33" t="s">
        <v>709</v>
      </c>
      <c r="B638" s="35" t="s">
        <v>1798</v>
      </c>
      <c r="C638" s="34">
        <v>4216324591</v>
      </c>
      <c r="D638" s="33"/>
      <c r="E638" s="33" t="s">
        <v>1013</v>
      </c>
      <c r="F638" s="33" t="s">
        <v>628</v>
      </c>
      <c r="G638" s="33" t="s">
        <v>628</v>
      </c>
      <c r="H638" s="33" t="s">
        <v>634</v>
      </c>
      <c r="I638" s="33" t="s">
        <v>628</v>
      </c>
      <c r="J638" s="33" t="s">
        <v>633</v>
      </c>
      <c r="K638" s="33" t="s">
        <v>653</v>
      </c>
      <c r="L638" s="33" t="s">
        <v>628</v>
      </c>
      <c r="M638" s="33" t="s">
        <v>632</v>
      </c>
      <c r="N638" s="33" t="s">
        <v>1625</v>
      </c>
      <c r="O638" s="33" t="s">
        <v>1654</v>
      </c>
      <c r="P638" s="33" t="s">
        <v>1655</v>
      </c>
    </row>
    <row r="639" spans="1:16" ht="13.5" customHeight="1" x14ac:dyDescent="0.2">
      <c r="A639" s="33" t="s">
        <v>709</v>
      </c>
      <c r="B639" s="35" t="s">
        <v>1799</v>
      </c>
      <c r="C639" s="34">
        <v>138714337</v>
      </c>
      <c r="D639" s="33"/>
      <c r="E639" s="33" t="s">
        <v>1013</v>
      </c>
      <c r="F639" s="33" t="s">
        <v>628</v>
      </c>
      <c r="G639" s="33" t="s">
        <v>628</v>
      </c>
      <c r="H639" s="33" t="s">
        <v>634</v>
      </c>
      <c r="I639" s="33" t="s">
        <v>628</v>
      </c>
      <c r="J639" s="33" t="s">
        <v>633</v>
      </c>
      <c r="K639" s="33" t="s">
        <v>653</v>
      </c>
      <c r="L639" s="33" t="s">
        <v>628</v>
      </c>
      <c r="M639" s="33" t="s">
        <v>632</v>
      </c>
      <c r="N639" s="33" t="s">
        <v>1625</v>
      </c>
      <c r="O639" s="33" t="s">
        <v>1654</v>
      </c>
      <c r="P639" s="33" t="s">
        <v>1655</v>
      </c>
    </row>
    <row r="640" spans="1:16" ht="13.5" customHeight="1" x14ac:dyDescent="0.2">
      <c r="A640" s="33" t="s">
        <v>709</v>
      </c>
      <c r="B640" s="35" t="s">
        <v>1800</v>
      </c>
      <c r="C640" s="34">
        <v>300252212</v>
      </c>
      <c r="D640" s="33"/>
      <c r="E640" s="33" t="s">
        <v>1013</v>
      </c>
      <c r="F640" s="33" t="s">
        <v>628</v>
      </c>
      <c r="G640" s="33" t="s">
        <v>628</v>
      </c>
      <c r="H640" s="33" t="s">
        <v>634</v>
      </c>
      <c r="I640" s="33" t="s">
        <v>628</v>
      </c>
      <c r="J640" s="33" t="s">
        <v>633</v>
      </c>
      <c r="K640" s="33" t="s">
        <v>653</v>
      </c>
      <c r="L640" s="33" t="s">
        <v>628</v>
      </c>
      <c r="M640" s="33" t="s">
        <v>632</v>
      </c>
      <c r="N640" s="33" t="s">
        <v>1625</v>
      </c>
      <c r="O640" s="33" t="s">
        <v>1654</v>
      </c>
      <c r="P640" s="33" t="s">
        <v>1655</v>
      </c>
    </row>
    <row r="641" spans="1:16" ht="13.5" customHeight="1" x14ac:dyDescent="0.2">
      <c r="A641" s="33" t="s">
        <v>709</v>
      </c>
      <c r="B641" s="35" t="s">
        <v>1801</v>
      </c>
      <c r="C641" s="34">
        <v>4255122091</v>
      </c>
      <c r="D641" s="33"/>
      <c r="E641" s="33" t="s">
        <v>1013</v>
      </c>
      <c r="F641" s="33" t="s">
        <v>628</v>
      </c>
      <c r="G641" s="33" t="s">
        <v>628</v>
      </c>
      <c r="H641" s="33" t="s">
        <v>634</v>
      </c>
      <c r="I641" s="33" t="s">
        <v>628</v>
      </c>
      <c r="J641" s="33" t="s">
        <v>633</v>
      </c>
      <c r="K641" s="33" t="s">
        <v>653</v>
      </c>
      <c r="L641" s="33" t="s">
        <v>628</v>
      </c>
      <c r="M641" s="33" t="s">
        <v>632</v>
      </c>
      <c r="N641" s="33" t="s">
        <v>1625</v>
      </c>
      <c r="O641" s="33" t="s">
        <v>1654</v>
      </c>
      <c r="P641" s="33" t="s">
        <v>1655</v>
      </c>
    </row>
    <row r="642" spans="1:16" ht="13.5" customHeight="1" x14ac:dyDescent="0.2">
      <c r="A642" s="33" t="s">
        <v>709</v>
      </c>
      <c r="B642" s="35" t="s">
        <v>1802</v>
      </c>
      <c r="C642" s="34">
        <v>1846336867</v>
      </c>
      <c r="D642" s="33"/>
      <c r="E642" s="33" t="s">
        <v>1013</v>
      </c>
      <c r="F642" s="33" t="s">
        <v>628</v>
      </c>
      <c r="G642" s="33" t="s">
        <v>628</v>
      </c>
      <c r="H642" s="33" t="s">
        <v>634</v>
      </c>
      <c r="I642" s="33" t="s">
        <v>628</v>
      </c>
      <c r="J642" s="33" t="s">
        <v>633</v>
      </c>
      <c r="K642" s="33" t="s">
        <v>653</v>
      </c>
      <c r="L642" s="33" t="s">
        <v>628</v>
      </c>
      <c r="M642" s="33" t="s">
        <v>632</v>
      </c>
      <c r="N642" s="33" t="s">
        <v>1625</v>
      </c>
      <c r="O642" s="33" t="s">
        <v>1654</v>
      </c>
      <c r="P642" s="33" t="s">
        <v>1655</v>
      </c>
    </row>
    <row r="643" spans="1:16" ht="13.5" customHeight="1" x14ac:dyDescent="0.2">
      <c r="A643" s="33" t="s">
        <v>709</v>
      </c>
      <c r="B643" s="35" t="s">
        <v>1803</v>
      </c>
      <c r="C643" s="34">
        <v>395228820</v>
      </c>
      <c r="D643" s="33"/>
      <c r="E643" s="33" t="s">
        <v>1013</v>
      </c>
      <c r="F643" s="33" t="s">
        <v>628</v>
      </c>
      <c r="G643" s="33" t="s">
        <v>628</v>
      </c>
      <c r="H643" s="33" t="s">
        <v>634</v>
      </c>
      <c r="I643" s="33" t="s">
        <v>628</v>
      </c>
      <c r="J643" s="33" t="s">
        <v>633</v>
      </c>
      <c r="K643" s="33" t="s">
        <v>653</v>
      </c>
      <c r="L643" s="33" t="s">
        <v>628</v>
      </c>
      <c r="M643" s="33" t="s">
        <v>632</v>
      </c>
      <c r="N643" s="33" t="s">
        <v>1625</v>
      </c>
      <c r="O643" s="33" t="s">
        <v>1654</v>
      </c>
      <c r="P643" s="33" t="s">
        <v>1655</v>
      </c>
    </row>
    <row r="644" spans="1:16" ht="13.5" customHeight="1" x14ac:dyDescent="0.2">
      <c r="A644" s="33" t="s">
        <v>709</v>
      </c>
      <c r="B644" s="35" t="s">
        <v>1804</v>
      </c>
      <c r="C644" s="34">
        <v>34235592</v>
      </c>
      <c r="D644" s="33"/>
      <c r="E644" s="33" t="s">
        <v>1013</v>
      </c>
      <c r="F644" s="33" t="s">
        <v>628</v>
      </c>
      <c r="G644" s="33" t="s">
        <v>628</v>
      </c>
      <c r="H644" s="33" t="s">
        <v>634</v>
      </c>
      <c r="I644" s="33" t="s">
        <v>628</v>
      </c>
      <c r="J644" s="33" t="s">
        <v>633</v>
      </c>
      <c r="K644" s="33" t="s">
        <v>653</v>
      </c>
      <c r="L644" s="33" t="s">
        <v>628</v>
      </c>
      <c r="M644" s="33" t="s">
        <v>632</v>
      </c>
      <c r="N644" s="33" t="s">
        <v>1625</v>
      </c>
      <c r="O644" s="33" t="s">
        <v>1654</v>
      </c>
      <c r="P644" s="33" t="s">
        <v>1655</v>
      </c>
    </row>
    <row r="645" spans="1:16" ht="13.5" customHeight="1" x14ac:dyDescent="0.2">
      <c r="A645" s="33" t="s">
        <v>709</v>
      </c>
      <c r="B645" s="35" t="s">
        <v>1674</v>
      </c>
      <c r="C645" s="34">
        <v>20122800</v>
      </c>
      <c r="D645" s="33"/>
      <c r="E645" s="33" t="s">
        <v>1013</v>
      </c>
      <c r="F645" s="33" t="s">
        <v>628</v>
      </c>
      <c r="G645" s="33" t="s">
        <v>628</v>
      </c>
      <c r="H645" s="33" t="s">
        <v>634</v>
      </c>
      <c r="I645" s="33" t="s">
        <v>628</v>
      </c>
      <c r="J645" s="33" t="s">
        <v>633</v>
      </c>
      <c r="K645" s="33" t="s">
        <v>653</v>
      </c>
      <c r="L645" s="33" t="s">
        <v>628</v>
      </c>
      <c r="M645" s="33" t="s">
        <v>632</v>
      </c>
      <c r="N645" s="33" t="s">
        <v>1625</v>
      </c>
      <c r="O645" s="33" t="s">
        <v>1675</v>
      </c>
      <c r="P645" s="33" t="s">
        <v>1676</v>
      </c>
    </row>
    <row r="646" spans="1:16" ht="13.5" customHeight="1" x14ac:dyDescent="0.2">
      <c r="A646" s="33" t="s">
        <v>709</v>
      </c>
      <c r="B646" s="35" t="s">
        <v>1677</v>
      </c>
      <c r="C646" s="34">
        <v>9323316</v>
      </c>
      <c r="D646" s="33"/>
      <c r="E646" s="33" t="s">
        <v>1013</v>
      </c>
      <c r="F646" s="33" t="s">
        <v>628</v>
      </c>
      <c r="G646" s="33" t="s">
        <v>628</v>
      </c>
      <c r="H646" s="33" t="s">
        <v>634</v>
      </c>
      <c r="I646" s="33" t="s">
        <v>628</v>
      </c>
      <c r="J646" s="33" t="s">
        <v>633</v>
      </c>
      <c r="K646" s="33" t="s">
        <v>653</v>
      </c>
      <c r="L646" s="33" t="s">
        <v>628</v>
      </c>
      <c r="M646" s="33" t="s">
        <v>632</v>
      </c>
      <c r="N646" s="33" t="s">
        <v>1625</v>
      </c>
      <c r="O646" s="33" t="s">
        <v>1675</v>
      </c>
      <c r="P646" s="33" t="s">
        <v>1676</v>
      </c>
    </row>
    <row r="647" spans="1:16" ht="13.5" customHeight="1" x14ac:dyDescent="0.2">
      <c r="A647" s="33" t="s">
        <v>709</v>
      </c>
      <c r="B647" s="35" t="s">
        <v>1678</v>
      </c>
      <c r="C647" s="34">
        <v>11444536</v>
      </c>
      <c r="D647" s="33"/>
      <c r="E647" s="33" t="s">
        <v>1013</v>
      </c>
      <c r="F647" s="33" t="s">
        <v>628</v>
      </c>
      <c r="G647" s="33" t="s">
        <v>628</v>
      </c>
      <c r="H647" s="33" t="s">
        <v>634</v>
      </c>
      <c r="I647" s="33" t="s">
        <v>628</v>
      </c>
      <c r="J647" s="33" t="s">
        <v>633</v>
      </c>
      <c r="K647" s="33" t="s">
        <v>653</v>
      </c>
      <c r="L647" s="33" t="s">
        <v>628</v>
      </c>
      <c r="M647" s="33" t="s">
        <v>632</v>
      </c>
      <c r="N647" s="33" t="s">
        <v>1625</v>
      </c>
      <c r="O647" s="33" t="s">
        <v>1675</v>
      </c>
      <c r="P647" s="33" t="s">
        <v>1676</v>
      </c>
    </row>
    <row r="648" spans="1:16" ht="13.5" customHeight="1" x14ac:dyDescent="0.2">
      <c r="A648" s="33" t="s">
        <v>709</v>
      </c>
      <c r="B648" s="35" t="s">
        <v>1679</v>
      </c>
      <c r="C648" s="34">
        <v>16662623</v>
      </c>
      <c r="D648" s="33"/>
      <c r="E648" s="33" t="s">
        <v>1013</v>
      </c>
      <c r="F648" s="33" t="s">
        <v>628</v>
      </c>
      <c r="G648" s="33" t="s">
        <v>628</v>
      </c>
      <c r="H648" s="33" t="s">
        <v>634</v>
      </c>
      <c r="I648" s="33" t="s">
        <v>628</v>
      </c>
      <c r="J648" s="33" t="s">
        <v>633</v>
      </c>
      <c r="K648" s="33" t="s">
        <v>653</v>
      </c>
      <c r="L648" s="33" t="s">
        <v>628</v>
      </c>
      <c r="M648" s="33" t="s">
        <v>632</v>
      </c>
      <c r="N648" s="33" t="s">
        <v>1625</v>
      </c>
      <c r="O648" s="33" t="s">
        <v>1675</v>
      </c>
      <c r="P648" s="33" t="s">
        <v>1676</v>
      </c>
    </row>
    <row r="649" spans="1:16" ht="13.5" customHeight="1" x14ac:dyDescent="0.2">
      <c r="A649" s="33" t="s">
        <v>709</v>
      </c>
      <c r="B649" s="35" t="s">
        <v>1680</v>
      </c>
      <c r="C649" s="34">
        <v>23559408</v>
      </c>
      <c r="D649" s="33"/>
      <c r="E649" s="33" t="s">
        <v>1013</v>
      </c>
      <c r="F649" s="33" t="s">
        <v>628</v>
      </c>
      <c r="G649" s="33" t="s">
        <v>628</v>
      </c>
      <c r="H649" s="33" t="s">
        <v>634</v>
      </c>
      <c r="I649" s="33" t="s">
        <v>628</v>
      </c>
      <c r="J649" s="33" t="s">
        <v>633</v>
      </c>
      <c r="K649" s="33" t="s">
        <v>653</v>
      </c>
      <c r="L649" s="33" t="s">
        <v>628</v>
      </c>
      <c r="M649" s="33" t="s">
        <v>632</v>
      </c>
      <c r="N649" s="33" t="s">
        <v>1625</v>
      </c>
      <c r="O649" s="33" t="s">
        <v>1675</v>
      </c>
      <c r="P649" s="33" t="s">
        <v>1676</v>
      </c>
    </row>
    <row r="650" spans="1:16" ht="13.5" customHeight="1" x14ac:dyDescent="0.2">
      <c r="A650" s="33" t="s">
        <v>709</v>
      </c>
      <c r="B650" s="35" t="s">
        <v>1681</v>
      </c>
      <c r="C650" s="34">
        <v>139533216</v>
      </c>
      <c r="D650" s="33"/>
      <c r="E650" s="33" t="s">
        <v>1013</v>
      </c>
      <c r="F650" s="33" t="s">
        <v>628</v>
      </c>
      <c r="G650" s="33" t="s">
        <v>628</v>
      </c>
      <c r="H650" s="33" t="s">
        <v>634</v>
      </c>
      <c r="I650" s="33" t="s">
        <v>628</v>
      </c>
      <c r="J650" s="33" t="s">
        <v>633</v>
      </c>
      <c r="K650" s="33" t="s">
        <v>653</v>
      </c>
      <c r="L650" s="33" t="s">
        <v>628</v>
      </c>
      <c r="M650" s="33" t="s">
        <v>632</v>
      </c>
      <c r="N650" s="33" t="s">
        <v>1625</v>
      </c>
      <c r="O650" s="33" t="s">
        <v>1675</v>
      </c>
      <c r="P650" s="33" t="s">
        <v>1676</v>
      </c>
    </row>
    <row r="651" spans="1:16" ht="13.5" customHeight="1" x14ac:dyDescent="0.2">
      <c r="A651" s="33" t="s">
        <v>709</v>
      </c>
      <c r="B651" s="35" t="s">
        <v>1806</v>
      </c>
      <c r="C651" s="34">
        <v>404166308</v>
      </c>
      <c r="D651" s="33"/>
      <c r="E651" s="33" t="s">
        <v>1805</v>
      </c>
      <c r="F651" s="33" t="s">
        <v>628</v>
      </c>
      <c r="G651" s="33" t="s">
        <v>628</v>
      </c>
      <c r="H651" s="33" t="s">
        <v>634</v>
      </c>
      <c r="I651" s="33" t="s">
        <v>628</v>
      </c>
      <c r="J651" s="33" t="s">
        <v>633</v>
      </c>
      <c r="K651" s="33" t="s">
        <v>653</v>
      </c>
      <c r="L651" s="33" t="s">
        <v>628</v>
      </c>
      <c r="M651" s="33" t="s">
        <v>632</v>
      </c>
      <c r="N651" s="33" t="s">
        <v>1625</v>
      </c>
      <c r="O651" s="33" t="s">
        <v>1675</v>
      </c>
      <c r="P651" s="33" t="s">
        <v>1676</v>
      </c>
    </row>
    <row r="652" spans="1:16" ht="13.5" customHeight="1" x14ac:dyDescent="0.2">
      <c r="A652" s="33" t="s">
        <v>709</v>
      </c>
      <c r="B652" s="35" t="s">
        <v>1682</v>
      </c>
      <c r="C652" s="34">
        <v>13085578</v>
      </c>
      <c r="D652" s="33"/>
      <c r="E652" s="33" t="s">
        <v>1013</v>
      </c>
      <c r="F652" s="33" t="s">
        <v>628</v>
      </c>
      <c r="G652" s="33" t="s">
        <v>628</v>
      </c>
      <c r="H652" s="33" t="s">
        <v>634</v>
      </c>
      <c r="I652" s="33" t="s">
        <v>628</v>
      </c>
      <c r="J652" s="33" t="s">
        <v>633</v>
      </c>
      <c r="K652" s="33" t="s">
        <v>653</v>
      </c>
      <c r="L652" s="33" t="s">
        <v>628</v>
      </c>
      <c r="M652" s="33" t="s">
        <v>632</v>
      </c>
      <c r="N652" s="33" t="s">
        <v>1625</v>
      </c>
      <c r="O652" s="33" t="s">
        <v>1675</v>
      </c>
      <c r="P652" s="33" t="s">
        <v>1676</v>
      </c>
    </row>
    <row r="653" spans="1:16" ht="13.5" customHeight="1" x14ac:dyDescent="0.2">
      <c r="A653" s="33" t="s">
        <v>709</v>
      </c>
      <c r="B653" s="35" t="s">
        <v>1683</v>
      </c>
      <c r="C653" s="34">
        <v>16829573</v>
      </c>
      <c r="D653" s="33"/>
      <c r="E653" s="33" t="s">
        <v>1013</v>
      </c>
      <c r="F653" s="33" t="s">
        <v>628</v>
      </c>
      <c r="G653" s="33" t="s">
        <v>628</v>
      </c>
      <c r="H653" s="33" t="s">
        <v>634</v>
      </c>
      <c r="I653" s="33" t="s">
        <v>628</v>
      </c>
      <c r="J653" s="33" t="s">
        <v>633</v>
      </c>
      <c r="K653" s="33" t="s">
        <v>653</v>
      </c>
      <c r="L653" s="33" t="s">
        <v>628</v>
      </c>
      <c r="M653" s="33" t="s">
        <v>632</v>
      </c>
      <c r="N653" s="33" t="s">
        <v>1625</v>
      </c>
      <c r="O653" s="33" t="s">
        <v>1675</v>
      </c>
      <c r="P653" s="33" t="s">
        <v>1676</v>
      </c>
    </row>
    <row r="654" spans="1:16" ht="13.5" customHeight="1" x14ac:dyDescent="0.2">
      <c r="A654" s="33" t="s">
        <v>709</v>
      </c>
      <c r="B654" s="35" t="s">
        <v>1807</v>
      </c>
      <c r="C654" s="34">
        <v>2947521</v>
      </c>
      <c r="D654" s="33"/>
      <c r="E654" s="33" t="s">
        <v>1013</v>
      </c>
      <c r="F654" s="33" t="s">
        <v>628</v>
      </c>
      <c r="G654" s="33" t="s">
        <v>628</v>
      </c>
      <c r="H654" s="33" t="s">
        <v>634</v>
      </c>
      <c r="I654" s="33" t="s">
        <v>628</v>
      </c>
      <c r="J654" s="33" t="s">
        <v>633</v>
      </c>
      <c r="K654" s="33" t="s">
        <v>653</v>
      </c>
      <c r="L654" s="33" t="s">
        <v>628</v>
      </c>
      <c r="M654" s="33" t="s">
        <v>632</v>
      </c>
      <c r="N654" s="33" t="s">
        <v>1625</v>
      </c>
      <c r="O654" s="33" t="s">
        <v>1675</v>
      </c>
      <c r="P654" s="33" t="s">
        <v>1676</v>
      </c>
    </row>
    <row r="655" spans="1:16" ht="13.5" customHeight="1" x14ac:dyDescent="0.2">
      <c r="A655" s="33" t="s">
        <v>709</v>
      </c>
      <c r="B655" s="35" t="s">
        <v>1685</v>
      </c>
      <c r="C655" s="34">
        <v>30943420</v>
      </c>
      <c r="D655" s="33"/>
      <c r="E655" s="33" t="s">
        <v>1013</v>
      </c>
      <c r="F655" s="33" t="s">
        <v>628</v>
      </c>
      <c r="G655" s="33" t="s">
        <v>628</v>
      </c>
      <c r="H655" s="33" t="s">
        <v>634</v>
      </c>
      <c r="I655" s="33" t="s">
        <v>628</v>
      </c>
      <c r="J655" s="33" t="s">
        <v>633</v>
      </c>
      <c r="K655" s="33" t="s">
        <v>653</v>
      </c>
      <c r="L655" s="33" t="s">
        <v>628</v>
      </c>
      <c r="M655" s="33" t="s">
        <v>632</v>
      </c>
      <c r="N655" s="33" t="s">
        <v>1625</v>
      </c>
      <c r="O655" s="33" t="s">
        <v>1675</v>
      </c>
      <c r="P655" s="33" t="s">
        <v>1676</v>
      </c>
    </row>
    <row r="656" spans="1:16" ht="13.5" customHeight="1" x14ac:dyDescent="0.2">
      <c r="A656" s="33" t="s">
        <v>709</v>
      </c>
      <c r="B656" s="35" t="s">
        <v>1687</v>
      </c>
      <c r="C656" s="34">
        <v>35355444</v>
      </c>
      <c r="D656" s="33"/>
      <c r="E656" s="33" t="s">
        <v>1013</v>
      </c>
      <c r="F656" s="33" t="s">
        <v>628</v>
      </c>
      <c r="G656" s="33" t="s">
        <v>628</v>
      </c>
      <c r="H656" s="33" t="s">
        <v>634</v>
      </c>
      <c r="I656" s="33" t="s">
        <v>628</v>
      </c>
      <c r="J656" s="33" t="s">
        <v>633</v>
      </c>
      <c r="K656" s="33" t="s">
        <v>653</v>
      </c>
      <c r="L656" s="33" t="s">
        <v>628</v>
      </c>
      <c r="M656" s="33" t="s">
        <v>632</v>
      </c>
      <c r="N656" s="33" t="s">
        <v>1625</v>
      </c>
      <c r="O656" s="33" t="s">
        <v>1675</v>
      </c>
      <c r="P656" s="33" t="s">
        <v>1676</v>
      </c>
    </row>
    <row r="657" spans="1:16" ht="13.5" customHeight="1" x14ac:dyDescent="0.2">
      <c r="A657" s="33" t="s">
        <v>709</v>
      </c>
      <c r="B657" s="35" t="s">
        <v>1688</v>
      </c>
      <c r="C657" s="34">
        <v>1424016</v>
      </c>
      <c r="D657" s="33"/>
      <c r="E657" s="33" t="s">
        <v>1013</v>
      </c>
      <c r="F657" s="33" t="s">
        <v>628</v>
      </c>
      <c r="G657" s="33" t="s">
        <v>628</v>
      </c>
      <c r="H657" s="33" t="s">
        <v>634</v>
      </c>
      <c r="I657" s="33" t="s">
        <v>628</v>
      </c>
      <c r="J657" s="33" t="s">
        <v>633</v>
      </c>
      <c r="K657" s="33" t="s">
        <v>653</v>
      </c>
      <c r="L657" s="33" t="s">
        <v>628</v>
      </c>
      <c r="M657" s="33" t="s">
        <v>632</v>
      </c>
      <c r="N657" s="33" t="s">
        <v>1625</v>
      </c>
      <c r="O657" s="33" t="s">
        <v>1675</v>
      </c>
      <c r="P657" s="33" t="s">
        <v>1676</v>
      </c>
    </row>
    <row r="658" spans="1:16" ht="13.5" customHeight="1" x14ac:dyDescent="0.2">
      <c r="A658" s="33" t="s">
        <v>709</v>
      </c>
      <c r="B658" s="35" t="s">
        <v>1689</v>
      </c>
      <c r="C658" s="34">
        <v>17770870</v>
      </c>
      <c r="D658" s="33"/>
      <c r="E658" s="33" t="s">
        <v>1013</v>
      </c>
      <c r="F658" s="33" t="s">
        <v>628</v>
      </c>
      <c r="G658" s="33" t="s">
        <v>628</v>
      </c>
      <c r="H658" s="33" t="s">
        <v>634</v>
      </c>
      <c r="I658" s="33" t="s">
        <v>628</v>
      </c>
      <c r="J658" s="33" t="s">
        <v>633</v>
      </c>
      <c r="K658" s="33" t="s">
        <v>653</v>
      </c>
      <c r="L658" s="33" t="s">
        <v>628</v>
      </c>
      <c r="M658" s="33" t="s">
        <v>632</v>
      </c>
      <c r="N658" s="33" t="s">
        <v>1625</v>
      </c>
      <c r="O658" s="33" t="s">
        <v>1675</v>
      </c>
      <c r="P658" s="33" t="s">
        <v>1676</v>
      </c>
    </row>
    <row r="659" spans="1:16" ht="13.5" customHeight="1" x14ac:dyDescent="0.2">
      <c r="A659" s="33" t="s">
        <v>709</v>
      </c>
      <c r="B659" s="35" t="s">
        <v>1690</v>
      </c>
      <c r="C659" s="34">
        <v>27234740</v>
      </c>
      <c r="D659" s="33"/>
      <c r="E659" s="33" t="s">
        <v>1013</v>
      </c>
      <c r="F659" s="33" t="s">
        <v>628</v>
      </c>
      <c r="G659" s="33" t="s">
        <v>628</v>
      </c>
      <c r="H659" s="33" t="s">
        <v>634</v>
      </c>
      <c r="I659" s="33" t="s">
        <v>628</v>
      </c>
      <c r="J659" s="33" t="s">
        <v>633</v>
      </c>
      <c r="K659" s="33" t="s">
        <v>653</v>
      </c>
      <c r="L659" s="33" t="s">
        <v>628</v>
      </c>
      <c r="M659" s="33" t="s">
        <v>632</v>
      </c>
      <c r="N659" s="33" t="s">
        <v>1625</v>
      </c>
      <c r="O659" s="33" t="s">
        <v>1675</v>
      </c>
      <c r="P659" s="33" t="s">
        <v>1676</v>
      </c>
    </row>
    <row r="660" spans="1:16" ht="13.5" customHeight="1" x14ac:dyDescent="0.2">
      <c r="A660" s="33" t="s">
        <v>709</v>
      </c>
      <c r="B660" s="35" t="s">
        <v>1693</v>
      </c>
      <c r="C660" s="34">
        <v>19885112</v>
      </c>
      <c r="D660" s="33"/>
      <c r="E660" s="33" t="s">
        <v>1692</v>
      </c>
      <c r="F660" s="33" t="s">
        <v>628</v>
      </c>
      <c r="G660" s="33" t="s">
        <v>628</v>
      </c>
      <c r="H660" s="33" t="s">
        <v>634</v>
      </c>
      <c r="I660" s="33" t="s">
        <v>628</v>
      </c>
      <c r="J660" s="33" t="s">
        <v>633</v>
      </c>
      <c r="K660" s="33" t="s">
        <v>653</v>
      </c>
      <c r="L660" s="33" t="s">
        <v>628</v>
      </c>
      <c r="M660" s="33" t="s">
        <v>632</v>
      </c>
      <c r="N660" s="33" t="s">
        <v>1625</v>
      </c>
      <c r="O660" s="33" t="s">
        <v>1675</v>
      </c>
      <c r="P660" s="33" t="s">
        <v>1676</v>
      </c>
    </row>
    <row r="661" spans="1:16" ht="13.5" customHeight="1" x14ac:dyDescent="0.2">
      <c r="A661" s="33" t="s">
        <v>709</v>
      </c>
      <c r="B661" s="35" t="s">
        <v>1696</v>
      </c>
      <c r="C661" s="34">
        <v>8704107</v>
      </c>
      <c r="D661" s="33"/>
      <c r="E661" s="33" t="s">
        <v>1013</v>
      </c>
      <c r="F661" s="33" t="s">
        <v>628</v>
      </c>
      <c r="G661" s="33" t="s">
        <v>628</v>
      </c>
      <c r="H661" s="33" t="s">
        <v>634</v>
      </c>
      <c r="I661" s="33" t="s">
        <v>628</v>
      </c>
      <c r="J661" s="33" t="s">
        <v>633</v>
      </c>
      <c r="K661" s="33" t="s">
        <v>653</v>
      </c>
      <c r="L661" s="33" t="s">
        <v>628</v>
      </c>
      <c r="M661" s="33" t="s">
        <v>632</v>
      </c>
      <c r="N661" s="33" t="s">
        <v>1625</v>
      </c>
      <c r="O661" s="33" t="s">
        <v>1675</v>
      </c>
      <c r="P661" s="33" t="s">
        <v>1676</v>
      </c>
    </row>
    <row r="662" spans="1:16" ht="13.5" customHeight="1" x14ac:dyDescent="0.2">
      <c r="A662" s="33" t="s">
        <v>709</v>
      </c>
      <c r="B662" s="35" t="s">
        <v>1699</v>
      </c>
      <c r="C662" s="34">
        <v>15592544</v>
      </c>
      <c r="D662" s="33"/>
      <c r="E662" s="33" t="s">
        <v>1013</v>
      </c>
      <c r="F662" s="33" t="s">
        <v>628</v>
      </c>
      <c r="G662" s="33" t="s">
        <v>628</v>
      </c>
      <c r="H662" s="33" t="s">
        <v>634</v>
      </c>
      <c r="I662" s="33" t="s">
        <v>628</v>
      </c>
      <c r="J662" s="33" t="s">
        <v>633</v>
      </c>
      <c r="K662" s="33" t="s">
        <v>653</v>
      </c>
      <c r="L662" s="33" t="s">
        <v>628</v>
      </c>
      <c r="M662" s="33" t="s">
        <v>632</v>
      </c>
      <c r="N662" s="33" t="s">
        <v>1625</v>
      </c>
      <c r="O662" s="33" t="s">
        <v>1675</v>
      </c>
      <c r="P662" s="33" t="s">
        <v>1676</v>
      </c>
    </row>
    <row r="663" spans="1:16" ht="13.5" customHeight="1" x14ac:dyDescent="0.2">
      <c r="A663" s="33" t="s">
        <v>709</v>
      </c>
      <c r="B663" s="35" t="s">
        <v>1700</v>
      </c>
      <c r="C663" s="34">
        <v>47133702</v>
      </c>
      <c r="D663" s="33"/>
      <c r="E663" s="33" t="s">
        <v>1013</v>
      </c>
      <c r="F663" s="33" t="s">
        <v>628</v>
      </c>
      <c r="G663" s="33" t="s">
        <v>628</v>
      </c>
      <c r="H663" s="33" t="s">
        <v>634</v>
      </c>
      <c r="I663" s="33" t="s">
        <v>628</v>
      </c>
      <c r="J663" s="33" t="s">
        <v>633</v>
      </c>
      <c r="K663" s="33" t="s">
        <v>653</v>
      </c>
      <c r="L663" s="33" t="s">
        <v>628</v>
      </c>
      <c r="M663" s="33" t="s">
        <v>632</v>
      </c>
      <c r="N663" s="33" t="s">
        <v>1625</v>
      </c>
      <c r="O663" s="33" t="s">
        <v>1675</v>
      </c>
      <c r="P663" s="33" t="s">
        <v>1676</v>
      </c>
    </row>
    <row r="664" spans="1:16" ht="13.5" customHeight="1" x14ac:dyDescent="0.2">
      <c r="A664" s="33" t="s">
        <v>709</v>
      </c>
      <c r="B664" s="35" t="s">
        <v>1701</v>
      </c>
      <c r="C664" s="34">
        <v>92270000</v>
      </c>
      <c r="D664" s="33"/>
      <c r="E664" s="33" t="s">
        <v>1013</v>
      </c>
      <c r="F664" s="33" t="s">
        <v>628</v>
      </c>
      <c r="G664" s="33" t="s">
        <v>628</v>
      </c>
      <c r="H664" s="33" t="s">
        <v>634</v>
      </c>
      <c r="I664" s="33" t="s">
        <v>628</v>
      </c>
      <c r="J664" s="33" t="s">
        <v>633</v>
      </c>
      <c r="K664" s="33" t="s">
        <v>653</v>
      </c>
      <c r="L664" s="33" t="s">
        <v>628</v>
      </c>
      <c r="M664" s="33" t="s">
        <v>632</v>
      </c>
      <c r="N664" s="33" t="s">
        <v>1625</v>
      </c>
      <c r="O664" s="33" t="s">
        <v>1675</v>
      </c>
      <c r="P664" s="33" t="s">
        <v>1676</v>
      </c>
    </row>
    <row r="665" spans="1:16" ht="13.5" customHeight="1" x14ac:dyDescent="0.2">
      <c r="A665" s="33" t="s">
        <v>709</v>
      </c>
      <c r="B665" s="35" t="s">
        <v>1702</v>
      </c>
      <c r="C665" s="34">
        <v>86576300</v>
      </c>
      <c r="D665" s="33"/>
      <c r="E665" s="33" t="s">
        <v>1013</v>
      </c>
      <c r="F665" s="33" t="s">
        <v>628</v>
      </c>
      <c r="G665" s="33" t="s">
        <v>628</v>
      </c>
      <c r="H665" s="33" t="s">
        <v>634</v>
      </c>
      <c r="I665" s="33" t="s">
        <v>628</v>
      </c>
      <c r="J665" s="33" t="s">
        <v>633</v>
      </c>
      <c r="K665" s="33" t="s">
        <v>653</v>
      </c>
      <c r="L665" s="33" t="s">
        <v>628</v>
      </c>
      <c r="M665" s="33" t="s">
        <v>632</v>
      </c>
      <c r="N665" s="33" t="s">
        <v>1625</v>
      </c>
      <c r="O665" s="33" t="s">
        <v>1675</v>
      </c>
      <c r="P665" s="33" t="s">
        <v>1676</v>
      </c>
    </row>
    <row r="666" spans="1:16" ht="13.5" customHeight="1" x14ac:dyDescent="0.2">
      <c r="A666" s="33" t="s">
        <v>709</v>
      </c>
      <c r="B666" s="35" t="s">
        <v>1703</v>
      </c>
      <c r="C666" s="34">
        <v>154645249</v>
      </c>
      <c r="D666" s="33"/>
      <c r="E666" s="33" t="s">
        <v>1013</v>
      </c>
      <c r="F666" s="33" t="s">
        <v>628</v>
      </c>
      <c r="G666" s="33" t="s">
        <v>628</v>
      </c>
      <c r="H666" s="33" t="s">
        <v>634</v>
      </c>
      <c r="I666" s="33" t="s">
        <v>628</v>
      </c>
      <c r="J666" s="33" t="s">
        <v>633</v>
      </c>
      <c r="K666" s="33" t="s">
        <v>653</v>
      </c>
      <c r="L666" s="33" t="s">
        <v>628</v>
      </c>
      <c r="M666" s="33" t="s">
        <v>632</v>
      </c>
      <c r="N666" s="33" t="s">
        <v>1625</v>
      </c>
      <c r="O666" s="33" t="s">
        <v>1675</v>
      </c>
      <c r="P666" s="33" t="s">
        <v>1676</v>
      </c>
    </row>
    <row r="667" spans="1:16" ht="13.5" customHeight="1" x14ac:dyDescent="0.2">
      <c r="A667" s="33" t="s">
        <v>709</v>
      </c>
      <c r="B667" s="35" t="s">
        <v>1704</v>
      </c>
      <c r="C667" s="34">
        <v>15053778</v>
      </c>
      <c r="D667" s="33"/>
      <c r="E667" s="33" t="s">
        <v>1013</v>
      </c>
      <c r="F667" s="33" t="s">
        <v>628</v>
      </c>
      <c r="G667" s="33" t="s">
        <v>628</v>
      </c>
      <c r="H667" s="33" t="s">
        <v>634</v>
      </c>
      <c r="I667" s="33" t="s">
        <v>628</v>
      </c>
      <c r="J667" s="33" t="s">
        <v>633</v>
      </c>
      <c r="K667" s="33" t="s">
        <v>653</v>
      </c>
      <c r="L667" s="33" t="s">
        <v>628</v>
      </c>
      <c r="M667" s="33" t="s">
        <v>632</v>
      </c>
      <c r="N667" s="33" t="s">
        <v>1625</v>
      </c>
      <c r="O667" s="33" t="s">
        <v>1675</v>
      </c>
      <c r="P667" s="33" t="s">
        <v>1676</v>
      </c>
    </row>
    <row r="668" spans="1:16" ht="13.5" customHeight="1" x14ac:dyDescent="0.2">
      <c r="A668" s="33" t="s">
        <v>709</v>
      </c>
      <c r="B668" s="35" t="s">
        <v>1705</v>
      </c>
      <c r="C668" s="34">
        <v>358625484</v>
      </c>
      <c r="D668" s="33"/>
      <c r="E668" s="33" t="s">
        <v>1013</v>
      </c>
      <c r="F668" s="33" t="s">
        <v>628</v>
      </c>
      <c r="G668" s="33" t="s">
        <v>628</v>
      </c>
      <c r="H668" s="33" t="s">
        <v>634</v>
      </c>
      <c r="I668" s="33" t="s">
        <v>628</v>
      </c>
      <c r="J668" s="33" t="s">
        <v>633</v>
      </c>
      <c r="K668" s="33" t="s">
        <v>653</v>
      </c>
      <c r="L668" s="33" t="s">
        <v>628</v>
      </c>
      <c r="M668" s="33" t="s">
        <v>632</v>
      </c>
      <c r="N668" s="33" t="s">
        <v>1625</v>
      </c>
      <c r="O668" s="33" t="s">
        <v>1675</v>
      </c>
      <c r="P668" s="33" t="s">
        <v>1676</v>
      </c>
    </row>
    <row r="669" spans="1:16" ht="13.5" customHeight="1" x14ac:dyDescent="0.2">
      <c r="A669" s="33" t="s">
        <v>709</v>
      </c>
      <c r="B669" s="35" t="s">
        <v>1808</v>
      </c>
      <c r="C669" s="34">
        <v>41109444</v>
      </c>
      <c r="D669" s="33"/>
      <c r="E669" s="33" t="s">
        <v>1013</v>
      </c>
      <c r="F669" s="33" t="s">
        <v>628</v>
      </c>
      <c r="G669" s="33" t="s">
        <v>628</v>
      </c>
      <c r="H669" s="33" t="s">
        <v>634</v>
      </c>
      <c r="I669" s="33" t="s">
        <v>628</v>
      </c>
      <c r="J669" s="33" t="s">
        <v>633</v>
      </c>
      <c r="K669" s="33" t="s">
        <v>653</v>
      </c>
      <c r="L669" s="33" t="s">
        <v>628</v>
      </c>
      <c r="M669" s="33" t="s">
        <v>632</v>
      </c>
      <c r="N669" s="33" t="s">
        <v>1625</v>
      </c>
      <c r="O669" s="33" t="s">
        <v>1675</v>
      </c>
      <c r="P669" s="33" t="s">
        <v>1676</v>
      </c>
    </row>
    <row r="670" spans="1:16" ht="13.5" customHeight="1" x14ac:dyDescent="0.2">
      <c r="A670" s="33" t="s">
        <v>709</v>
      </c>
      <c r="B670" s="35" t="s">
        <v>1706</v>
      </c>
      <c r="C670" s="34">
        <v>236373965</v>
      </c>
      <c r="D670" s="33"/>
      <c r="E670" s="33" t="s">
        <v>1013</v>
      </c>
      <c r="F670" s="33" t="s">
        <v>628</v>
      </c>
      <c r="G670" s="33" t="s">
        <v>628</v>
      </c>
      <c r="H670" s="33" t="s">
        <v>634</v>
      </c>
      <c r="I670" s="33" t="s">
        <v>628</v>
      </c>
      <c r="J670" s="33" t="s">
        <v>633</v>
      </c>
      <c r="K670" s="33" t="s">
        <v>653</v>
      </c>
      <c r="L670" s="33" t="s">
        <v>628</v>
      </c>
      <c r="M670" s="33" t="s">
        <v>632</v>
      </c>
      <c r="N670" s="33" t="s">
        <v>1625</v>
      </c>
      <c r="O670" s="33" t="s">
        <v>1675</v>
      </c>
      <c r="P670" s="33" t="s">
        <v>1676</v>
      </c>
    </row>
    <row r="671" spans="1:16" ht="13.5" customHeight="1" x14ac:dyDescent="0.2">
      <c r="A671" s="33" t="s">
        <v>709</v>
      </c>
      <c r="B671" s="35" t="s">
        <v>1707</v>
      </c>
      <c r="C671" s="34">
        <v>175786875</v>
      </c>
      <c r="D671" s="33"/>
      <c r="E671" s="33" t="s">
        <v>1013</v>
      </c>
      <c r="F671" s="33" t="s">
        <v>628</v>
      </c>
      <c r="G671" s="33" t="s">
        <v>628</v>
      </c>
      <c r="H671" s="33" t="s">
        <v>634</v>
      </c>
      <c r="I671" s="33" t="s">
        <v>628</v>
      </c>
      <c r="J671" s="33" t="s">
        <v>633</v>
      </c>
      <c r="K671" s="33" t="s">
        <v>653</v>
      </c>
      <c r="L671" s="33" t="s">
        <v>628</v>
      </c>
      <c r="M671" s="33" t="s">
        <v>632</v>
      </c>
      <c r="N671" s="33" t="s">
        <v>1625</v>
      </c>
      <c r="O671" s="33" t="s">
        <v>1675</v>
      </c>
      <c r="P671" s="33" t="s">
        <v>1676</v>
      </c>
    </row>
    <row r="672" spans="1:16" ht="13.5" customHeight="1" x14ac:dyDescent="0.2">
      <c r="A672" s="33" t="s">
        <v>709</v>
      </c>
      <c r="B672" s="35" t="s">
        <v>1708</v>
      </c>
      <c r="C672" s="34">
        <v>37277947</v>
      </c>
      <c r="D672" s="33"/>
      <c r="E672" s="33" t="s">
        <v>1013</v>
      </c>
      <c r="F672" s="33" t="s">
        <v>628</v>
      </c>
      <c r="G672" s="33" t="s">
        <v>628</v>
      </c>
      <c r="H672" s="33" t="s">
        <v>634</v>
      </c>
      <c r="I672" s="33" t="s">
        <v>628</v>
      </c>
      <c r="J672" s="33" t="s">
        <v>633</v>
      </c>
      <c r="K672" s="33" t="s">
        <v>653</v>
      </c>
      <c r="L672" s="33" t="s">
        <v>628</v>
      </c>
      <c r="M672" s="33" t="s">
        <v>632</v>
      </c>
      <c r="N672" s="33" t="s">
        <v>1625</v>
      </c>
      <c r="O672" s="33" t="s">
        <v>1675</v>
      </c>
      <c r="P672" s="33" t="s">
        <v>1676</v>
      </c>
    </row>
    <row r="673" spans="1:16" ht="13.5" customHeight="1" x14ac:dyDescent="0.2">
      <c r="A673" s="33" t="s">
        <v>709</v>
      </c>
      <c r="B673" s="35" t="s">
        <v>1709</v>
      </c>
      <c r="C673" s="34">
        <v>157208000</v>
      </c>
      <c r="D673" s="33"/>
      <c r="E673" s="33" t="s">
        <v>1013</v>
      </c>
      <c r="F673" s="33" t="s">
        <v>628</v>
      </c>
      <c r="G673" s="33" t="s">
        <v>628</v>
      </c>
      <c r="H673" s="33" t="s">
        <v>634</v>
      </c>
      <c r="I673" s="33" t="s">
        <v>628</v>
      </c>
      <c r="J673" s="33" t="s">
        <v>633</v>
      </c>
      <c r="K673" s="33" t="s">
        <v>653</v>
      </c>
      <c r="L673" s="33" t="s">
        <v>628</v>
      </c>
      <c r="M673" s="33" t="s">
        <v>632</v>
      </c>
      <c r="N673" s="33" t="s">
        <v>1625</v>
      </c>
      <c r="O673" s="33" t="s">
        <v>1675</v>
      </c>
      <c r="P673" s="33" t="s">
        <v>1676</v>
      </c>
    </row>
    <row r="674" spans="1:16" ht="13.5" customHeight="1" x14ac:dyDescent="0.2">
      <c r="A674" s="33" t="s">
        <v>709</v>
      </c>
      <c r="B674" s="35" t="s">
        <v>1711</v>
      </c>
      <c r="C674" s="34">
        <v>64927824</v>
      </c>
      <c r="D674" s="33"/>
      <c r="E674" s="33" t="s">
        <v>1710</v>
      </c>
      <c r="F674" s="33" t="s">
        <v>628</v>
      </c>
      <c r="G674" s="33" t="s">
        <v>628</v>
      </c>
      <c r="H674" s="33" t="s">
        <v>634</v>
      </c>
      <c r="I674" s="33" t="s">
        <v>628</v>
      </c>
      <c r="J674" s="33" t="s">
        <v>633</v>
      </c>
      <c r="K674" s="33" t="s">
        <v>653</v>
      </c>
      <c r="L674" s="33" t="s">
        <v>628</v>
      </c>
      <c r="M674" s="33" t="s">
        <v>632</v>
      </c>
      <c r="N674" s="33" t="s">
        <v>1625</v>
      </c>
      <c r="O674" s="33" t="s">
        <v>1675</v>
      </c>
      <c r="P674" s="33" t="s">
        <v>1676</v>
      </c>
    </row>
    <row r="675" spans="1:16" ht="13.5" customHeight="1" x14ac:dyDescent="0.2">
      <c r="A675" s="33" t="s">
        <v>709</v>
      </c>
      <c r="B675" s="35" t="s">
        <v>1713</v>
      </c>
      <c r="C675" s="34">
        <v>15935530</v>
      </c>
      <c r="D675" s="33"/>
      <c r="E675" s="33" t="s">
        <v>1710</v>
      </c>
      <c r="F675" s="33" t="s">
        <v>628</v>
      </c>
      <c r="G675" s="33" t="s">
        <v>628</v>
      </c>
      <c r="H675" s="33" t="s">
        <v>634</v>
      </c>
      <c r="I675" s="33" t="s">
        <v>628</v>
      </c>
      <c r="J675" s="33" t="s">
        <v>633</v>
      </c>
      <c r="K675" s="33" t="s">
        <v>653</v>
      </c>
      <c r="L675" s="33" t="s">
        <v>628</v>
      </c>
      <c r="M675" s="33" t="s">
        <v>632</v>
      </c>
      <c r="N675" s="33" t="s">
        <v>1625</v>
      </c>
      <c r="O675" s="33" t="s">
        <v>1675</v>
      </c>
      <c r="P675" s="33" t="s">
        <v>1676</v>
      </c>
    </row>
    <row r="676" spans="1:16" ht="13.5" customHeight="1" x14ac:dyDescent="0.2">
      <c r="A676" s="33" t="s">
        <v>709</v>
      </c>
      <c r="B676" s="35" t="s">
        <v>1714</v>
      </c>
      <c r="C676" s="34">
        <v>16537212</v>
      </c>
      <c r="D676" s="33"/>
      <c r="E676" s="33" t="s">
        <v>1710</v>
      </c>
      <c r="F676" s="33" t="s">
        <v>628</v>
      </c>
      <c r="G676" s="33" t="s">
        <v>628</v>
      </c>
      <c r="H676" s="33" t="s">
        <v>634</v>
      </c>
      <c r="I676" s="33" t="s">
        <v>628</v>
      </c>
      <c r="J676" s="33" t="s">
        <v>633</v>
      </c>
      <c r="K676" s="33" t="s">
        <v>653</v>
      </c>
      <c r="L676" s="33" t="s">
        <v>628</v>
      </c>
      <c r="M676" s="33" t="s">
        <v>632</v>
      </c>
      <c r="N676" s="33" t="s">
        <v>1625</v>
      </c>
      <c r="O676" s="33" t="s">
        <v>1675</v>
      </c>
      <c r="P676" s="33" t="s">
        <v>1676</v>
      </c>
    </row>
    <row r="677" spans="1:16" ht="13.5" customHeight="1" x14ac:dyDescent="0.2">
      <c r="A677" s="33" t="s">
        <v>709</v>
      </c>
      <c r="B677" s="35" t="s">
        <v>1715</v>
      </c>
      <c r="C677" s="34">
        <v>19974110</v>
      </c>
      <c r="D677" s="33"/>
      <c r="E677" s="33" t="s">
        <v>1710</v>
      </c>
      <c r="F677" s="33" t="s">
        <v>628</v>
      </c>
      <c r="G677" s="33" t="s">
        <v>628</v>
      </c>
      <c r="H677" s="33" t="s">
        <v>634</v>
      </c>
      <c r="I677" s="33" t="s">
        <v>628</v>
      </c>
      <c r="J677" s="33" t="s">
        <v>633</v>
      </c>
      <c r="K677" s="33" t="s">
        <v>653</v>
      </c>
      <c r="L677" s="33" t="s">
        <v>628</v>
      </c>
      <c r="M677" s="33" t="s">
        <v>632</v>
      </c>
      <c r="N677" s="33" t="s">
        <v>1625</v>
      </c>
      <c r="O677" s="33" t="s">
        <v>1675</v>
      </c>
      <c r="P677" s="33" t="s">
        <v>1676</v>
      </c>
    </row>
    <row r="678" spans="1:16" ht="13.5" customHeight="1" x14ac:dyDescent="0.2">
      <c r="A678" s="33" t="s">
        <v>709</v>
      </c>
      <c r="B678" s="35" t="s">
        <v>1809</v>
      </c>
      <c r="C678" s="34">
        <v>46601709</v>
      </c>
      <c r="D678" s="33"/>
      <c r="E678" s="33" t="s">
        <v>1013</v>
      </c>
      <c r="F678" s="33" t="s">
        <v>628</v>
      </c>
      <c r="G678" s="33" t="s">
        <v>628</v>
      </c>
      <c r="H678" s="33" t="s">
        <v>634</v>
      </c>
      <c r="I678" s="33" t="s">
        <v>628</v>
      </c>
      <c r="J678" s="33" t="s">
        <v>633</v>
      </c>
      <c r="K678" s="33" t="s">
        <v>653</v>
      </c>
      <c r="L678" s="33" t="s">
        <v>628</v>
      </c>
      <c r="M678" s="33" t="s">
        <v>632</v>
      </c>
      <c r="N678" s="33" t="s">
        <v>1625</v>
      </c>
      <c r="O678" s="33" t="s">
        <v>1675</v>
      </c>
      <c r="P678" s="33" t="s">
        <v>1676</v>
      </c>
    </row>
    <row r="679" spans="1:16" ht="13.5" customHeight="1" x14ac:dyDescent="0.2">
      <c r="A679" s="33" t="s">
        <v>709</v>
      </c>
      <c r="B679" s="35" t="s">
        <v>1718</v>
      </c>
      <c r="C679" s="34">
        <v>8298210</v>
      </c>
      <c r="D679" s="33"/>
      <c r="E679" s="33" t="s">
        <v>1717</v>
      </c>
      <c r="F679" s="33" t="s">
        <v>628</v>
      </c>
      <c r="G679" s="33" t="s">
        <v>628</v>
      </c>
      <c r="H679" s="33" t="s">
        <v>634</v>
      </c>
      <c r="I679" s="33" t="s">
        <v>628</v>
      </c>
      <c r="J679" s="33" t="s">
        <v>633</v>
      </c>
      <c r="K679" s="33" t="s">
        <v>653</v>
      </c>
      <c r="L679" s="33" t="s">
        <v>628</v>
      </c>
      <c r="M679" s="33" t="s">
        <v>632</v>
      </c>
      <c r="N679" s="33" t="s">
        <v>1625</v>
      </c>
      <c r="O679" s="33" t="s">
        <v>1675</v>
      </c>
      <c r="P679" s="33" t="s">
        <v>1676</v>
      </c>
    </row>
    <row r="680" spans="1:16" ht="13.5" customHeight="1" x14ac:dyDescent="0.2">
      <c r="A680" s="33" t="s">
        <v>709</v>
      </c>
      <c r="B680" s="35" t="s">
        <v>1724</v>
      </c>
      <c r="C680" s="34">
        <v>5760178</v>
      </c>
      <c r="D680" s="33"/>
      <c r="E680" s="33" t="s">
        <v>1013</v>
      </c>
      <c r="F680" s="33" t="s">
        <v>628</v>
      </c>
      <c r="G680" s="33" t="s">
        <v>628</v>
      </c>
      <c r="H680" s="33" t="s">
        <v>634</v>
      </c>
      <c r="I680" s="33" t="s">
        <v>628</v>
      </c>
      <c r="J680" s="33" t="s">
        <v>633</v>
      </c>
      <c r="K680" s="33" t="s">
        <v>653</v>
      </c>
      <c r="L680" s="33" t="s">
        <v>628</v>
      </c>
      <c r="M680" s="33" t="s">
        <v>632</v>
      </c>
      <c r="N680" s="33" t="s">
        <v>1625</v>
      </c>
      <c r="O680" s="33" t="s">
        <v>1675</v>
      </c>
      <c r="P680" s="33" t="s">
        <v>1676</v>
      </c>
    </row>
    <row r="681" spans="1:16" ht="13.5" customHeight="1" x14ac:dyDescent="0.2">
      <c r="A681" s="33" t="s">
        <v>709</v>
      </c>
      <c r="B681" s="35" t="s">
        <v>1725</v>
      </c>
      <c r="C681" s="34">
        <v>721724</v>
      </c>
      <c r="D681" s="33"/>
      <c r="E681" s="33" t="s">
        <v>1013</v>
      </c>
      <c r="F681" s="33" t="s">
        <v>628</v>
      </c>
      <c r="G681" s="33" t="s">
        <v>628</v>
      </c>
      <c r="H681" s="33" t="s">
        <v>634</v>
      </c>
      <c r="I681" s="33" t="s">
        <v>628</v>
      </c>
      <c r="J681" s="33" t="s">
        <v>633</v>
      </c>
      <c r="K681" s="33" t="s">
        <v>653</v>
      </c>
      <c r="L681" s="33" t="s">
        <v>628</v>
      </c>
      <c r="M681" s="33" t="s">
        <v>632</v>
      </c>
      <c r="N681" s="33" t="s">
        <v>1625</v>
      </c>
      <c r="O681" s="33" t="s">
        <v>1675</v>
      </c>
      <c r="P681" s="33" t="s">
        <v>1676</v>
      </c>
    </row>
    <row r="682" spans="1:16" ht="13.5" customHeight="1" x14ac:dyDescent="0.2">
      <c r="A682" s="33" t="s">
        <v>709</v>
      </c>
      <c r="B682" s="35" t="s">
        <v>1810</v>
      </c>
      <c r="C682" s="34">
        <v>68837020</v>
      </c>
      <c r="D682" s="33"/>
      <c r="E682" s="33" t="s">
        <v>1013</v>
      </c>
      <c r="F682" s="33" t="s">
        <v>628</v>
      </c>
      <c r="G682" s="33" t="s">
        <v>628</v>
      </c>
      <c r="H682" s="33" t="s">
        <v>634</v>
      </c>
      <c r="I682" s="33" t="s">
        <v>628</v>
      </c>
      <c r="J682" s="33" t="s">
        <v>633</v>
      </c>
      <c r="K682" s="33" t="s">
        <v>653</v>
      </c>
      <c r="L682" s="33" t="s">
        <v>628</v>
      </c>
      <c r="M682" s="33" t="s">
        <v>632</v>
      </c>
      <c r="N682" s="33" t="s">
        <v>1625</v>
      </c>
      <c r="O682" s="33" t="s">
        <v>1675</v>
      </c>
      <c r="P682" s="33" t="s">
        <v>1676</v>
      </c>
    </row>
    <row r="683" spans="1:16" ht="13.5" customHeight="1" x14ac:dyDescent="0.2">
      <c r="A683" s="33" t="s">
        <v>709</v>
      </c>
      <c r="B683" s="35" t="s">
        <v>1811</v>
      </c>
      <c r="C683" s="34">
        <v>60940952</v>
      </c>
      <c r="D683" s="33"/>
      <c r="E683" s="33" t="s">
        <v>1013</v>
      </c>
      <c r="F683" s="33" t="s">
        <v>628</v>
      </c>
      <c r="G683" s="33" t="s">
        <v>628</v>
      </c>
      <c r="H683" s="33" t="s">
        <v>634</v>
      </c>
      <c r="I683" s="33" t="s">
        <v>628</v>
      </c>
      <c r="J683" s="33" t="s">
        <v>633</v>
      </c>
      <c r="K683" s="33" t="s">
        <v>653</v>
      </c>
      <c r="L683" s="33" t="s">
        <v>628</v>
      </c>
      <c r="M683" s="33" t="s">
        <v>632</v>
      </c>
      <c r="N683" s="33" t="s">
        <v>1625</v>
      </c>
      <c r="O683" s="33" t="s">
        <v>1675</v>
      </c>
      <c r="P683" s="33" t="s">
        <v>1676</v>
      </c>
    </row>
    <row r="684" spans="1:16" ht="13.5" customHeight="1" x14ac:dyDescent="0.2">
      <c r="A684" s="33" t="s">
        <v>709</v>
      </c>
      <c r="B684" s="35" t="s">
        <v>1812</v>
      </c>
      <c r="C684" s="34">
        <v>41092257</v>
      </c>
      <c r="D684" s="33"/>
      <c r="E684" s="33" t="s">
        <v>1013</v>
      </c>
      <c r="F684" s="33" t="s">
        <v>628</v>
      </c>
      <c r="G684" s="33" t="s">
        <v>628</v>
      </c>
      <c r="H684" s="33" t="s">
        <v>634</v>
      </c>
      <c r="I684" s="33" t="s">
        <v>628</v>
      </c>
      <c r="J684" s="33" t="s">
        <v>633</v>
      </c>
      <c r="K684" s="33" t="s">
        <v>653</v>
      </c>
      <c r="L684" s="33" t="s">
        <v>628</v>
      </c>
      <c r="M684" s="33" t="s">
        <v>632</v>
      </c>
      <c r="N684" s="33" t="s">
        <v>1625</v>
      </c>
      <c r="O684" s="33" t="s">
        <v>1675</v>
      </c>
      <c r="P684" s="33" t="s">
        <v>1676</v>
      </c>
    </row>
    <row r="685" spans="1:16" ht="13.5" customHeight="1" x14ac:dyDescent="0.2">
      <c r="A685" s="33" t="s">
        <v>709</v>
      </c>
      <c r="B685" s="35" t="s">
        <v>1813</v>
      </c>
      <c r="C685" s="34">
        <v>553771680</v>
      </c>
      <c r="D685" s="33"/>
      <c r="E685" s="33" t="s">
        <v>1013</v>
      </c>
      <c r="F685" s="33" t="s">
        <v>628</v>
      </c>
      <c r="G685" s="33" t="s">
        <v>628</v>
      </c>
      <c r="H685" s="33" t="s">
        <v>634</v>
      </c>
      <c r="I685" s="33" t="s">
        <v>628</v>
      </c>
      <c r="J685" s="33" t="s">
        <v>633</v>
      </c>
      <c r="K685" s="33" t="s">
        <v>653</v>
      </c>
      <c r="L685" s="33" t="s">
        <v>628</v>
      </c>
      <c r="M685" s="33" t="s">
        <v>632</v>
      </c>
      <c r="N685" s="33" t="s">
        <v>1625</v>
      </c>
      <c r="O685" s="33" t="s">
        <v>1675</v>
      </c>
      <c r="P685" s="33" t="s">
        <v>1676</v>
      </c>
    </row>
    <row r="686" spans="1:16" ht="13.5" customHeight="1" x14ac:dyDescent="0.2">
      <c r="A686" s="33" t="s">
        <v>709</v>
      </c>
      <c r="B686" s="35" t="s">
        <v>1814</v>
      </c>
      <c r="C686" s="34">
        <v>321750000</v>
      </c>
      <c r="D686" s="33"/>
      <c r="E686" s="33" t="s">
        <v>1013</v>
      </c>
      <c r="F686" s="33" t="s">
        <v>628</v>
      </c>
      <c r="G686" s="33" t="s">
        <v>628</v>
      </c>
      <c r="H686" s="33" t="s">
        <v>634</v>
      </c>
      <c r="I686" s="33" t="s">
        <v>628</v>
      </c>
      <c r="J686" s="33" t="s">
        <v>633</v>
      </c>
      <c r="K686" s="33" t="s">
        <v>653</v>
      </c>
      <c r="L686" s="33" t="s">
        <v>628</v>
      </c>
      <c r="M686" s="33" t="s">
        <v>632</v>
      </c>
      <c r="N686" s="33" t="s">
        <v>1625</v>
      </c>
      <c r="O686" s="33" t="s">
        <v>1646</v>
      </c>
      <c r="P686" s="33" t="s">
        <v>1647</v>
      </c>
    </row>
    <row r="687" spans="1:16" ht="13.5" customHeight="1" x14ac:dyDescent="0.2">
      <c r="A687" s="33" t="s">
        <v>709</v>
      </c>
      <c r="B687" s="35" t="s">
        <v>1815</v>
      </c>
      <c r="C687" s="34">
        <v>375507000</v>
      </c>
      <c r="D687" s="33"/>
      <c r="E687" s="33" t="s">
        <v>1013</v>
      </c>
      <c r="F687" s="33" t="s">
        <v>628</v>
      </c>
      <c r="G687" s="33" t="s">
        <v>628</v>
      </c>
      <c r="H687" s="33" t="s">
        <v>634</v>
      </c>
      <c r="I687" s="33" t="s">
        <v>628</v>
      </c>
      <c r="J687" s="33" t="s">
        <v>633</v>
      </c>
      <c r="K687" s="33" t="s">
        <v>653</v>
      </c>
      <c r="L687" s="33" t="s">
        <v>628</v>
      </c>
      <c r="M687" s="33" t="s">
        <v>632</v>
      </c>
      <c r="N687" s="33" t="s">
        <v>1625</v>
      </c>
      <c r="O687" s="33" t="s">
        <v>1646</v>
      </c>
      <c r="P687" s="33" t="s">
        <v>1647</v>
      </c>
    </row>
    <row r="688" spans="1:16" ht="13.5" customHeight="1" x14ac:dyDescent="0.2">
      <c r="A688" s="33" t="s">
        <v>709</v>
      </c>
      <c r="B688" s="35" t="s">
        <v>1645</v>
      </c>
      <c r="C688" s="34">
        <v>735600200</v>
      </c>
      <c r="D688" s="33"/>
      <c r="E688" s="33" t="s">
        <v>1013</v>
      </c>
      <c r="F688" s="33" t="s">
        <v>628</v>
      </c>
      <c r="G688" s="33" t="s">
        <v>628</v>
      </c>
      <c r="H688" s="33" t="s">
        <v>634</v>
      </c>
      <c r="I688" s="33" t="s">
        <v>628</v>
      </c>
      <c r="J688" s="33" t="s">
        <v>633</v>
      </c>
      <c r="K688" s="33" t="s">
        <v>653</v>
      </c>
      <c r="L688" s="33" t="s">
        <v>628</v>
      </c>
      <c r="M688" s="33" t="s">
        <v>632</v>
      </c>
      <c r="N688" s="33" t="s">
        <v>1625</v>
      </c>
      <c r="O688" s="33" t="s">
        <v>1646</v>
      </c>
      <c r="P688" s="33" t="s">
        <v>1647</v>
      </c>
    </row>
    <row r="689" spans="1:16" ht="13.5" customHeight="1" x14ac:dyDescent="0.2">
      <c r="A689" s="33" t="s">
        <v>709</v>
      </c>
      <c r="B689" s="35" t="s">
        <v>1817</v>
      </c>
      <c r="C689" s="34">
        <v>3144085230</v>
      </c>
      <c r="D689" s="33"/>
      <c r="E689" s="33" t="s">
        <v>1816</v>
      </c>
      <c r="F689" s="33" t="s">
        <v>628</v>
      </c>
      <c r="G689" s="33" t="s">
        <v>628</v>
      </c>
      <c r="H689" s="33" t="s">
        <v>634</v>
      </c>
      <c r="I689" s="33" t="s">
        <v>628</v>
      </c>
      <c r="J689" s="33" t="s">
        <v>633</v>
      </c>
      <c r="K689" s="33" t="s">
        <v>653</v>
      </c>
      <c r="L689" s="33" t="s">
        <v>628</v>
      </c>
      <c r="M689" s="33" t="s">
        <v>632</v>
      </c>
      <c r="N689" s="33" t="s">
        <v>1625</v>
      </c>
      <c r="O689" s="33" t="s">
        <v>1646</v>
      </c>
      <c r="P689" s="33" t="s">
        <v>1647</v>
      </c>
    </row>
    <row r="690" spans="1:16" ht="13.5" customHeight="1" x14ac:dyDescent="0.2">
      <c r="A690" s="33" t="s">
        <v>709</v>
      </c>
      <c r="B690" s="35" t="s">
        <v>1749</v>
      </c>
      <c r="C690" s="34">
        <v>226929600</v>
      </c>
      <c r="D690" s="33"/>
      <c r="E690" s="33" t="s">
        <v>1013</v>
      </c>
      <c r="F690" s="33" t="s">
        <v>628</v>
      </c>
      <c r="G690" s="33" t="s">
        <v>628</v>
      </c>
      <c r="H690" s="33" t="s">
        <v>634</v>
      </c>
      <c r="I690" s="33" t="s">
        <v>628</v>
      </c>
      <c r="J690" s="33" t="s">
        <v>633</v>
      </c>
      <c r="K690" s="33" t="s">
        <v>653</v>
      </c>
      <c r="L690" s="33" t="s">
        <v>628</v>
      </c>
      <c r="M690" s="33" t="s">
        <v>632</v>
      </c>
      <c r="N690" s="33" t="s">
        <v>1625</v>
      </c>
      <c r="O690" s="33" t="s">
        <v>1747</v>
      </c>
      <c r="P690" s="33" t="s">
        <v>1748</v>
      </c>
    </row>
    <row r="691" spans="1:16" ht="13.5" customHeight="1" x14ac:dyDescent="0.2">
      <c r="A691" s="33" t="s">
        <v>709</v>
      </c>
      <c r="B691" s="35" t="s">
        <v>1746</v>
      </c>
      <c r="C691" s="34">
        <v>1506543500</v>
      </c>
      <c r="D691" s="33"/>
      <c r="E691" s="33" t="s">
        <v>1013</v>
      </c>
      <c r="F691" s="33" t="s">
        <v>628</v>
      </c>
      <c r="G691" s="33" t="s">
        <v>628</v>
      </c>
      <c r="H691" s="33" t="s">
        <v>634</v>
      </c>
      <c r="I691" s="33" t="s">
        <v>628</v>
      </c>
      <c r="J691" s="33" t="s">
        <v>633</v>
      </c>
      <c r="K691" s="33" t="s">
        <v>653</v>
      </c>
      <c r="L691" s="33" t="s">
        <v>628</v>
      </c>
      <c r="M691" s="33" t="s">
        <v>632</v>
      </c>
      <c r="N691" s="33" t="s">
        <v>1625</v>
      </c>
      <c r="O691" s="33" t="s">
        <v>1747</v>
      </c>
      <c r="P691" s="33" t="s">
        <v>1748</v>
      </c>
    </row>
    <row r="692" spans="1:16" ht="13.5" customHeight="1" x14ac:dyDescent="0.2">
      <c r="A692" s="33" t="s">
        <v>709</v>
      </c>
      <c r="B692" s="35" t="s">
        <v>1818</v>
      </c>
      <c r="C692" s="34">
        <v>873985356</v>
      </c>
      <c r="D692" s="33"/>
      <c r="E692" s="33" t="s">
        <v>1013</v>
      </c>
      <c r="F692" s="33" t="s">
        <v>628</v>
      </c>
      <c r="G692" s="33" t="s">
        <v>628</v>
      </c>
      <c r="H692" s="33" t="s">
        <v>634</v>
      </c>
      <c r="I692" s="33" t="s">
        <v>628</v>
      </c>
      <c r="J692" s="33" t="s">
        <v>633</v>
      </c>
      <c r="K692" s="33" t="s">
        <v>653</v>
      </c>
      <c r="L692" s="33" t="s">
        <v>628</v>
      </c>
      <c r="M692" s="33" t="s">
        <v>632</v>
      </c>
      <c r="N692" s="33" t="s">
        <v>1625</v>
      </c>
      <c r="O692" s="33" t="s">
        <v>1747</v>
      </c>
      <c r="P692" s="33" t="s">
        <v>1748</v>
      </c>
    </row>
    <row r="693" spans="1:16" ht="13.5" customHeight="1" x14ac:dyDescent="0.2">
      <c r="A693" s="33" t="s">
        <v>709</v>
      </c>
      <c r="B693" s="35" t="s">
        <v>1749</v>
      </c>
      <c r="C693" s="34">
        <v>84969000</v>
      </c>
      <c r="D693" s="33"/>
      <c r="E693" s="33" t="s">
        <v>1013</v>
      </c>
      <c r="F693" s="33" t="s">
        <v>628</v>
      </c>
      <c r="G693" s="33" t="s">
        <v>628</v>
      </c>
      <c r="H693" s="33" t="s">
        <v>634</v>
      </c>
      <c r="I693" s="33" t="s">
        <v>628</v>
      </c>
      <c r="J693" s="33" t="s">
        <v>633</v>
      </c>
      <c r="K693" s="33" t="s">
        <v>653</v>
      </c>
      <c r="L693" s="33" t="s">
        <v>628</v>
      </c>
      <c r="M693" s="33" t="s">
        <v>632</v>
      </c>
      <c r="N693" s="33" t="s">
        <v>1625</v>
      </c>
      <c r="O693" s="33" t="s">
        <v>1747</v>
      </c>
      <c r="P693" s="33" t="s">
        <v>1748</v>
      </c>
    </row>
    <row r="694" spans="1:16" ht="13.5" customHeight="1" x14ac:dyDescent="0.2">
      <c r="A694" s="33" t="s">
        <v>709</v>
      </c>
      <c r="B694" s="35" t="s">
        <v>1821</v>
      </c>
      <c r="C694" s="34">
        <v>208466580</v>
      </c>
      <c r="D694" s="33"/>
      <c r="E694" s="33" t="s">
        <v>1820</v>
      </c>
      <c r="F694" s="33" t="s">
        <v>628</v>
      </c>
      <c r="G694" s="33" t="s">
        <v>628</v>
      </c>
      <c r="H694" s="33" t="s">
        <v>634</v>
      </c>
      <c r="I694" s="33" t="s">
        <v>628</v>
      </c>
      <c r="J694" s="33" t="s">
        <v>633</v>
      </c>
      <c r="K694" s="33" t="s">
        <v>634</v>
      </c>
      <c r="L694" s="33" t="s">
        <v>628</v>
      </c>
      <c r="M694" s="33" t="s">
        <v>632</v>
      </c>
      <c r="N694" s="33" t="s">
        <v>1822</v>
      </c>
      <c r="O694" s="33" t="s">
        <v>1823</v>
      </c>
      <c r="P694" s="33" t="s">
        <v>1824</v>
      </c>
    </row>
    <row r="695" spans="1:16" ht="13.5" customHeight="1" x14ac:dyDescent="0.2">
      <c r="A695" s="33" t="s">
        <v>709</v>
      </c>
      <c r="B695" s="35" t="s">
        <v>1826</v>
      </c>
      <c r="C695" s="34">
        <v>132385881.81</v>
      </c>
      <c r="D695" s="33"/>
      <c r="E695" s="33" t="s">
        <v>1825</v>
      </c>
      <c r="F695" s="33" t="s">
        <v>628</v>
      </c>
      <c r="G695" s="33" t="s">
        <v>628</v>
      </c>
      <c r="H695" s="33" t="s">
        <v>634</v>
      </c>
      <c r="I695" s="33" t="s">
        <v>628</v>
      </c>
      <c r="J695" s="33" t="s">
        <v>633</v>
      </c>
      <c r="K695" s="33" t="s">
        <v>634</v>
      </c>
      <c r="L695" s="33" t="s">
        <v>628</v>
      </c>
      <c r="M695" s="33" t="s">
        <v>632</v>
      </c>
      <c r="N695" s="33" t="s">
        <v>1822</v>
      </c>
      <c r="O695" s="33" t="s">
        <v>1827</v>
      </c>
      <c r="P695" s="33" t="s">
        <v>1828</v>
      </c>
    </row>
    <row r="696" spans="1:16" ht="13.5" customHeight="1" x14ac:dyDescent="0.2">
      <c r="A696" s="33" t="s">
        <v>709</v>
      </c>
      <c r="B696" s="35" t="s">
        <v>1830</v>
      </c>
      <c r="C696" s="34">
        <v>179602218.97</v>
      </c>
      <c r="D696" s="33"/>
      <c r="E696" s="33" t="s">
        <v>1829</v>
      </c>
      <c r="F696" s="33" t="s">
        <v>628</v>
      </c>
      <c r="G696" s="33" t="s">
        <v>628</v>
      </c>
      <c r="H696" s="33" t="s">
        <v>634</v>
      </c>
      <c r="I696" s="33" t="s">
        <v>628</v>
      </c>
      <c r="J696" s="33" t="s">
        <v>633</v>
      </c>
      <c r="K696" s="33" t="s">
        <v>634</v>
      </c>
      <c r="L696" s="33" t="s">
        <v>628</v>
      </c>
      <c r="M696" s="33" t="s">
        <v>632</v>
      </c>
      <c r="N696" s="33" t="s">
        <v>1822</v>
      </c>
      <c r="O696" s="33" t="s">
        <v>1827</v>
      </c>
      <c r="P696" s="33" t="s">
        <v>1828</v>
      </c>
    </row>
    <row r="697" spans="1:16" ht="13.5" customHeight="1" x14ac:dyDescent="0.2">
      <c r="A697" s="33" t="s">
        <v>709</v>
      </c>
      <c r="B697" s="35" t="s">
        <v>1832</v>
      </c>
      <c r="C697" s="34">
        <v>62581762.07</v>
      </c>
      <c r="D697" s="33"/>
      <c r="E697" s="33" t="s">
        <v>1831</v>
      </c>
      <c r="F697" s="33" t="s">
        <v>628</v>
      </c>
      <c r="G697" s="33" t="s">
        <v>628</v>
      </c>
      <c r="H697" s="33" t="s">
        <v>634</v>
      </c>
      <c r="I697" s="33" t="s">
        <v>628</v>
      </c>
      <c r="J697" s="33" t="s">
        <v>633</v>
      </c>
      <c r="K697" s="33" t="s">
        <v>634</v>
      </c>
      <c r="L697" s="33" t="s">
        <v>628</v>
      </c>
      <c r="M697" s="33" t="s">
        <v>632</v>
      </c>
      <c r="N697" s="33" t="s">
        <v>1822</v>
      </c>
      <c r="O697" s="33" t="s">
        <v>1827</v>
      </c>
      <c r="P697" s="33" t="s">
        <v>1828</v>
      </c>
    </row>
    <row r="698" spans="1:16" ht="13.5" customHeight="1" x14ac:dyDescent="0.2">
      <c r="A698" s="33" t="s">
        <v>709</v>
      </c>
      <c r="B698" s="35" t="s">
        <v>1833</v>
      </c>
      <c r="C698" s="34">
        <v>522787638</v>
      </c>
      <c r="D698" s="33"/>
      <c r="E698" s="33" t="s">
        <v>1013</v>
      </c>
      <c r="F698" s="33" t="s">
        <v>628</v>
      </c>
      <c r="G698" s="33" t="s">
        <v>628</v>
      </c>
      <c r="H698" s="33" t="s">
        <v>634</v>
      </c>
      <c r="I698" s="33" t="s">
        <v>628</v>
      </c>
      <c r="J698" s="33" t="s">
        <v>633</v>
      </c>
      <c r="K698" s="33" t="s">
        <v>634</v>
      </c>
      <c r="L698" s="33" t="s">
        <v>628</v>
      </c>
      <c r="M698" s="33" t="s">
        <v>632</v>
      </c>
      <c r="N698" s="33" t="s">
        <v>1822</v>
      </c>
      <c r="O698" s="33" t="s">
        <v>1827</v>
      </c>
      <c r="P698" s="33" t="s">
        <v>1828</v>
      </c>
    </row>
    <row r="699" spans="1:16" ht="13.5" customHeight="1" x14ac:dyDescent="0.2">
      <c r="A699" s="33" t="s">
        <v>709</v>
      </c>
      <c r="B699" s="35" t="s">
        <v>1835</v>
      </c>
      <c r="C699" s="34">
        <v>493282537.73000002</v>
      </c>
      <c r="D699" s="33"/>
      <c r="E699" s="33" t="s">
        <v>1834</v>
      </c>
      <c r="F699" s="33" t="s">
        <v>628</v>
      </c>
      <c r="G699" s="33" t="s">
        <v>628</v>
      </c>
      <c r="H699" s="33" t="s">
        <v>634</v>
      </c>
      <c r="I699" s="33" t="s">
        <v>628</v>
      </c>
      <c r="J699" s="33" t="s">
        <v>633</v>
      </c>
      <c r="K699" s="33" t="s">
        <v>634</v>
      </c>
      <c r="L699" s="33" t="s">
        <v>628</v>
      </c>
      <c r="M699" s="33" t="s">
        <v>632</v>
      </c>
      <c r="N699" s="33" t="s">
        <v>1822</v>
      </c>
      <c r="O699" s="33" t="s">
        <v>1827</v>
      </c>
      <c r="P699" s="33" t="s">
        <v>1828</v>
      </c>
    </row>
    <row r="700" spans="1:16" ht="13.5" customHeight="1" x14ac:dyDescent="0.2">
      <c r="A700" s="33" t="s">
        <v>709</v>
      </c>
      <c r="B700" s="35" t="s">
        <v>1836</v>
      </c>
      <c r="C700" s="34">
        <v>167068887.38</v>
      </c>
      <c r="D700" s="33"/>
      <c r="E700" s="33" t="s">
        <v>1013</v>
      </c>
      <c r="F700" s="33" t="s">
        <v>628</v>
      </c>
      <c r="G700" s="33" t="s">
        <v>628</v>
      </c>
      <c r="H700" s="33" t="s">
        <v>634</v>
      </c>
      <c r="I700" s="33" t="s">
        <v>628</v>
      </c>
      <c r="J700" s="33" t="s">
        <v>633</v>
      </c>
      <c r="K700" s="33" t="s">
        <v>634</v>
      </c>
      <c r="L700" s="33" t="s">
        <v>628</v>
      </c>
      <c r="M700" s="33" t="s">
        <v>632</v>
      </c>
      <c r="N700" s="33" t="s">
        <v>1822</v>
      </c>
      <c r="O700" s="33" t="s">
        <v>1827</v>
      </c>
      <c r="P700" s="33" t="s">
        <v>1828</v>
      </c>
    </row>
    <row r="701" spans="1:16" ht="13.5" customHeight="1" x14ac:dyDescent="0.2">
      <c r="A701" s="33" t="s">
        <v>709</v>
      </c>
      <c r="B701" s="35" t="s">
        <v>1838</v>
      </c>
      <c r="C701" s="34">
        <v>112169400</v>
      </c>
      <c r="D701" s="33"/>
      <c r="E701" s="33" t="s">
        <v>1837</v>
      </c>
      <c r="F701" s="33" t="s">
        <v>1839</v>
      </c>
      <c r="G701" s="33" t="s">
        <v>1838</v>
      </c>
      <c r="H701" s="33" t="s">
        <v>634</v>
      </c>
      <c r="I701" s="33" t="s">
        <v>1840</v>
      </c>
      <c r="J701" s="33" t="s">
        <v>633</v>
      </c>
      <c r="K701" s="33" t="s">
        <v>634</v>
      </c>
      <c r="L701" s="33" t="s">
        <v>628</v>
      </c>
      <c r="M701" s="33" t="s">
        <v>632</v>
      </c>
      <c r="N701" s="33" t="s">
        <v>1841</v>
      </c>
      <c r="O701" s="33" t="s">
        <v>1842</v>
      </c>
      <c r="P701" s="33" t="s">
        <v>1843</v>
      </c>
    </row>
    <row r="702" spans="1:16" ht="13.5" customHeight="1" x14ac:dyDescent="0.2">
      <c r="A702" s="33" t="s">
        <v>709</v>
      </c>
      <c r="B702" s="35" t="s">
        <v>1844</v>
      </c>
      <c r="C702" s="34">
        <v>399319600</v>
      </c>
      <c r="D702" s="33"/>
      <c r="E702" s="33" t="s">
        <v>628</v>
      </c>
      <c r="F702" s="33" t="s">
        <v>1845</v>
      </c>
      <c r="G702" s="33" t="s">
        <v>1844</v>
      </c>
      <c r="H702" s="33" t="s">
        <v>634</v>
      </c>
      <c r="I702" s="33" t="s">
        <v>1846</v>
      </c>
      <c r="J702" s="33" t="s">
        <v>633</v>
      </c>
      <c r="K702" s="33" t="s">
        <v>634</v>
      </c>
      <c r="L702" s="33" t="s">
        <v>628</v>
      </c>
      <c r="M702" s="33" t="s">
        <v>632</v>
      </c>
      <c r="N702" s="33" t="s">
        <v>1841</v>
      </c>
      <c r="O702" s="33" t="s">
        <v>1842</v>
      </c>
      <c r="P702" s="33" t="s">
        <v>1843</v>
      </c>
    </row>
    <row r="703" spans="1:16" ht="13.5" customHeight="1" x14ac:dyDescent="0.2">
      <c r="A703" s="33" t="s">
        <v>709</v>
      </c>
      <c r="B703" s="35" t="s">
        <v>1849</v>
      </c>
      <c r="C703" s="34">
        <v>375670754.89999998</v>
      </c>
      <c r="D703" s="33"/>
      <c r="E703" s="33" t="s">
        <v>1848</v>
      </c>
      <c r="F703" s="33" t="s">
        <v>1850</v>
      </c>
      <c r="G703" s="33" t="s">
        <v>1851</v>
      </c>
      <c r="H703" s="33" t="s">
        <v>634</v>
      </c>
      <c r="I703" s="33" t="s">
        <v>1852</v>
      </c>
      <c r="J703" s="33" t="s">
        <v>633</v>
      </c>
      <c r="K703" s="33" t="s">
        <v>634</v>
      </c>
      <c r="L703" s="33" t="s">
        <v>628</v>
      </c>
      <c r="M703" s="33" t="s">
        <v>632</v>
      </c>
      <c r="N703" s="33" t="s">
        <v>751</v>
      </c>
      <c r="O703" s="33" t="s">
        <v>752</v>
      </c>
      <c r="P703" s="33" t="s">
        <v>753</v>
      </c>
    </row>
    <row r="704" spans="1:16" ht="13.5" customHeight="1" x14ac:dyDescent="0.2">
      <c r="A704" s="33" t="s">
        <v>709</v>
      </c>
      <c r="B704" s="35" t="s">
        <v>1854</v>
      </c>
      <c r="C704" s="34">
        <v>192496899</v>
      </c>
      <c r="D704" s="33"/>
      <c r="E704" s="33" t="s">
        <v>1853</v>
      </c>
      <c r="F704" s="33" t="s">
        <v>1855</v>
      </c>
      <c r="G704" s="33" t="s">
        <v>1856</v>
      </c>
      <c r="H704" s="33" t="s">
        <v>634</v>
      </c>
      <c r="I704" s="33" t="s">
        <v>1857</v>
      </c>
      <c r="J704" s="33" t="s">
        <v>633</v>
      </c>
      <c r="K704" s="33" t="s">
        <v>634</v>
      </c>
      <c r="L704" s="33" t="s">
        <v>628</v>
      </c>
      <c r="M704" s="33" t="s">
        <v>632</v>
      </c>
      <c r="N704" s="33" t="s">
        <v>751</v>
      </c>
      <c r="O704" s="33" t="s">
        <v>752</v>
      </c>
      <c r="P704" s="33" t="s">
        <v>753</v>
      </c>
    </row>
    <row r="705" spans="1:16" ht="13.5" customHeight="1" x14ac:dyDescent="0.2">
      <c r="A705" s="33" t="s">
        <v>709</v>
      </c>
      <c r="B705" s="35" t="s">
        <v>1859</v>
      </c>
      <c r="C705" s="34">
        <v>330491500.5</v>
      </c>
      <c r="D705" s="33"/>
      <c r="E705" s="33" t="s">
        <v>1858</v>
      </c>
      <c r="F705" s="33" t="s">
        <v>1860</v>
      </c>
      <c r="G705" s="33" t="s">
        <v>1861</v>
      </c>
      <c r="H705" s="33" t="s">
        <v>634</v>
      </c>
      <c r="I705" s="33" t="s">
        <v>1862</v>
      </c>
      <c r="J705" s="33" t="s">
        <v>633</v>
      </c>
      <c r="K705" s="33" t="s">
        <v>634</v>
      </c>
      <c r="L705" s="33" t="s">
        <v>628</v>
      </c>
      <c r="M705" s="33" t="s">
        <v>632</v>
      </c>
      <c r="N705" s="33" t="s">
        <v>751</v>
      </c>
      <c r="O705" s="33" t="s">
        <v>752</v>
      </c>
      <c r="P705" s="33" t="s">
        <v>753</v>
      </c>
    </row>
    <row r="706" spans="1:16" ht="13.5" customHeight="1" x14ac:dyDescent="0.2">
      <c r="A706" s="33" t="s">
        <v>709</v>
      </c>
      <c r="B706" s="35" t="s">
        <v>1863</v>
      </c>
      <c r="C706" s="34">
        <v>15210772.25</v>
      </c>
      <c r="D706" s="33"/>
      <c r="E706" s="33" t="s">
        <v>1528</v>
      </c>
      <c r="F706" s="33" t="s">
        <v>628</v>
      </c>
      <c r="G706" s="33" t="s">
        <v>628</v>
      </c>
      <c r="H706" s="33" t="s">
        <v>632</v>
      </c>
      <c r="I706" s="33" t="s">
        <v>628</v>
      </c>
      <c r="J706" s="33" t="s">
        <v>633</v>
      </c>
      <c r="K706" s="33" t="s">
        <v>634</v>
      </c>
      <c r="L706" s="33" t="s">
        <v>628</v>
      </c>
      <c r="M706" s="33" t="s">
        <v>632</v>
      </c>
      <c r="N706" s="33" t="s">
        <v>1333</v>
      </c>
      <c r="O706" s="33" t="s">
        <v>1526</v>
      </c>
      <c r="P706" s="33" t="s">
        <v>1527</v>
      </c>
    </row>
    <row r="707" spans="1:16" ht="13.5" customHeight="1" x14ac:dyDescent="0.2">
      <c r="A707" s="33" t="s">
        <v>709</v>
      </c>
      <c r="B707" s="35" t="s">
        <v>1865</v>
      </c>
      <c r="C707" s="34">
        <v>76402327.480000004</v>
      </c>
      <c r="D707" s="33"/>
      <c r="E707" s="33" t="s">
        <v>1864</v>
      </c>
      <c r="F707" s="33" t="s">
        <v>628</v>
      </c>
      <c r="G707" s="33" t="s">
        <v>628</v>
      </c>
      <c r="H707" s="33" t="s">
        <v>632</v>
      </c>
      <c r="I707" s="33" t="s">
        <v>628</v>
      </c>
      <c r="J707" s="33" t="s">
        <v>633</v>
      </c>
      <c r="K707" s="33" t="s">
        <v>634</v>
      </c>
      <c r="L707" s="33" t="s">
        <v>628</v>
      </c>
      <c r="M707" s="33" t="s">
        <v>632</v>
      </c>
      <c r="N707" s="33" t="s">
        <v>1333</v>
      </c>
      <c r="O707" s="33" t="s">
        <v>1526</v>
      </c>
      <c r="P707" s="33" t="s">
        <v>1527</v>
      </c>
    </row>
    <row r="708" spans="1:16" ht="13.5" customHeight="1" x14ac:dyDescent="0.2">
      <c r="A708" s="33" t="s">
        <v>709</v>
      </c>
      <c r="B708" s="36" t="s">
        <v>1866</v>
      </c>
      <c r="C708" s="34">
        <v>1050000000</v>
      </c>
      <c r="D708" s="33"/>
      <c r="E708" s="33" t="s">
        <v>741</v>
      </c>
      <c r="F708" s="33" t="s">
        <v>1867</v>
      </c>
      <c r="G708" s="33" t="s">
        <v>1868</v>
      </c>
      <c r="H708" s="33" t="s">
        <v>634</v>
      </c>
      <c r="I708" s="33" t="s">
        <v>1869</v>
      </c>
      <c r="J708" s="33" t="s">
        <v>633</v>
      </c>
      <c r="K708" s="33" t="s">
        <v>770</v>
      </c>
      <c r="L708" s="33" t="s">
        <v>628</v>
      </c>
      <c r="M708" s="33" t="s">
        <v>632</v>
      </c>
      <c r="N708" s="33" t="s">
        <v>713</v>
      </c>
      <c r="O708" s="33" t="s">
        <v>735</v>
      </c>
      <c r="P708" s="33" t="s">
        <v>736</v>
      </c>
    </row>
    <row r="709" spans="1:16" ht="13.5" customHeight="1" x14ac:dyDescent="0.2">
      <c r="A709" s="33" t="s">
        <v>709</v>
      </c>
      <c r="B709" s="35" t="s">
        <v>7</v>
      </c>
      <c r="C709" s="34">
        <v>4462215576</v>
      </c>
      <c r="D709" s="33"/>
      <c r="E709" s="33" t="s">
        <v>1013</v>
      </c>
      <c r="F709" s="33" t="s">
        <v>628</v>
      </c>
      <c r="G709" s="33" t="s">
        <v>628</v>
      </c>
      <c r="H709" s="33" t="s">
        <v>634</v>
      </c>
      <c r="I709" s="33" t="s">
        <v>628</v>
      </c>
      <c r="J709" s="33" t="s">
        <v>632</v>
      </c>
      <c r="K709" s="33" t="s">
        <v>634</v>
      </c>
      <c r="L709" s="33" t="s">
        <v>628</v>
      </c>
      <c r="M709" s="33" t="s">
        <v>632</v>
      </c>
      <c r="N709" s="33" t="s">
        <v>1130</v>
      </c>
      <c r="O709" s="33" t="s">
        <v>1141</v>
      </c>
      <c r="P709" s="33" t="s">
        <v>1142</v>
      </c>
    </row>
    <row r="710" spans="1:16" ht="13.5" customHeight="1" x14ac:dyDescent="0.2">
      <c r="A710" s="33" t="s">
        <v>709</v>
      </c>
      <c r="B710" s="35" t="s">
        <v>1872</v>
      </c>
      <c r="C710" s="34">
        <v>36843850</v>
      </c>
      <c r="D710" s="33"/>
      <c r="E710" s="33" t="s">
        <v>1013</v>
      </c>
      <c r="F710" s="33" t="s">
        <v>628</v>
      </c>
      <c r="G710" s="33" t="s">
        <v>628</v>
      </c>
      <c r="H710" s="33" t="s">
        <v>634</v>
      </c>
      <c r="I710" s="33" t="s">
        <v>628</v>
      </c>
      <c r="J710" s="33" t="s">
        <v>633</v>
      </c>
      <c r="K710" s="33" t="s">
        <v>634</v>
      </c>
      <c r="L710" s="33" t="s">
        <v>628</v>
      </c>
      <c r="M710" s="33" t="s">
        <v>632</v>
      </c>
      <c r="N710" s="33" t="s">
        <v>1130</v>
      </c>
      <c r="O710" s="33" t="s">
        <v>1188</v>
      </c>
      <c r="P710" s="33" t="s">
        <v>1189</v>
      </c>
    </row>
    <row r="711" spans="1:16" ht="13.5" customHeight="1" x14ac:dyDescent="0.2">
      <c r="A711" s="33" t="s">
        <v>709</v>
      </c>
      <c r="B711" s="35" t="s">
        <v>1873</v>
      </c>
      <c r="C711" s="34">
        <v>164217000</v>
      </c>
      <c r="D711" s="33"/>
      <c r="E711" s="33" t="s">
        <v>909</v>
      </c>
      <c r="F711" s="33" t="s">
        <v>1874</v>
      </c>
      <c r="G711" s="33" t="s">
        <v>1875</v>
      </c>
      <c r="H711" s="33" t="s">
        <v>634</v>
      </c>
      <c r="I711" s="33" t="s">
        <v>628</v>
      </c>
      <c r="J711" s="33" t="s">
        <v>633</v>
      </c>
      <c r="K711" s="33" t="s">
        <v>634</v>
      </c>
      <c r="L711" s="33" t="s">
        <v>628</v>
      </c>
      <c r="M711" s="33" t="s">
        <v>632</v>
      </c>
      <c r="N711" s="33" t="s">
        <v>1876</v>
      </c>
      <c r="O711" s="33" t="s">
        <v>1877</v>
      </c>
      <c r="P711" s="33" t="s">
        <v>1878</v>
      </c>
    </row>
    <row r="712" spans="1:16" ht="13.5" customHeight="1" x14ac:dyDescent="0.2">
      <c r="A712" s="33" t="s">
        <v>709</v>
      </c>
      <c r="B712" s="35" t="s">
        <v>1880</v>
      </c>
      <c r="C712" s="34">
        <v>230928000</v>
      </c>
      <c r="D712" s="33"/>
      <c r="E712" s="33" t="s">
        <v>1879</v>
      </c>
      <c r="F712" s="33" t="s">
        <v>628</v>
      </c>
      <c r="G712" s="33" t="s">
        <v>628</v>
      </c>
      <c r="H712" s="33" t="s">
        <v>632</v>
      </c>
      <c r="I712" s="33" t="s">
        <v>628</v>
      </c>
      <c r="J712" s="33" t="s">
        <v>633</v>
      </c>
      <c r="K712" s="33" t="s">
        <v>634</v>
      </c>
      <c r="L712" s="33" t="s">
        <v>628</v>
      </c>
      <c r="M712" s="33" t="s">
        <v>632</v>
      </c>
      <c r="N712" s="33" t="s">
        <v>1881</v>
      </c>
      <c r="O712" s="33" t="s">
        <v>1882</v>
      </c>
      <c r="P712" s="33" t="s">
        <v>1883</v>
      </c>
    </row>
    <row r="713" spans="1:16" ht="13.5" customHeight="1" x14ac:dyDescent="0.2">
      <c r="A713" s="33" t="s">
        <v>709</v>
      </c>
      <c r="B713" s="35" t="s">
        <v>1884</v>
      </c>
      <c r="C713" s="34">
        <v>1854529716</v>
      </c>
      <c r="D713" s="33"/>
      <c r="E713" s="33" t="s">
        <v>1879</v>
      </c>
      <c r="F713" s="33" t="s">
        <v>628</v>
      </c>
      <c r="G713" s="33" t="s">
        <v>628</v>
      </c>
      <c r="H713" s="33" t="s">
        <v>632</v>
      </c>
      <c r="I713" s="33" t="s">
        <v>1885</v>
      </c>
      <c r="J713" s="33" t="s">
        <v>633</v>
      </c>
      <c r="K713" s="33" t="s">
        <v>634</v>
      </c>
      <c r="L713" s="33" t="s">
        <v>628</v>
      </c>
      <c r="M713" s="33" t="s">
        <v>632</v>
      </c>
      <c r="N713" s="33" t="s">
        <v>1886</v>
      </c>
      <c r="O713" s="33" t="s">
        <v>1887</v>
      </c>
      <c r="P713" s="33" t="s">
        <v>1888</v>
      </c>
    </row>
    <row r="714" spans="1:16" ht="13.5" customHeight="1" x14ac:dyDescent="0.2">
      <c r="A714" s="33" t="s">
        <v>709</v>
      </c>
      <c r="B714" s="35" t="s">
        <v>1889</v>
      </c>
      <c r="C714" s="34">
        <v>60000000</v>
      </c>
      <c r="D714" s="33"/>
      <c r="E714" s="33" t="s">
        <v>1879</v>
      </c>
      <c r="F714" s="33" t="s">
        <v>628</v>
      </c>
      <c r="G714" s="33" t="s">
        <v>628</v>
      </c>
      <c r="H714" s="33" t="s">
        <v>632</v>
      </c>
      <c r="I714" s="33" t="s">
        <v>1890</v>
      </c>
      <c r="J714" s="33" t="s">
        <v>633</v>
      </c>
      <c r="K714" s="33" t="s">
        <v>634</v>
      </c>
      <c r="L714" s="33" t="s">
        <v>628</v>
      </c>
      <c r="M714" s="33" t="s">
        <v>632</v>
      </c>
      <c r="N714" s="33" t="s">
        <v>1886</v>
      </c>
      <c r="O714" s="33" t="s">
        <v>1887</v>
      </c>
      <c r="P714" s="33" t="s">
        <v>1888</v>
      </c>
    </row>
    <row r="715" spans="1:16" ht="13.5" customHeight="1" x14ac:dyDescent="0.2">
      <c r="A715" s="33" t="s">
        <v>709</v>
      </c>
      <c r="B715" s="35" t="s">
        <v>1891</v>
      </c>
      <c r="C715" s="34">
        <v>4655000</v>
      </c>
      <c r="D715" s="33"/>
      <c r="E715" s="33" t="s">
        <v>1879</v>
      </c>
      <c r="F715" s="33" t="s">
        <v>628</v>
      </c>
      <c r="G715" s="33" t="s">
        <v>628</v>
      </c>
      <c r="H715" s="33" t="s">
        <v>632</v>
      </c>
      <c r="I715" s="33" t="s">
        <v>1892</v>
      </c>
      <c r="J715" s="33" t="s">
        <v>633</v>
      </c>
      <c r="K715" s="33" t="s">
        <v>634</v>
      </c>
      <c r="L715" s="33" t="s">
        <v>628</v>
      </c>
      <c r="M715" s="33" t="s">
        <v>632</v>
      </c>
      <c r="N715" s="33" t="s">
        <v>1886</v>
      </c>
      <c r="O715" s="33" t="s">
        <v>1887</v>
      </c>
      <c r="P715" s="33" t="s">
        <v>1888</v>
      </c>
    </row>
    <row r="716" spans="1:16" ht="13.5" customHeight="1" x14ac:dyDescent="0.2">
      <c r="A716" s="33" t="s">
        <v>709</v>
      </c>
      <c r="B716" s="35" t="s">
        <v>1893</v>
      </c>
      <c r="C716" s="34">
        <v>13832000</v>
      </c>
      <c r="D716" s="33"/>
      <c r="E716" s="33" t="s">
        <v>1879</v>
      </c>
      <c r="F716" s="33" t="s">
        <v>628</v>
      </c>
      <c r="G716" s="33" t="s">
        <v>628</v>
      </c>
      <c r="H716" s="33" t="s">
        <v>632</v>
      </c>
      <c r="I716" s="33" t="s">
        <v>1894</v>
      </c>
      <c r="J716" s="33" t="s">
        <v>633</v>
      </c>
      <c r="K716" s="33" t="s">
        <v>634</v>
      </c>
      <c r="L716" s="33" t="s">
        <v>628</v>
      </c>
      <c r="M716" s="33" t="s">
        <v>632</v>
      </c>
      <c r="N716" s="33" t="s">
        <v>1886</v>
      </c>
      <c r="O716" s="33" t="s">
        <v>1887</v>
      </c>
      <c r="P716" s="33" t="s">
        <v>1888</v>
      </c>
    </row>
    <row r="717" spans="1:16" ht="13.5" customHeight="1" x14ac:dyDescent="0.2">
      <c r="A717" s="33" t="s">
        <v>709</v>
      </c>
      <c r="B717" s="35" t="s">
        <v>1895</v>
      </c>
      <c r="C717" s="34">
        <v>6969000</v>
      </c>
      <c r="D717" s="33"/>
      <c r="E717" s="33" t="s">
        <v>1879</v>
      </c>
      <c r="F717" s="33" t="s">
        <v>628</v>
      </c>
      <c r="G717" s="33" t="s">
        <v>628</v>
      </c>
      <c r="H717" s="33" t="s">
        <v>632</v>
      </c>
      <c r="I717" s="33" t="s">
        <v>1896</v>
      </c>
      <c r="J717" s="33" t="s">
        <v>633</v>
      </c>
      <c r="K717" s="33" t="s">
        <v>634</v>
      </c>
      <c r="L717" s="33" t="s">
        <v>628</v>
      </c>
      <c r="M717" s="33" t="s">
        <v>632</v>
      </c>
      <c r="N717" s="33" t="s">
        <v>1886</v>
      </c>
      <c r="O717" s="33" t="s">
        <v>1887</v>
      </c>
      <c r="P717" s="33" t="s">
        <v>1888</v>
      </c>
    </row>
    <row r="718" spans="1:16" ht="13.5" customHeight="1" x14ac:dyDescent="0.2">
      <c r="A718" s="33" t="s">
        <v>709</v>
      </c>
      <c r="B718" s="35" t="s">
        <v>1897</v>
      </c>
      <c r="C718" s="34">
        <v>85000000</v>
      </c>
      <c r="D718" s="33"/>
      <c r="E718" s="33" t="s">
        <v>1879</v>
      </c>
      <c r="F718" s="33" t="s">
        <v>628</v>
      </c>
      <c r="G718" s="33" t="s">
        <v>628</v>
      </c>
      <c r="H718" s="33" t="s">
        <v>632</v>
      </c>
      <c r="I718" s="33" t="s">
        <v>1898</v>
      </c>
      <c r="J718" s="33" t="s">
        <v>633</v>
      </c>
      <c r="K718" s="33" t="s">
        <v>634</v>
      </c>
      <c r="L718" s="33" t="s">
        <v>628</v>
      </c>
      <c r="M718" s="33" t="s">
        <v>632</v>
      </c>
      <c r="N718" s="33" t="s">
        <v>1886</v>
      </c>
      <c r="O718" s="33" t="s">
        <v>1887</v>
      </c>
      <c r="P718" s="33" t="s">
        <v>1888</v>
      </c>
    </row>
    <row r="719" spans="1:16" ht="13.5" customHeight="1" x14ac:dyDescent="0.2">
      <c r="A719" s="33" t="s">
        <v>709</v>
      </c>
      <c r="B719" s="35" t="s">
        <v>1899</v>
      </c>
      <c r="C719" s="34">
        <v>108000000</v>
      </c>
      <c r="D719" s="33"/>
      <c r="E719" s="33" t="s">
        <v>1879</v>
      </c>
      <c r="F719" s="33" t="s">
        <v>628</v>
      </c>
      <c r="G719" s="33" t="s">
        <v>628</v>
      </c>
      <c r="H719" s="33" t="s">
        <v>632</v>
      </c>
      <c r="I719" s="33" t="s">
        <v>1900</v>
      </c>
      <c r="J719" s="33" t="s">
        <v>633</v>
      </c>
      <c r="K719" s="33" t="s">
        <v>634</v>
      </c>
      <c r="L719" s="33" t="s">
        <v>628</v>
      </c>
      <c r="M719" s="33" t="s">
        <v>632</v>
      </c>
      <c r="N719" s="33" t="s">
        <v>1886</v>
      </c>
      <c r="O719" s="33" t="s">
        <v>1887</v>
      </c>
      <c r="P719" s="33" t="s">
        <v>1888</v>
      </c>
    </row>
    <row r="720" spans="1:16" ht="13.5" customHeight="1" x14ac:dyDescent="0.2">
      <c r="A720" s="33" t="s">
        <v>709</v>
      </c>
      <c r="B720" s="35" t="s">
        <v>1901</v>
      </c>
      <c r="C720" s="34">
        <v>116700000</v>
      </c>
      <c r="D720" s="33"/>
      <c r="E720" s="33" t="s">
        <v>1879</v>
      </c>
      <c r="F720" s="33" t="s">
        <v>628</v>
      </c>
      <c r="G720" s="33" t="s">
        <v>628</v>
      </c>
      <c r="H720" s="33" t="s">
        <v>632</v>
      </c>
      <c r="I720" s="33" t="s">
        <v>1902</v>
      </c>
      <c r="J720" s="33" t="s">
        <v>633</v>
      </c>
      <c r="K720" s="33" t="s">
        <v>634</v>
      </c>
      <c r="L720" s="33" t="s">
        <v>628</v>
      </c>
      <c r="M720" s="33" t="s">
        <v>632</v>
      </c>
      <c r="N720" s="33" t="s">
        <v>1886</v>
      </c>
      <c r="O720" s="33" t="s">
        <v>1887</v>
      </c>
      <c r="P720" s="33" t="s">
        <v>1888</v>
      </c>
    </row>
    <row r="721" spans="1:16" ht="13.5" customHeight="1" x14ac:dyDescent="0.2">
      <c r="A721" s="33" t="s">
        <v>709</v>
      </c>
      <c r="B721" s="35" t="s">
        <v>1903</v>
      </c>
      <c r="C721" s="34">
        <v>432200000</v>
      </c>
      <c r="D721" s="33"/>
      <c r="E721" s="33" t="s">
        <v>1879</v>
      </c>
      <c r="F721" s="33" t="s">
        <v>628</v>
      </c>
      <c r="G721" s="33" t="s">
        <v>628</v>
      </c>
      <c r="H721" s="33" t="s">
        <v>632</v>
      </c>
      <c r="I721" s="33" t="s">
        <v>1904</v>
      </c>
      <c r="J721" s="33" t="s">
        <v>633</v>
      </c>
      <c r="K721" s="33" t="s">
        <v>634</v>
      </c>
      <c r="L721" s="33" t="s">
        <v>628</v>
      </c>
      <c r="M721" s="33" t="s">
        <v>632</v>
      </c>
      <c r="N721" s="33" t="s">
        <v>1886</v>
      </c>
      <c r="O721" s="33" t="s">
        <v>1887</v>
      </c>
      <c r="P721" s="33" t="s">
        <v>1888</v>
      </c>
    </row>
    <row r="722" spans="1:16" ht="13.5" customHeight="1" x14ac:dyDescent="0.2">
      <c r="A722" s="33" t="s">
        <v>709</v>
      </c>
      <c r="B722" s="35" t="s">
        <v>1905</v>
      </c>
      <c r="C722" s="34">
        <v>51900000</v>
      </c>
      <c r="D722" s="33"/>
      <c r="E722" s="33" t="s">
        <v>1879</v>
      </c>
      <c r="F722" s="33" t="s">
        <v>628</v>
      </c>
      <c r="G722" s="33" t="s">
        <v>628</v>
      </c>
      <c r="H722" s="33" t="s">
        <v>632</v>
      </c>
      <c r="I722" s="33" t="s">
        <v>1906</v>
      </c>
      <c r="J722" s="33" t="s">
        <v>633</v>
      </c>
      <c r="K722" s="33" t="s">
        <v>634</v>
      </c>
      <c r="L722" s="33" t="s">
        <v>628</v>
      </c>
      <c r="M722" s="33" t="s">
        <v>632</v>
      </c>
      <c r="N722" s="33" t="s">
        <v>1886</v>
      </c>
      <c r="O722" s="33" t="s">
        <v>1887</v>
      </c>
      <c r="P722" s="33" t="s">
        <v>1888</v>
      </c>
    </row>
    <row r="723" spans="1:16" ht="13.5" customHeight="1" x14ac:dyDescent="0.2">
      <c r="A723" s="33" t="s">
        <v>709</v>
      </c>
      <c r="B723" s="35" t="s">
        <v>1907</v>
      </c>
      <c r="C723" s="34">
        <v>72000000</v>
      </c>
      <c r="D723" s="33"/>
      <c r="E723" s="33" t="s">
        <v>1879</v>
      </c>
      <c r="F723" s="33" t="s">
        <v>628</v>
      </c>
      <c r="G723" s="33" t="s">
        <v>628</v>
      </c>
      <c r="H723" s="33" t="s">
        <v>632</v>
      </c>
      <c r="I723" s="33" t="s">
        <v>1908</v>
      </c>
      <c r="J723" s="33" t="s">
        <v>633</v>
      </c>
      <c r="K723" s="33" t="s">
        <v>634</v>
      </c>
      <c r="L723" s="33" t="s">
        <v>628</v>
      </c>
      <c r="M723" s="33" t="s">
        <v>632</v>
      </c>
      <c r="N723" s="33" t="s">
        <v>1886</v>
      </c>
      <c r="O723" s="33" t="s">
        <v>1887</v>
      </c>
      <c r="P723" s="33" t="s">
        <v>1888</v>
      </c>
    </row>
    <row r="724" spans="1:16" ht="13.5" customHeight="1" x14ac:dyDescent="0.2">
      <c r="A724" s="33" t="s">
        <v>709</v>
      </c>
      <c r="B724" s="35" t="s">
        <v>1910</v>
      </c>
      <c r="C724" s="34">
        <v>89630632</v>
      </c>
      <c r="D724" s="33"/>
      <c r="E724" s="33" t="s">
        <v>1909</v>
      </c>
      <c r="F724" s="33" t="s">
        <v>1911</v>
      </c>
      <c r="G724" s="33" t="s">
        <v>1912</v>
      </c>
      <c r="H724" s="33" t="s">
        <v>634</v>
      </c>
      <c r="I724" s="33" t="s">
        <v>1913</v>
      </c>
      <c r="J724" s="33" t="s">
        <v>633</v>
      </c>
      <c r="K724" s="33" t="s">
        <v>653</v>
      </c>
      <c r="L724" s="33" t="s">
        <v>628</v>
      </c>
      <c r="M724" s="33" t="s">
        <v>632</v>
      </c>
      <c r="N724" s="33" t="s">
        <v>1914</v>
      </c>
      <c r="O724" s="33" t="s">
        <v>1915</v>
      </c>
      <c r="P724" s="33" t="s">
        <v>1916</v>
      </c>
    </row>
    <row r="725" spans="1:16" ht="13.5" customHeight="1" x14ac:dyDescent="0.2">
      <c r="A725" s="33" t="s">
        <v>709</v>
      </c>
      <c r="B725" s="35" t="s">
        <v>1918</v>
      </c>
      <c r="C725" s="34">
        <v>5022738977.8800001</v>
      </c>
      <c r="D725" s="33"/>
      <c r="E725" s="33" t="s">
        <v>1917</v>
      </c>
      <c r="F725" s="33" t="s">
        <v>1919</v>
      </c>
      <c r="G725" s="33" t="s">
        <v>1920</v>
      </c>
      <c r="H725" s="33" t="s">
        <v>634</v>
      </c>
      <c r="I725" s="33" t="s">
        <v>628</v>
      </c>
      <c r="J725" s="33" t="s">
        <v>633</v>
      </c>
      <c r="K725" s="33" t="s">
        <v>653</v>
      </c>
      <c r="L725" s="33" t="s">
        <v>628</v>
      </c>
      <c r="M725" s="33" t="s">
        <v>632</v>
      </c>
      <c r="N725" s="33" t="s">
        <v>1914</v>
      </c>
      <c r="O725" s="33" t="s">
        <v>1915</v>
      </c>
      <c r="P725" s="33" t="s">
        <v>1916</v>
      </c>
    </row>
    <row r="726" spans="1:16" ht="13.5" customHeight="1" x14ac:dyDescent="0.2">
      <c r="A726" s="33" t="s">
        <v>709</v>
      </c>
      <c r="B726" s="35" t="s">
        <v>1921</v>
      </c>
      <c r="C726" s="34">
        <v>51581880</v>
      </c>
      <c r="D726" s="33"/>
      <c r="E726" s="33" t="s">
        <v>1917</v>
      </c>
      <c r="F726" s="33" t="s">
        <v>1922</v>
      </c>
      <c r="G726" s="33" t="s">
        <v>1923</v>
      </c>
      <c r="H726" s="33" t="s">
        <v>634</v>
      </c>
      <c r="I726" s="33" t="s">
        <v>628</v>
      </c>
      <c r="J726" s="33" t="s">
        <v>633</v>
      </c>
      <c r="K726" s="33" t="s">
        <v>653</v>
      </c>
      <c r="L726" s="33" t="s">
        <v>628</v>
      </c>
      <c r="M726" s="33" t="s">
        <v>632</v>
      </c>
      <c r="N726" s="33" t="s">
        <v>1914</v>
      </c>
      <c r="O726" s="33" t="s">
        <v>1915</v>
      </c>
      <c r="P726" s="33" t="s">
        <v>1916</v>
      </c>
    </row>
    <row r="727" spans="1:16" ht="13.5" customHeight="1" x14ac:dyDescent="0.2">
      <c r="A727" s="33" t="s">
        <v>709</v>
      </c>
      <c r="B727" s="35" t="s">
        <v>1924</v>
      </c>
      <c r="C727" s="34">
        <v>574764607.44000006</v>
      </c>
      <c r="D727" s="33"/>
      <c r="E727" s="33" t="s">
        <v>1917</v>
      </c>
      <c r="F727" s="33" t="s">
        <v>1922</v>
      </c>
      <c r="G727" s="33" t="s">
        <v>1923</v>
      </c>
      <c r="H727" s="33" t="s">
        <v>634</v>
      </c>
      <c r="I727" s="33" t="s">
        <v>628</v>
      </c>
      <c r="J727" s="33" t="s">
        <v>633</v>
      </c>
      <c r="K727" s="33" t="s">
        <v>653</v>
      </c>
      <c r="L727" s="33" t="s">
        <v>628</v>
      </c>
      <c r="M727" s="33" t="s">
        <v>632</v>
      </c>
      <c r="N727" s="33" t="s">
        <v>1914</v>
      </c>
      <c r="O727" s="33" t="s">
        <v>1915</v>
      </c>
      <c r="P727" s="33" t="s">
        <v>1916</v>
      </c>
    </row>
    <row r="728" spans="1:16" ht="13.5" customHeight="1" x14ac:dyDescent="0.2">
      <c r="A728" s="33" t="s">
        <v>709</v>
      </c>
      <c r="B728" s="35" t="s">
        <v>1926</v>
      </c>
      <c r="C728" s="34">
        <v>4017786</v>
      </c>
      <c r="D728" s="33"/>
      <c r="E728" s="33" t="s">
        <v>1925</v>
      </c>
      <c r="F728" s="33" t="s">
        <v>1927</v>
      </c>
      <c r="G728" s="33" t="s">
        <v>1928</v>
      </c>
      <c r="H728" s="33" t="s">
        <v>634</v>
      </c>
      <c r="I728" s="33" t="s">
        <v>628</v>
      </c>
      <c r="J728" s="33" t="s">
        <v>633</v>
      </c>
      <c r="K728" s="33" t="s">
        <v>634</v>
      </c>
      <c r="L728" s="33" t="s">
        <v>628</v>
      </c>
      <c r="M728" s="33" t="s">
        <v>632</v>
      </c>
      <c r="N728" s="33" t="s">
        <v>1914</v>
      </c>
      <c r="O728" s="33" t="s">
        <v>1915</v>
      </c>
      <c r="P728" s="33" t="s">
        <v>1916</v>
      </c>
    </row>
    <row r="729" spans="1:16" ht="13.5" customHeight="1" x14ac:dyDescent="0.2">
      <c r="A729" s="33" t="s">
        <v>709</v>
      </c>
      <c r="B729" s="35" t="s">
        <v>1929</v>
      </c>
      <c r="C729" s="34">
        <v>3361974645.6399999</v>
      </c>
      <c r="D729" s="33"/>
      <c r="E729" s="33" t="s">
        <v>1909</v>
      </c>
      <c r="F729" s="33" t="s">
        <v>1911</v>
      </c>
      <c r="G729" s="33" t="s">
        <v>1912</v>
      </c>
      <c r="H729" s="33" t="s">
        <v>634</v>
      </c>
      <c r="I729" s="33" t="s">
        <v>1913</v>
      </c>
      <c r="J729" s="33" t="s">
        <v>633</v>
      </c>
      <c r="K729" s="33" t="s">
        <v>653</v>
      </c>
      <c r="L729" s="33" t="s">
        <v>628</v>
      </c>
      <c r="M729" s="33" t="s">
        <v>632</v>
      </c>
      <c r="N729" s="33" t="s">
        <v>1914</v>
      </c>
      <c r="O729" s="33" t="s">
        <v>1915</v>
      </c>
      <c r="P729" s="33" t="s">
        <v>1916</v>
      </c>
    </row>
    <row r="730" spans="1:16" ht="13.5" customHeight="1" x14ac:dyDescent="0.2">
      <c r="A730" s="33" t="s">
        <v>709</v>
      </c>
      <c r="B730" s="35" t="s">
        <v>1918</v>
      </c>
      <c r="C730" s="34">
        <v>14659740224.48</v>
      </c>
      <c r="D730" s="33"/>
      <c r="E730" s="33" t="s">
        <v>1917</v>
      </c>
      <c r="F730" s="33" t="s">
        <v>1919</v>
      </c>
      <c r="G730" s="33" t="s">
        <v>1920</v>
      </c>
      <c r="H730" s="33" t="s">
        <v>634</v>
      </c>
      <c r="I730" s="33" t="s">
        <v>628</v>
      </c>
      <c r="J730" s="33" t="s">
        <v>633</v>
      </c>
      <c r="K730" s="33" t="s">
        <v>653</v>
      </c>
      <c r="L730" s="33" t="s">
        <v>628</v>
      </c>
      <c r="M730" s="33" t="s">
        <v>632</v>
      </c>
      <c r="N730" s="33" t="s">
        <v>1914</v>
      </c>
      <c r="O730" s="33" t="s">
        <v>1915</v>
      </c>
      <c r="P730" s="33" t="s">
        <v>1916</v>
      </c>
    </row>
    <row r="731" spans="1:16" ht="13.5" customHeight="1" x14ac:dyDescent="0.2">
      <c r="A731" s="33" t="s">
        <v>709</v>
      </c>
      <c r="B731" s="35" t="s">
        <v>1926</v>
      </c>
      <c r="C731" s="34">
        <v>207368303.94</v>
      </c>
      <c r="D731" s="33"/>
      <c r="E731" s="33" t="s">
        <v>1925</v>
      </c>
      <c r="F731" s="33" t="s">
        <v>1927</v>
      </c>
      <c r="G731" s="33" t="s">
        <v>1928</v>
      </c>
      <c r="H731" s="33" t="s">
        <v>634</v>
      </c>
      <c r="I731" s="33" t="s">
        <v>628</v>
      </c>
      <c r="J731" s="33" t="s">
        <v>633</v>
      </c>
      <c r="K731" s="33" t="s">
        <v>634</v>
      </c>
      <c r="L731" s="33" t="s">
        <v>628</v>
      </c>
      <c r="M731" s="33" t="s">
        <v>632</v>
      </c>
      <c r="N731" s="33" t="s">
        <v>1914</v>
      </c>
      <c r="O731" s="33" t="s">
        <v>1915</v>
      </c>
      <c r="P731" s="33" t="s">
        <v>1916</v>
      </c>
    </row>
    <row r="732" spans="1:16" ht="13.5" customHeight="1" x14ac:dyDescent="0.2">
      <c r="A732" s="33" t="s">
        <v>709</v>
      </c>
      <c r="B732" s="35" t="s">
        <v>1918</v>
      </c>
      <c r="C732" s="34">
        <v>773334233.88</v>
      </c>
      <c r="D732" s="33"/>
      <c r="E732" s="33" t="s">
        <v>1917</v>
      </c>
      <c r="F732" s="33" t="s">
        <v>1919</v>
      </c>
      <c r="G732" s="33" t="s">
        <v>1920</v>
      </c>
      <c r="H732" s="33" t="s">
        <v>634</v>
      </c>
      <c r="I732" s="33" t="s">
        <v>628</v>
      </c>
      <c r="J732" s="33" t="s">
        <v>633</v>
      </c>
      <c r="K732" s="33" t="s">
        <v>653</v>
      </c>
      <c r="L732" s="33" t="s">
        <v>628</v>
      </c>
      <c r="M732" s="33" t="s">
        <v>632</v>
      </c>
      <c r="N732" s="33" t="s">
        <v>1914</v>
      </c>
      <c r="O732" s="33" t="s">
        <v>1915</v>
      </c>
      <c r="P732" s="33" t="s">
        <v>1916</v>
      </c>
    </row>
    <row r="733" spans="1:16" ht="13.5" customHeight="1" x14ac:dyDescent="0.2">
      <c r="A733" s="33" t="s">
        <v>709</v>
      </c>
      <c r="B733" s="35" t="s">
        <v>1931</v>
      </c>
      <c r="C733" s="34">
        <v>178246224</v>
      </c>
      <c r="D733" s="33"/>
      <c r="E733" s="33" t="s">
        <v>1930</v>
      </c>
      <c r="F733" s="33" t="s">
        <v>1932</v>
      </c>
      <c r="G733" s="33" t="s">
        <v>1933</v>
      </c>
      <c r="H733" s="33" t="s">
        <v>634</v>
      </c>
      <c r="I733" s="33" t="s">
        <v>628</v>
      </c>
      <c r="J733" s="33" t="s">
        <v>633</v>
      </c>
      <c r="K733" s="33" t="s">
        <v>770</v>
      </c>
      <c r="L733" s="33" t="s">
        <v>628</v>
      </c>
      <c r="M733" s="33" t="s">
        <v>632</v>
      </c>
      <c r="N733" s="33" t="s">
        <v>1934</v>
      </c>
      <c r="O733" s="33" t="s">
        <v>1935</v>
      </c>
      <c r="P733" s="33" t="s">
        <v>1936</v>
      </c>
    </row>
    <row r="734" spans="1:16" ht="13.5" customHeight="1" x14ac:dyDescent="0.2">
      <c r="A734" s="33" t="s">
        <v>709</v>
      </c>
      <c r="B734" s="35" t="s">
        <v>1937</v>
      </c>
      <c r="C734" s="34">
        <v>32716944</v>
      </c>
      <c r="D734" s="33"/>
      <c r="E734" s="33" t="s">
        <v>1930</v>
      </c>
      <c r="F734" s="33" t="s">
        <v>1932</v>
      </c>
      <c r="G734" s="33" t="s">
        <v>1933</v>
      </c>
      <c r="H734" s="33" t="s">
        <v>634</v>
      </c>
      <c r="I734" s="33" t="s">
        <v>628</v>
      </c>
      <c r="J734" s="33" t="s">
        <v>633</v>
      </c>
      <c r="K734" s="33" t="s">
        <v>770</v>
      </c>
      <c r="L734" s="33" t="s">
        <v>628</v>
      </c>
      <c r="M734" s="33" t="s">
        <v>632</v>
      </c>
      <c r="N734" s="33" t="s">
        <v>1934</v>
      </c>
      <c r="O734" s="33" t="s">
        <v>1935</v>
      </c>
      <c r="P734" s="33" t="s">
        <v>1936</v>
      </c>
    </row>
    <row r="735" spans="1:16" ht="13.5" customHeight="1" x14ac:dyDescent="0.2">
      <c r="A735" s="33" t="s">
        <v>709</v>
      </c>
      <c r="B735" s="35" t="s">
        <v>1938</v>
      </c>
      <c r="C735" s="34">
        <v>490916400</v>
      </c>
      <c r="D735" s="33"/>
      <c r="E735" s="33" t="s">
        <v>1930</v>
      </c>
      <c r="F735" s="33" t="s">
        <v>1932</v>
      </c>
      <c r="G735" s="33" t="s">
        <v>1933</v>
      </c>
      <c r="H735" s="33" t="s">
        <v>634</v>
      </c>
      <c r="I735" s="33" t="s">
        <v>628</v>
      </c>
      <c r="J735" s="33" t="s">
        <v>633</v>
      </c>
      <c r="K735" s="33" t="s">
        <v>770</v>
      </c>
      <c r="L735" s="33" t="s">
        <v>628</v>
      </c>
      <c r="M735" s="33" t="s">
        <v>632</v>
      </c>
      <c r="N735" s="33" t="s">
        <v>1934</v>
      </c>
      <c r="O735" s="33" t="s">
        <v>1935</v>
      </c>
      <c r="P735" s="33" t="s">
        <v>1936</v>
      </c>
    </row>
    <row r="736" spans="1:16" ht="13.5" customHeight="1" x14ac:dyDescent="0.2">
      <c r="A736" s="33" t="s">
        <v>709</v>
      </c>
      <c r="B736" s="35" t="s">
        <v>1940</v>
      </c>
      <c r="C736" s="34">
        <v>222657336</v>
      </c>
      <c r="D736" s="33"/>
      <c r="E736" s="33" t="s">
        <v>1939</v>
      </c>
      <c r="F736" s="33" t="s">
        <v>1941</v>
      </c>
      <c r="G736" s="33" t="s">
        <v>1942</v>
      </c>
      <c r="H736" s="33" t="s">
        <v>634</v>
      </c>
      <c r="I736" s="33" t="s">
        <v>1943</v>
      </c>
      <c r="J736" s="33" t="s">
        <v>633</v>
      </c>
      <c r="K736" s="33" t="s">
        <v>634</v>
      </c>
      <c r="L736" s="33" t="s">
        <v>628</v>
      </c>
      <c r="M736" s="33" t="s">
        <v>632</v>
      </c>
      <c r="N736" s="33" t="s">
        <v>1944</v>
      </c>
      <c r="O736" s="33" t="s">
        <v>1945</v>
      </c>
      <c r="P736" s="33" t="s">
        <v>1946</v>
      </c>
    </row>
    <row r="737" spans="1:16" ht="13.5" customHeight="1" x14ac:dyDescent="0.2">
      <c r="A737" s="33" t="s">
        <v>709</v>
      </c>
      <c r="B737" s="35" t="s">
        <v>1947</v>
      </c>
      <c r="C737" s="34">
        <v>75930027.040000007</v>
      </c>
      <c r="D737" s="33"/>
      <c r="E737" s="33" t="s">
        <v>909</v>
      </c>
      <c r="F737" s="33" t="s">
        <v>1948</v>
      </c>
      <c r="G737" s="33" t="s">
        <v>1949</v>
      </c>
      <c r="H737" s="33" t="s">
        <v>634</v>
      </c>
      <c r="I737" s="33" t="s">
        <v>628</v>
      </c>
      <c r="J737" s="33" t="s">
        <v>633</v>
      </c>
      <c r="K737" s="33" t="s">
        <v>634</v>
      </c>
      <c r="L737" s="33" t="s">
        <v>628</v>
      </c>
      <c r="M737" s="33" t="s">
        <v>632</v>
      </c>
      <c r="N737" s="33" t="s">
        <v>1950</v>
      </c>
      <c r="O737" s="33" t="s">
        <v>1951</v>
      </c>
      <c r="P737" s="33" t="s">
        <v>1878</v>
      </c>
    </row>
    <row r="738" spans="1:16" ht="13.5" customHeight="1" x14ac:dyDescent="0.2">
      <c r="A738" s="33" t="s">
        <v>709</v>
      </c>
      <c r="B738" s="35" t="s">
        <v>1952</v>
      </c>
      <c r="C738" s="34">
        <v>354483740</v>
      </c>
      <c r="D738" s="33"/>
      <c r="E738" s="33" t="s">
        <v>909</v>
      </c>
      <c r="F738" s="33" t="s">
        <v>1953</v>
      </c>
      <c r="G738" s="33" t="s">
        <v>1954</v>
      </c>
      <c r="H738" s="33" t="s">
        <v>634</v>
      </c>
      <c r="I738" s="33" t="s">
        <v>628</v>
      </c>
      <c r="J738" s="33" t="s">
        <v>633</v>
      </c>
      <c r="K738" s="33" t="s">
        <v>634</v>
      </c>
      <c r="L738" s="33" t="s">
        <v>628</v>
      </c>
      <c r="M738" s="33" t="s">
        <v>632</v>
      </c>
      <c r="N738" s="33" t="s">
        <v>1950</v>
      </c>
      <c r="O738" s="33" t="s">
        <v>1955</v>
      </c>
      <c r="P738" s="33" t="s">
        <v>1956</v>
      </c>
    </row>
    <row r="739" spans="1:16" ht="13.5" customHeight="1" x14ac:dyDescent="0.2">
      <c r="A739" s="33" t="s">
        <v>709</v>
      </c>
      <c r="B739" s="35" t="s">
        <v>1957</v>
      </c>
      <c r="C739" s="34">
        <v>35415400</v>
      </c>
      <c r="D739" s="33"/>
      <c r="E739" s="33" t="s">
        <v>909</v>
      </c>
      <c r="F739" s="33" t="s">
        <v>628</v>
      </c>
      <c r="G739" s="33" t="s">
        <v>628</v>
      </c>
      <c r="H739" s="33" t="s">
        <v>632</v>
      </c>
      <c r="I739" s="33" t="s">
        <v>628</v>
      </c>
      <c r="J739" s="33" t="s">
        <v>633</v>
      </c>
      <c r="K739" s="33" t="s">
        <v>634</v>
      </c>
      <c r="L739" s="33" t="s">
        <v>628</v>
      </c>
      <c r="M739" s="33" t="s">
        <v>632</v>
      </c>
      <c r="N739" s="33" t="s">
        <v>1950</v>
      </c>
      <c r="O739" s="33" t="s">
        <v>1958</v>
      </c>
      <c r="P739" s="33" t="s">
        <v>1959</v>
      </c>
    </row>
    <row r="740" spans="1:16" ht="13.5" customHeight="1" x14ac:dyDescent="0.2">
      <c r="A740" s="33" t="s">
        <v>709</v>
      </c>
      <c r="B740" s="35" t="s">
        <v>1960</v>
      </c>
      <c r="C740" s="34">
        <v>171600000</v>
      </c>
      <c r="D740" s="33"/>
      <c r="E740" s="33" t="s">
        <v>909</v>
      </c>
      <c r="F740" s="33" t="s">
        <v>1961</v>
      </c>
      <c r="G740" s="33" t="s">
        <v>1962</v>
      </c>
      <c r="H740" s="33" t="s">
        <v>632</v>
      </c>
      <c r="I740" s="33" t="s">
        <v>628</v>
      </c>
      <c r="J740" s="33" t="s">
        <v>633</v>
      </c>
      <c r="K740" s="33" t="s">
        <v>634</v>
      </c>
      <c r="L740" s="33" t="s">
        <v>628</v>
      </c>
      <c r="M740" s="33" t="s">
        <v>632</v>
      </c>
      <c r="N740" s="33" t="s">
        <v>1950</v>
      </c>
      <c r="O740" s="33" t="s">
        <v>1958</v>
      </c>
      <c r="P740" s="33" t="s">
        <v>1959</v>
      </c>
    </row>
    <row r="741" spans="1:16" ht="13.5" customHeight="1" x14ac:dyDescent="0.2">
      <c r="A741" s="33" t="s">
        <v>709</v>
      </c>
      <c r="B741" s="35" t="s">
        <v>963</v>
      </c>
      <c r="C741" s="34">
        <v>32283300</v>
      </c>
      <c r="D741" s="33"/>
      <c r="E741" s="33" t="s">
        <v>909</v>
      </c>
      <c r="F741" s="33" t="s">
        <v>1961</v>
      </c>
      <c r="G741" s="33" t="s">
        <v>1962</v>
      </c>
      <c r="H741" s="33" t="s">
        <v>632</v>
      </c>
      <c r="I741" s="33" t="s">
        <v>628</v>
      </c>
      <c r="J741" s="33" t="s">
        <v>633</v>
      </c>
      <c r="K741" s="33" t="s">
        <v>634</v>
      </c>
      <c r="L741" s="33" t="s">
        <v>628</v>
      </c>
      <c r="M741" s="33" t="s">
        <v>632</v>
      </c>
      <c r="N741" s="33" t="s">
        <v>1950</v>
      </c>
      <c r="O741" s="33" t="s">
        <v>1958</v>
      </c>
      <c r="P741" s="33" t="s">
        <v>1959</v>
      </c>
    </row>
    <row r="742" spans="1:16" ht="13.5" customHeight="1" x14ac:dyDescent="0.2">
      <c r="A742" s="33" t="s">
        <v>709</v>
      </c>
      <c r="B742" s="35" t="s">
        <v>1963</v>
      </c>
      <c r="C742" s="34">
        <v>15414000</v>
      </c>
      <c r="D742" s="33"/>
      <c r="E742" s="33" t="s">
        <v>909</v>
      </c>
      <c r="F742" s="33" t="s">
        <v>1961</v>
      </c>
      <c r="G742" s="33" t="s">
        <v>1962</v>
      </c>
      <c r="H742" s="33" t="s">
        <v>632</v>
      </c>
      <c r="I742" s="33" t="s">
        <v>628</v>
      </c>
      <c r="J742" s="33" t="s">
        <v>633</v>
      </c>
      <c r="K742" s="33" t="s">
        <v>634</v>
      </c>
      <c r="L742" s="33" t="s">
        <v>628</v>
      </c>
      <c r="M742" s="33" t="s">
        <v>632</v>
      </c>
      <c r="N742" s="33" t="s">
        <v>1950</v>
      </c>
      <c r="O742" s="33" t="s">
        <v>1958</v>
      </c>
      <c r="P742" s="33" t="s">
        <v>1959</v>
      </c>
    </row>
    <row r="743" spans="1:16" ht="13.5" customHeight="1" x14ac:dyDescent="0.2">
      <c r="A743" s="33" t="s">
        <v>709</v>
      </c>
      <c r="B743" s="35" t="s">
        <v>1964</v>
      </c>
      <c r="C743" s="34">
        <v>1406000</v>
      </c>
      <c r="D743" s="33"/>
      <c r="E743" s="33" t="s">
        <v>909</v>
      </c>
      <c r="F743" s="33" t="s">
        <v>1961</v>
      </c>
      <c r="G743" s="33" t="s">
        <v>1962</v>
      </c>
      <c r="H743" s="33" t="s">
        <v>632</v>
      </c>
      <c r="I743" s="33" t="s">
        <v>628</v>
      </c>
      <c r="J743" s="33" t="s">
        <v>633</v>
      </c>
      <c r="K743" s="33" t="s">
        <v>634</v>
      </c>
      <c r="L743" s="33" t="s">
        <v>628</v>
      </c>
      <c r="M743" s="33" t="s">
        <v>632</v>
      </c>
      <c r="N743" s="33" t="s">
        <v>1950</v>
      </c>
      <c r="O743" s="33" t="s">
        <v>1958</v>
      </c>
      <c r="P743" s="33" t="s">
        <v>1959</v>
      </c>
    </row>
    <row r="744" spans="1:16" ht="13.5" customHeight="1" x14ac:dyDescent="0.2">
      <c r="A744" s="33" t="s">
        <v>709</v>
      </c>
      <c r="B744" s="35" t="s">
        <v>1965</v>
      </c>
      <c r="C744" s="34">
        <v>88217200</v>
      </c>
      <c r="D744" s="33"/>
      <c r="E744" s="33" t="s">
        <v>909</v>
      </c>
      <c r="F744" s="33" t="s">
        <v>1961</v>
      </c>
      <c r="G744" s="33" t="s">
        <v>1962</v>
      </c>
      <c r="H744" s="33" t="s">
        <v>632</v>
      </c>
      <c r="I744" s="33" t="s">
        <v>628</v>
      </c>
      <c r="J744" s="33" t="s">
        <v>633</v>
      </c>
      <c r="K744" s="33" t="s">
        <v>634</v>
      </c>
      <c r="L744" s="33" t="s">
        <v>628</v>
      </c>
      <c r="M744" s="33" t="s">
        <v>632</v>
      </c>
      <c r="N744" s="33" t="s">
        <v>1950</v>
      </c>
      <c r="O744" s="33" t="s">
        <v>1958</v>
      </c>
      <c r="P744" s="33" t="s">
        <v>1959</v>
      </c>
    </row>
    <row r="745" spans="1:16" ht="13.5" customHeight="1" x14ac:dyDescent="0.2">
      <c r="A745" s="33" t="s">
        <v>709</v>
      </c>
      <c r="B745" s="35" t="s">
        <v>1966</v>
      </c>
      <c r="C745" s="34">
        <v>3981600</v>
      </c>
      <c r="D745" s="33"/>
      <c r="E745" s="33" t="s">
        <v>909</v>
      </c>
      <c r="F745" s="33" t="s">
        <v>1961</v>
      </c>
      <c r="G745" s="33" t="s">
        <v>1962</v>
      </c>
      <c r="H745" s="33" t="s">
        <v>632</v>
      </c>
      <c r="I745" s="33" t="s">
        <v>628</v>
      </c>
      <c r="J745" s="33" t="s">
        <v>633</v>
      </c>
      <c r="K745" s="33" t="s">
        <v>634</v>
      </c>
      <c r="L745" s="33" t="s">
        <v>628</v>
      </c>
      <c r="M745" s="33" t="s">
        <v>632</v>
      </c>
      <c r="N745" s="33" t="s">
        <v>1950</v>
      </c>
      <c r="O745" s="33" t="s">
        <v>1958</v>
      </c>
      <c r="P745" s="33" t="s">
        <v>1959</v>
      </c>
    </row>
    <row r="746" spans="1:16" ht="13.5" customHeight="1" x14ac:dyDescent="0.2">
      <c r="A746" s="33" t="s">
        <v>709</v>
      </c>
      <c r="B746" s="35" t="s">
        <v>1967</v>
      </c>
      <c r="C746" s="34">
        <v>35691400</v>
      </c>
      <c r="D746" s="33"/>
      <c r="E746" s="33" t="s">
        <v>909</v>
      </c>
      <c r="F746" s="33" t="s">
        <v>1961</v>
      </c>
      <c r="G746" s="33" t="s">
        <v>1962</v>
      </c>
      <c r="H746" s="33" t="s">
        <v>632</v>
      </c>
      <c r="I746" s="33" t="s">
        <v>628</v>
      </c>
      <c r="J746" s="33" t="s">
        <v>633</v>
      </c>
      <c r="K746" s="33" t="s">
        <v>634</v>
      </c>
      <c r="L746" s="33" t="s">
        <v>628</v>
      </c>
      <c r="M746" s="33" t="s">
        <v>632</v>
      </c>
      <c r="N746" s="33" t="s">
        <v>1950</v>
      </c>
      <c r="O746" s="33" t="s">
        <v>1958</v>
      </c>
      <c r="P746" s="33" t="s">
        <v>1959</v>
      </c>
    </row>
    <row r="747" spans="1:16" ht="13.5" customHeight="1" x14ac:dyDescent="0.2">
      <c r="A747" s="33" t="s">
        <v>709</v>
      </c>
      <c r="B747" s="35" t="s">
        <v>1968</v>
      </c>
      <c r="C747" s="34">
        <v>30063300</v>
      </c>
      <c r="D747" s="33"/>
      <c r="E747" s="33" t="s">
        <v>909</v>
      </c>
      <c r="F747" s="33" t="s">
        <v>1961</v>
      </c>
      <c r="G747" s="33" t="s">
        <v>1962</v>
      </c>
      <c r="H747" s="33" t="s">
        <v>632</v>
      </c>
      <c r="I747" s="33" t="s">
        <v>628</v>
      </c>
      <c r="J747" s="33" t="s">
        <v>633</v>
      </c>
      <c r="K747" s="33" t="s">
        <v>634</v>
      </c>
      <c r="L747" s="33" t="s">
        <v>628</v>
      </c>
      <c r="M747" s="33" t="s">
        <v>632</v>
      </c>
      <c r="N747" s="33" t="s">
        <v>1950</v>
      </c>
      <c r="O747" s="33" t="s">
        <v>1958</v>
      </c>
      <c r="P747" s="33" t="s">
        <v>1959</v>
      </c>
    </row>
    <row r="748" spans="1:16" ht="13.5" customHeight="1" x14ac:dyDescent="0.2">
      <c r="A748" s="33" t="s">
        <v>709</v>
      </c>
      <c r="B748" s="35" t="s">
        <v>1969</v>
      </c>
      <c r="C748" s="34">
        <v>62517000</v>
      </c>
      <c r="D748" s="33"/>
      <c r="E748" s="33" t="s">
        <v>909</v>
      </c>
      <c r="F748" s="33" t="s">
        <v>1961</v>
      </c>
      <c r="G748" s="33" t="s">
        <v>1962</v>
      </c>
      <c r="H748" s="33" t="s">
        <v>632</v>
      </c>
      <c r="I748" s="33" t="s">
        <v>628</v>
      </c>
      <c r="J748" s="33" t="s">
        <v>633</v>
      </c>
      <c r="K748" s="33" t="s">
        <v>634</v>
      </c>
      <c r="L748" s="33" t="s">
        <v>628</v>
      </c>
      <c r="M748" s="33" t="s">
        <v>632</v>
      </c>
      <c r="N748" s="33" t="s">
        <v>1950</v>
      </c>
      <c r="O748" s="33" t="s">
        <v>1958</v>
      </c>
      <c r="P748" s="33" t="s">
        <v>1959</v>
      </c>
    </row>
    <row r="749" spans="1:16" ht="13.5" customHeight="1" x14ac:dyDescent="0.2">
      <c r="A749" s="33" t="s">
        <v>709</v>
      </c>
      <c r="B749" s="35" t="s">
        <v>1970</v>
      </c>
      <c r="C749" s="34">
        <v>36774000</v>
      </c>
      <c r="D749" s="33"/>
      <c r="E749" s="33" t="s">
        <v>909</v>
      </c>
      <c r="F749" s="33" t="s">
        <v>1961</v>
      </c>
      <c r="G749" s="33" t="s">
        <v>1962</v>
      </c>
      <c r="H749" s="33" t="s">
        <v>632</v>
      </c>
      <c r="I749" s="33" t="s">
        <v>628</v>
      </c>
      <c r="J749" s="33" t="s">
        <v>633</v>
      </c>
      <c r="K749" s="33" t="s">
        <v>634</v>
      </c>
      <c r="L749" s="33" t="s">
        <v>628</v>
      </c>
      <c r="M749" s="33" t="s">
        <v>632</v>
      </c>
      <c r="N749" s="33" t="s">
        <v>1950</v>
      </c>
      <c r="O749" s="33" t="s">
        <v>1958</v>
      </c>
      <c r="P749" s="33" t="s">
        <v>1959</v>
      </c>
    </row>
    <row r="750" spans="1:16" ht="13.5" customHeight="1" x14ac:dyDescent="0.2">
      <c r="A750" s="33" t="s">
        <v>709</v>
      </c>
      <c r="B750" s="35" t="s">
        <v>1971</v>
      </c>
      <c r="C750" s="34">
        <v>13246800</v>
      </c>
      <c r="D750" s="33"/>
      <c r="E750" s="33" t="s">
        <v>909</v>
      </c>
      <c r="F750" s="33" t="s">
        <v>1961</v>
      </c>
      <c r="G750" s="33" t="s">
        <v>1962</v>
      </c>
      <c r="H750" s="33" t="s">
        <v>632</v>
      </c>
      <c r="I750" s="33" t="s">
        <v>628</v>
      </c>
      <c r="J750" s="33" t="s">
        <v>633</v>
      </c>
      <c r="K750" s="33" t="s">
        <v>634</v>
      </c>
      <c r="L750" s="33" t="s">
        <v>628</v>
      </c>
      <c r="M750" s="33" t="s">
        <v>632</v>
      </c>
      <c r="N750" s="33" t="s">
        <v>1950</v>
      </c>
      <c r="O750" s="33" t="s">
        <v>1958</v>
      </c>
      <c r="P750" s="33" t="s">
        <v>1959</v>
      </c>
    </row>
    <row r="751" spans="1:16" ht="13.5" customHeight="1" x14ac:dyDescent="0.2">
      <c r="A751" s="33" t="s">
        <v>709</v>
      </c>
      <c r="B751" s="35" t="s">
        <v>1972</v>
      </c>
      <c r="C751" s="34">
        <v>65475200</v>
      </c>
      <c r="D751" s="33"/>
      <c r="E751" s="33" t="s">
        <v>909</v>
      </c>
      <c r="F751" s="33" t="s">
        <v>1961</v>
      </c>
      <c r="G751" s="33" t="s">
        <v>1962</v>
      </c>
      <c r="H751" s="33" t="s">
        <v>632</v>
      </c>
      <c r="I751" s="33" t="s">
        <v>628</v>
      </c>
      <c r="J751" s="33" t="s">
        <v>633</v>
      </c>
      <c r="K751" s="33" t="s">
        <v>634</v>
      </c>
      <c r="L751" s="33" t="s">
        <v>628</v>
      </c>
      <c r="M751" s="33" t="s">
        <v>632</v>
      </c>
      <c r="N751" s="33" t="s">
        <v>1950</v>
      </c>
      <c r="O751" s="33" t="s">
        <v>1958</v>
      </c>
      <c r="P751" s="33" t="s">
        <v>1959</v>
      </c>
    </row>
    <row r="752" spans="1:16" ht="13.5" customHeight="1" x14ac:dyDescent="0.2">
      <c r="A752" s="33" t="s">
        <v>709</v>
      </c>
      <c r="B752" s="35" t="s">
        <v>1973</v>
      </c>
      <c r="C752" s="34">
        <v>6597500</v>
      </c>
      <c r="D752" s="33"/>
      <c r="E752" s="33" t="s">
        <v>909</v>
      </c>
      <c r="F752" s="33" t="s">
        <v>1961</v>
      </c>
      <c r="G752" s="33" t="s">
        <v>1962</v>
      </c>
      <c r="H752" s="33" t="s">
        <v>632</v>
      </c>
      <c r="I752" s="33" t="s">
        <v>628</v>
      </c>
      <c r="J752" s="33" t="s">
        <v>633</v>
      </c>
      <c r="K752" s="33" t="s">
        <v>634</v>
      </c>
      <c r="L752" s="33" t="s">
        <v>628</v>
      </c>
      <c r="M752" s="33" t="s">
        <v>632</v>
      </c>
      <c r="N752" s="33" t="s">
        <v>1950</v>
      </c>
      <c r="O752" s="33" t="s">
        <v>1958</v>
      </c>
      <c r="P752" s="33" t="s">
        <v>1959</v>
      </c>
    </row>
    <row r="753" spans="1:16" ht="13.5" customHeight="1" x14ac:dyDescent="0.2">
      <c r="A753" s="33" t="s">
        <v>709</v>
      </c>
      <c r="B753" s="35" t="s">
        <v>1974</v>
      </c>
      <c r="C753" s="34">
        <v>35578800</v>
      </c>
      <c r="D753" s="33"/>
      <c r="E753" s="33" t="s">
        <v>909</v>
      </c>
      <c r="F753" s="33" t="s">
        <v>1961</v>
      </c>
      <c r="G753" s="33" t="s">
        <v>1962</v>
      </c>
      <c r="H753" s="33" t="s">
        <v>632</v>
      </c>
      <c r="I753" s="33" t="s">
        <v>628</v>
      </c>
      <c r="J753" s="33" t="s">
        <v>633</v>
      </c>
      <c r="K753" s="33" t="s">
        <v>634</v>
      </c>
      <c r="L753" s="33" t="s">
        <v>628</v>
      </c>
      <c r="M753" s="33" t="s">
        <v>632</v>
      </c>
      <c r="N753" s="33" t="s">
        <v>1950</v>
      </c>
      <c r="O753" s="33" t="s">
        <v>1958</v>
      </c>
      <c r="P753" s="33" t="s">
        <v>1959</v>
      </c>
    </row>
    <row r="754" spans="1:16" ht="13.5" customHeight="1" x14ac:dyDescent="0.2">
      <c r="A754" s="33" t="s">
        <v>709</v>
      </c>
      <c r="B754" s="35" t="s">
        <v>1975</v>
      </c>
      <c r="C754" s="34">
        <v>8778600</v>
      </c>
      <c r="D754" s="33"/>
      <c r="E754" s="33" t="s">
        <v>909</v>
      </c>
      <c r="F754" s="33" t="s">
        <v>1961</v>
      </c>
      <c r="G754" s="33" t="s">
        <v>1962</v>
      </c>
      <c r="H754" s="33" t="s">
        <v>632</v>
      </c>
      <c r="I754" s="33" t="s">
        <v>628</v>
      </c>
      <c r="J754" s="33" t="s">
        <v>633</v>
      </c>
      <c r="K754" s="33" t="s">
        <v>634</v>
      </c>
      <c r="L754" s="33" t="s">
        <v>628</v>
      </c>
      <c r="M754" s="33" t="s">
        <v>632</v>
      </c>
      <c r="N754" s="33" t="s">
        <v>1950</v>
      </c>
      <c r="O754" s="33" t="s">
        <v>1958</v>
      </c>
      <c r="P754" s="33" t="s">
        <v>1959</v>
      </c>
    </row>
    <row r="755" spans="1:16" ht="13.5" customHeight="1" x14ac:dyDescent="0.2">
      <c r="A755" s="33" t="s">
        <v>709</v>
      </c>
      <c r="B755" s="35" t="s">
        <v>1976</v>
      </c>
      <c r="C755" s="34">
        <v>26272800</v>
      </c>
      <c r="D755" s="33"/>
      <c r="E755" s="33" t="s">
        <v>909</v>
      </c>
      <c r="F755" s="33" t="s">
        <v>1961</v>
      </c>
      <c r="G755" s="33" t="s">
        <v>1962</v>
      </c>
      <c r="H755" s="33" t="s">
        <v>632</v>
      </c>
      <c r="I755" s="33" t="s">
        <v>628</v>
      </c>
      <c r="J755" s="33" t="s">
        <v>633</v>
      </c>
      <c r="K755" s="33" t="s">
        <v>634</v>
      </c>
      <c r="L755" s="33" t="s">
        <v>628</v>
      </c>
      <c r="M755" s="33" t="s">
        <v>632</v>
      </c>
      <c r="N755" s="33" t="s">
        <v>1950</v>
      </c>
      <c r="O755" s="33" t="s">
        <v>1958</v>
      </c>
      <c r="P755" s="33" t="s">
        <v>1959</v>
      </c>
    </row>
    <row r="756" spans="1:16" ht="13.5" customHeight="1" x14ac:dyDescent="0.2">
      <c r="A756" s="33" t="s">
        <v>709</v>
      </c>
      <c r="B756" s="35" t="s">
        <v>1977</v>
      </c>
      <c r="C756" s="34">
        <v>12326400</v>
      </c>
      <c r="D756" s="33"/>
      <c r="E756" s="33" t="s">
        <v>909</v>
      </c>
      <c r="F756" s="33" t="s">
        <v>1961</v>
      </c>
      <c r="G756" s="33" t="s">
        <v>1962</v>
      </c>
      <c r="H756" s="33" t="s">
        <v>632</v>
      </c>
      <c r="I756" s="33" t="s">
        <v>628</v>
      </c>
      <c r="J756" s="33" t="s">
        <v>633</v>
      </c>
      <c r="K756" s="33" t="s">
        <v>634</v>
      </c>
      <c r="L756" s="33" t="s">
        <v>628</v>
      </c>
      <c r="M756" s="33" t="s">
        <v>632</v>
      </c>
      <c r="N756" s="33" t="s">
        <v>1950</v>
      </c>
      <c r="O756" s="33" t="s">
        <v>1958</v>
      </c>
      <c r="P756" s="33" t="s">
        <v>1959</v>
      </c>
    </row>
    <row r="757" spans="1:16" ht="13.5" customHeight="1" x14ac:dyDescent="0.2">
      <c r="A757" s="33" t="s">
        <v>709</v>
      </c>
      <c r="B757" s="35" t="s">
        <v>1978</v>
      </c>
      <c r="C757" s="34">
        <v>7038000</v>
      </c>
      <c r="D757" s="33"/>
      <c r="E757" s="33" t="s">
        <v>909</v>
      </c>
      <c r="F757" s="33" t="s">
        <v>1961</v>
      </c>
      <c r="G757" s="33" t="s">
        <v>1962</v>
      </c>
      <c r="H757" s="33" t="s">
        <v>632</v>
      </c>
      <c r="I757" s="33" t="s">
        <v>628</v>
      </c>
      <c r="J757" s="33" t="s">
        <v>633</v>
      </c>
      <c r="K757" s="33" t="s">
        <v>634</v>
      </c>
      <c r="L757" s="33" t="s">
        <v>628</v>
      </c>
      <c r="M757" s="33" t="s">
        <v>632</v>
      </c>
      <c r="N757" s="33" t="s">
        <v>1950</v>
      </c>
      <c r="O757" s="33" t="s">
        <v>1958</v>
      </c>
      <c r="P757" s="33" t="s">
        <v>1959</v>
      </c>
    </row>
    <row r="758" spans="1:16" ht="13.5" customHeight="1" x14ac:dyDescent="0.2">
      <c r="A758" s="33" t="s">
        <v>709</v>
      </c>
      <c r="B758" s="35" t="s">
        <v>1979</v>
      </c>
      <c r="C758" s="34">
        <v>38465200</v>
      </c>
      <c r="D758" s="33"/>
      <c r="E758" s="33" t="s">
        <v>909</v>
      </c>
      <c r="F758" s="33" t="s">
        <v>1961</v>
      </c>
      <c r="G758" s="33" t="s">
        <v>1962</v>
      </c>
      <c r="H758" s="33" t="s">
        <v>632</v>
      </c>
      <c r="I758" s="33" t="s">
        <v>628</v>
      </c>
      <c r="J758" s="33" t="s">
        <v>633</v>
      </c>
      <c r="K758" s="33" t="s">
        <v>634</v>
      </c>
      <c r="L758" s="33" t="s">
        <v>628</v>
      </c>
      <c r="M758" s="33" t="s">
        <v>632</v>
      </c>
      <c r="N758" s="33" t="s">
        <v>1950</v>
      </c>
      <c r="O758" s="33" t="s">
        <v>1958</v>
      </c>
      <c r="P758" s="33" t="s">
        <v>1959</v>
      </c>
    </row>
    <row r="759" spans="1:16" ht="13.5" customHeight="1" x14ac:dyDescent="0.2">
      <c r="A759" s="33" t="s">
        <v>709</v>
      </c>
      <c r="B759" s="35" t="s">
        <v>1980</v>
      </c>
      <c r="C759" s="34">
        <v>3511900</v>
      </c>
      <c r="D759" s="33"/>
      <c r="E759" s="33" t="s">
        <v>909</v>
      </c>
      <c r="F759" s="33" t="s">
        <v>1961</v>
      </c>
      <c r="G759" s="33" t="s">
        <v>1962</v>
      </c>
      <c r="H759" s="33" t="s">
        <v>632</v>
      </c>
      <c r="I759" s="33" t="s">
        <v>628</v>
      </c>
      <c r="J759" s="33" t="s">
        <v>633</v>
      </c>
      <c r="K759" s="33" t="s">
        <v>634</v>
      </c>
      <c r="L759" s="33" t="s">
        <v>628</v>
      </c>
      <c r="M759" s="33" t="s">
        <v>632</v>
      </c>
      <c r="N759" s="33" t="s">
        <v>1950</v>
      </c>
      <c r="O759" s="33" t="s">
        <v>1958</v>
      </c>
      <c r="P759" s="33" t="s">
        <v>1959</v>
      </c>
    </row>
    <row r="760" spans="1:16" ht="13.5" customHeight="1" x14ac:dyDescent="0.2">
      <c r="A760" s="33" t="s">
        <v>709</v>
      </c>
      <c r="B760" s="35" t="s">
        <v>1981</v>
      </c>
      <c r="C760" s="34">
        <v>3740400</v>
      </c>
      <c r="D760" s="33"/>
      <c r="E760" s="33" t="s">
        <v>909</v>
      </c>
      <c r="F760" s="33" t="s">
        <v>1961</v>
      </c>
      <c r="G760" s="33" t="s">
        <v>1962</v>
      </c>
      <c r="H760" s="33" t="s">
        <v>632</v>
      </c>
      <c r="I760" s="33" t="s">
        <v>628</v>
      </c>
      <c r="J760" s="33" t="s">
        <v>633</v>
      </c>
      <c r="K760" s="33" t="s">
        <v>634</v>
      </c>
      <c r="L760" s="33" t="s">
        <v>628</v>
      </c>
      <c r="M760" s="33" t="s">
        <v>632</v>
      </c>
      <c r="N760" s="33" t="s">
        <v>1950</v>
      </c>
      <c r="O760" s="33" t="s">
        <v>1958</v>
      </c>
      <c r="P760" s="33" t="s">
        <v>1959</v>
      </c>
    </row>
    <row r="761" spans="1:16" ht="13.5" customHeight="1" x14ac:dyDescent="0.2">
      <c r="A761" s="33" t="s">
        <v>709</v>
      </c>
      <c r="B761" s="35" t="s">
        <v>1982</v>
      </c>
      <c r="C761" s="34">
        <v>89498400</v>
      </c>
      <c r="D761" s="33"/>
      <c r="E761" s="33" t="s">
        <v>909</v>
      </c>
      <c r="F761" s="33" t="s">
        <v>1961</v>
      </c>
      <c r="G761" s="33" t="s">
        <v>1962</v>
      </c>
      <c r="H761" s="33" t="s">
        <v>632</v>
      </c>
      <c r="I761" s="33" t="s">
        <v>628</v>
      </c>
      <c r="J761" s="33" t="s">
        <v>633</v>
      </c>
      <c r="K761" s="33" t="s">
        <v>634</v>
      </c>
      <c r="L761" s="33" t="s">
        <v>628</v>
      </c>
      <c r="M761" s="33" t="s">
        <v>632</v>
      </c>
      <c r="N761" s="33" t="s">
        <v>1950</v>
      </c>
      <c r="O761" s="33" t="s">
        <v>1958</v>
      </c>
      <c r="P761" s="33" t="s">
        <v>1959</v>
      </c>
    </row>
    <row r="762" spans="1:16" ht="13.5" customHeight="1" x14ac:dyDescent="0.2">
      <c r="A762" s="33" t="s">
        <v>709</v>
      </c>
      <c r="B762" s="35" t="s">
        <v>1983</v>
      </c>
      <c r="C762" s="34">
        <v>2059200</v>
      </c>
      <c r="D762" s="33"/>
      <c r="E762" s="33" t="s">
        <v>909</v>
      </c>
      <c r="F762" s="33" t="s">
        <v>1961</v>
      </c>
      <c r="G762" s="33" t="s">
        <v>1962</v>
      </c>
      <c r="H762" s="33" t="s">
        <v>632</v>
      </c>
      <c r="I762" s="33" t="s">
        <v>628</v>
      </c>
      <c r="J762" s="33" t="s">
        <v>633</v>
      </c>
      <c r="K762" s="33" t="s">
        <v>634</v>
      </c>
      <c r="L762" s="33" t="s">
        <v>628</v>
      </c>
      <c r="M762" s="33" t="s">
        <v>632</v>
      </c>
      <c r="N762" s="33" t="s">
        <v>1950</v>
      </c>
      <c r="O762" s="33" t="s">
        <v>1958</v>
      </c>
      <c r="P762" s="33" t="s">
        <v>1959</v>
      </c>
    </row>
    <row r="763" spans="1:16" ht="13.5" customHeight="1" x14ac:dyDescent="0.2">
      <c r="A763" s="33" t="s">
        <v>709</v>
      </c>
      <c r="B763" s="35" t="s">
        <v>1984</v>
      </c>
      <c r="C763" s="34">
        <v>13289400</v>
      </c>
      <c r="D763" s="33"/>
      <c r="E763" s="33" t="s">
        <v>909</v>
      </c>
      <c r="F763" s="33" t="s">
        <v>1961</v>
      </c>
      <c r="G763" s="33" t="s">
        <v>1962</v>
      </c>
      <c r="H763" s="33" t="s">
        <v>632</v>
      </c>
      <c r="I763" s="33" t="s">
        <v>628</v>
      </c>
      <c r="J763" s="33" t="s">
        <v>633</v>
      </c>
      <c r="K763" s="33" t="s">
        <v>634</v>
      </c>
      <c r="L763" s="33" t="s">
        <v>628</v>
      </c>
      <c r="M763" s="33" t="s">
        <v>632</v>
      </c>
      <c r="N763" s="33" t="s">
        <v>1950</v>
      </c>
      <c r="O763" s="33" t="s">
        <v>1958</v>
      </c>
      <c r="P763" s="33" t="s">
        <v>1959</v>
      </c>
    </row>
    <row r="764" spans="1:16" ht="13.5" customHeight="1" x14ac:dyDescent="0.2">
      <c r="A764" s="33" t="s">
        <v>709</v>
      </c>
      <c r="B764" s="35" t="s">
        <v>1985</v>
      </c>
      <c r="C764" s="34">
        <v>143463100</v>
      </c>
      <c r="D764" s="33"/>
      <c r="E764" s="33" t="s">
        <v>909</v>
      </c>
      <c r="F764" s="33" t="s">
        <v>1961</v>
      </c>
      <c r="G764" s="33" t="s">
        <v>1962</v>
      </c>
      <c r="H764" s="33" t="s">
        <v>632</v>
      </c>
      <c r="I764" s="33" t="s">
        <v>628</v>
      </c>
      <c r="J764" s="33" t="s">
        <v>633</v>
      </c>
      <c r="K764" s="33" t="s">
        <v>634</v>
      </c>
      <c r="L764" s="33" t="s">
        <v>628</v>
      </c>
      <c r="M764" s="33" t="s">
        <v>632</v>
      </c>
      <c r="N764" s="33" t="s">
        <v>1950</v>
      </c>
      <c r="O764" s="33" t="s">
        <v>1958</v>
      </c>
      <c r="P764" s="33" t="s">
        <v>1959</v>
      </c>
    </row>
    <row r="765" spans="1:16" ht="13.5" customHeight="1" x14ac:dyDescent="0.2">
      <c r="A765" s="33" t="s">
        <v>709</v>
      </c>
      <c r="B765" s="35" t="s">
        <v>1986</v>
      </c>
      <c r="C765" s="34">
        <v>7400000</v>
      </c>
      <c r="D765" s="33"/>
      <c r="E765" s="33" t="s">
        <v>909</v>
      </c>
      <c r="F765" s="33" t="s">
        <v>1961</v>
      </c>
      <c r="G765" s="33" t="s">
        <v>1962</v>
      </c>
      <c r="H765" s="33" t="s">
        <v>632</v>
      </c>
      <c r="I765" s="33" t="s">
        <v>628</v>
      </c>
      <c r="J765" s="33" t="s">
        <v>633</v>
      </c>
      <c r="K765" s="33" t="s">
        <v>634</v>
      </c>
      <c r="L765" s="33" t="s">
        <v>628</v>
      </c>
      <c r="M765" s="33" t="s">
        <v>632</v>
      </c>
      <c r="N765" s="33" t="s">
        <v>1950</v>
      </c>
      <c r="O765" s="33" t="s">
        <v>1958</v>
      </c>
      <c r="P765" s="33" t="s">
        <v>1959</v>
      </c>
    </row>
    <row r="766" spans="1:16" ht="13.5" customHeight="1" x14ac:dyDescent="0.2">
      <c r="A766" s="33" t="s">
        <v>709</v>
      </c>
      <c r="B766" s="35" t="s">
        <v>1987</v>
      </c>
      <c r="C766" s="34">
        <v>11138400</v>
      </c>
      <c r="D766" s="33"/>
      <c r="E766" s="33" t="s">
        <v>909</v>
      </c>
      <c r="F766" s="33" t="s">
        <v>1961</v>
      </c>
      <c r="G766" s="33" t="s">
        <v>1962</v>
      </c>
      <c r="H766" s="33" t="s">
        <v>632</v>
      </c>
      <c r="I766" s="33" t="s">
        <v>628</v>
      </c>
      <c r="J766" s="33" t="s">
        <v>633</v>
      </c>
      <c r="K766" s="33" t="s">
        <v>634</v>
      </c>
      <c r="L766" s="33" t="s">
        <v>628</v>
      </c>
      <c r="M766" s="33" t="s">
        <v>632</v>
      </c>
      <c r="N766" s="33" t="s">
        <v>1950</v>
      </c>
      <c r="O766" s="33" t="s">
        <v>1958</v>
      </c>
      <c r="P766" s="33" t="s">
        <v>1959</v>
      </c>
    </row>
    <row r="767" spans="1:16" ht="13.5" customHeight="1" x14ac:dyDescent="0.2">
      <c r="A767" s="33" t="s">
        <v>709</v>
      </c>
      <c r="B767" s="35" t="s">
        <v>1988</v>
      </c>
      <c r="C767" s="34">
        <v>13512800</v>
      </c>
      <c r="D767" s="33"/>
      <c r="E767" s="33" t="s">
        <v>909</v>
      </c>
      <c r="F767" s="33" t="s">
        <v>1961</v>
      </c>
      <c r="G767" s="33" t="s">
        <v>1962</v>
      </c>
      <c r="H767" s="33" t="s">
        <v>632</v>
      </c>
      <c r="I767" s="33" t="s">
        <v>628</v>
      </c>
      <c r="J767" s="33" t="s">
        <v>633</v>
      </c>
      <c r="K767" s="33" t="s">
        <v>634</v>
      </c>
      <c r="L767" s="33" t="s">
        <v>628</v>
      </c>
      <c r="M767" s="33" t="s">
        <v>632</v>
      </c>
      <c r="N767" s="33" t="s">
        <v>1950</v>
      </c>
      <c r="O767" s="33" t="s">
        <v>1958</v>
      </c>
      <c r="P767" s="33" t="s">
        <v>1959</v>
      </c>
    </row>
    <row r="768" spans="1:16" ht="13.5" customHeight="1" x14ac:dyDescent="0.2">
      <c r="A768" s="33" t="s">
        <v>709</v>
      </c>
      <c r="B768" s="35" t="s">
        <v>1989</v>
      </c>
      <c r="C768" s="34">
        <v>8861400</v>
      </c>
      <c r="D768" s="33"/>
      <c r="E768" s="33" t="s">
        <v>909</v>
      </c>
      <c r="F768" s="33" t="s">
        <v>1961</v>
      </c>
      <c r="G768" s="33" t="s">
        <v>1962</v>
      </c>
      <c r="H768" s="33" t="s">
        <v>632</v>
      </c>
      <c r="I768" s="33" t="s">
        <v>628</v>
      </c>
      <c r="J768" s="33" t="s">
        <v>633</v>
      </c>
      <c r="K768" s="33" t="s">
        <v>634</v>
      </c>
      <c r="L768" s="33" t="s">
        <v>628</v>
      </c>
      <c r="M768" s="33" t="s">
        <v>632</v>
      </c>
      <c r="N768" s="33" t="s">
        <v>1950</v>
      </c>
      <c r="O768" s="33" t="s">
        <v>1958</v>
      </c>
      <c r="P768" s="33" t="s">
        <v>1959</v>
      </c>
    </row>
    <row r="769" spans="1:16" ht="13.5" customHeight="1" x14ac:dyDescent="0.2">
      <c r="A769" s="33" t="s">
        <v>709</v>
      </c>
      <c r="B769" s="35" t="s">
        <v>1990</v>
      </c>
      <c r="C769" s="34">
        <v>14361200</v>
      </c>
      <c r="D769" s="33"/>
      <c r="E769" s="33" t="s">
        <v>909</v>
      </c>
      <c r="F769" s="33" t="s">
        <v>1961</v>
      </c>
      <c r="G769" s="33" t="s">
        <v>1962</v>
      </c>
      <c r="H769" s="33" t="s">
        <v>632</v>
      </c>
      <c r="I769" s="33" t="s">
        <v>628</v>
      </c>
      <c r="J769" s="33" t="s">
        <v>633</v>
      </c>
      <c r="K769" s="33" t="s">
        <v>634</v>
      </c>
      <c r="L769" s="33" t="s">
        <v>628</v>
      </c>
      <c r="M769" s="33" t="s">
        <v>632</v>
      </c>
      <c r="N769" s="33" t="s">
        <v>1950</v>
      </c>
      <c r="O769" s="33" t="s">
        <v>1958</v>
      </c>
      <c r="P769" s="33" t="s">
        <v>1959</v>
      </c>
    </row>
    <row r="770" spans="1:16" ht="13.5" customHeight="1" x14ac:dyDescent="0.2">
      <c r="A770" s="33" t="s">
        <v>709</v>
      </c>
      <c r="B770" s="35" t="s">
        <v>1991</v>
      </c>
      <c r="C770" s="34">
        <v>744000</v>
      </c>
      <c r="D770" s="33"/>
      <c r="E770" s="33" t="s">
        <v>909</v>
      </c>
      <c r="F770" s="33" t="s">
        <v>1961</v>
      </c>
      <c r="G770" s="33" t="s">
        <v>1962</v>
      </c>
      <c r="H770" s="33" t="s">
        <v>632</v>
      </c>
      <c r="I770" s="33" t="s">
        <v>628</v>
      </c>
      <c r="J770" s="33" t="s">
        <v>633</v>
      </c>
      <c r="K770" s="33" t="s">
        <v>634</v>
      </c>
      <c r="L770" s="33" t="s">
        <v>628</v>
      </c>
      <c r="M770" s="33" t="s">
        <v>632</v>
      </c>
      <c r="N770" s="33" t="s">
        <v>1950</v>
      </c>
      <c r="O770" s="33" t="s">
        <v>1958</v>
      </c>
      <c r="P770" s="33" t="s">
        <v>1959</v>
      </c>
    </row>
    <row r="771" spans="1:16" ht="13.5" customHeight="1" x14ac:dyDescent="0.2">
      <c r="A771" s="33" t="s">
        <v>709</v>
      </c>
      <c r="B771" s="35" t="s">
        <v>1992</v>
      </c>
      <c r="C771" s="34">
        <v>23346000</v>
      </c>
      <c r="D771" s="33"/>
      <c r="E771" s="33" t="s">
        <v>909</v>
      </c>
      <c r="F771" s="33" t="s">
        <v>1961</v>
      </c>
      <c r="G771" s="33" t="s">
        <v>1962</v>
      </c>
      <c r="H771" s="33" t="s">
        <v>632</v>
      </c>
      <c r="I771" s="33" t="s">
        <v>628</v>
      </c>
      <c r="J771" s="33" t="s">
        <v>633</v>
      </c>
      <c r="K771" s="33" t="s">
        <v>634</v>
      </c>
      <c r="L771" s="33" t="s">
        <v>628</v>
      </c>
      <c r="M771" s="33" t="s">
        <v>632</v>
      </c>
      <c r="N771" s="33" t="s">
        <v>1950</v>
      </c>
      <c r="O771" s="33" t="s">
        <v>1958</v>
      </c>
      <c r="P771" s="33" t="s">
        <v>1959</v>
      </c>
    </row>
    <row r="772" spans="1:16" ht="13.5" customHeight="1" x14ac:dyDescent="0.2">
      <c r="A772" s="33" t="s">
        <v>709</v>
      </c>
      <c r="B772" s="35" t="s">
        <v>1993</v>
      </c>
      <c r="C772" s="34">
        <v>87375000</v>
      </c>
      <c r="D772" s="33"/>
      <c r="E772" s="33" t="s">
        <v>909</v>
      </c>
      <c r="F772" s="33" t="s">
        <v>1961</v>
      </c>
      <c r="G772" s="33" t="s">
        <v>1962</v>
      </c>
      <c r="H772" s="33" t="s">
        <v>632</v>
      </c>
      <c r="I772" s="33" t="s">
        <v>628</v>
      </c>
      <c r="J772" s="33" t="s">
        <v>633</v>
      </c>
      <c r="K772" s="33" t="s">
        <v>634</v>
      </c>
      <c r="L772" s="33" t="s">
        <v>628</v>
      </c>
      <c r="M772" s="33" t="s">
        <v>632</v>
      </c>
      <c r="N772" s="33" t="s">
        <v>1950</v>
      </c>
      <c r="O772" s="33" t="s">
        <v>1958</v>
      </c>
      <c r="P772" s="33" t="s">
        <v>1959</v>
      </c>
    </row>
    <row r="773" spans="1:16" ht="13.5" customHeight="1" x14ac:dyDescent="0.2">
      <c r="A773" s="33" t="s">
        <v>709</v>
      </c>
      <c r="B773" s="35" t="s">
        <v>1994</v>
      </c>
      <c r="C773" s="34">
        <v>14411800</v>
      </c>
      <c r="D773" s="33"/>
      <c r="E773" s="33" t="s">
        <v>909</v>
      </c>
      <c r="F773" s="33" t="s">
        <v>1961</v>
      </c>
      <c r="G773" s="33" t="s">
        <v>1962</v>
      </c>
      <c r="H773" s="33" t="s">
        <v>632</v>
      </c>
      <c r="I773" s="33" t="s">
        <v>628</v>
      </c>
      <c r="J773" s="33" t="s">
        <v>633</v>
      </c>
      <c r="K773" s="33" t="s">
        <v>634</v>
      </c>
      <c r="L773" s="33" t="s">
        <v>628</v>
      </c>
      <c r="M773" s="33" t="s">
        <v>632</v>
      </c>
      <c r="N773" s="33" t="s">
        <v>1950</v>
      </c>
      <c r="O773" s="33" t="s">
        <v>1958</v>
      </c>
      <c r="P773" s="33" t="s">
        <v>1959</v>
      </c>
    </row>
    <row r="774" spans="1:16" ht="13.5" customHeight="1" x14ac:dyDescent="0.2">
      <c r="A774" s="33" t="s">
        <v>709</v>
      </c>
      <c r="B774" s="35" t="s">
        <v>1995</v>
      </c>
      <c r="C774" s="34">
        <v>6729000</v>
      </c>
      <c r="D774" s="33"/>
      <c r="E774" s="33" t="s">
        <v>909</v>
      </c>
      <c r="F774" s="33" t="s">
        <v>1961</v>
      </c>
      <c r="G774" s="33" t="s">
        <v>1962</v>
      </c>
      <c r="H774" s="33" t="s">
        <v>632</v>
      </c>
      <c r="I774" s="33" t="s">
        <v>628</v>
      </c>
      <c r="J774" s="33" t="s">
        <v>633</v>
      </c>
      <c r="K774" s="33" t="s">
        <v>634</v>
      </c>
      <c r="L774" s="33" t="s">
        <v>628</v>
      </c>
      <c r="M774" s="33" t="s">
        <v>632</v>
      </c>
      <c r="N774" s="33" t="s">
        <v>1950</v>
      </c>
      <c r="O774" s="33" t="s">
        <v>1958</v>
      </c>
      <c r="P774" s="33" t="s">
        <v>1959</v>
      </c>
    </row>
    <row r="775" spans="1:16" ht="13.5" customHeight="1" x14ac:dyDescent="0.2">
      <c r="A775" s="33" t="s">
        <v>709</v>
      </c>
      <c r="B775" s="35" t="s">
        <v>1996</v>
      </c>
      <c r="C775" s="34">
        <v>132715000</v>
      </c>
      <c r="D775" s="33"/>
      <c r="E775" s="33" t="s">
        <v>909</v>
      </c>
      <c r="F775" s="33" t="s">
        <v>1961</v>
      </c>
      <c r="G775" s="33" t="s">
        <v>1962</v>
      </c>
      <c r="H775" s="33" t="s">
        <v>632</v>
      </c>
      <c r="I775" s="33" t="s">
        <v>628</v>
      </c>
      <c r="J775" s="33" t="s">
        <v>633</v>
      </c>
      <c r="K775" s="33" t="s">
        <v>634</v>
      </c>
      <c r="L775" s="33" t="s">
        <v>628</v>
      </c>
      <c r="M775" s="33" t="s">
        <v>632</v>
      </c>
      <c r="N775" s="33" t="s">
        <v>1950</v>
      </c>
      <c r="O775" s="33" t="s">
        <v>1958</v>
      </c>
      <c r="P775" s="33" t="s">
        <v>1959</v>
      </c>
    </row>
    <row r="776" spans="1:16" ht="13.5" customHeight="1" x14ac:dyDescent="0.2">
      <c r="A776" s="33" t="s">
        <v>709</v>
      </c>
      <c r="B776" s="35" t="s">
        <v>1997</v>
      </c>
      <c r="C776" s="34">
        <v>4986400</v>
      </c>
      <c r="D776" s="33"/>
      <c r="E776" s="33" t="s">
        <v>909</v>
      </c>
      <c r="F776" s="33" t="s">
        <v>1961</v>
      </c>
      <c r="G776" s="33" t="s">
        <v>1962</v>
      </c>
      <c r="H776" s="33" t="s">
        <v>632</v>
      </c>
      <c r="I776" s="33" t="s">
        <v>628</v>
      </c>
      <c r="J776" s="33" t="s">
        <v>633</v>
      </c>
      <c r="K776" s="33" t="s">
        <v>634</v>
      </c>
      <c r="L776" s="33" t="s">
        <v>628</v>
      </c>
      <c r="M776" s="33" t="s">
        <v>632</v>
      </c>
      <c r="N776" s="33" t="s">
        <v>1950</v>
      </c>
      <c r="O776" s="33" t="s">
        <v>1958</v>
      </c>
      <c r="P776" s="33" t="s">
        <v>1959</v>
      </c>
    </row>
    <row r="777" spans="1:16" ht="13.5" customHeight="1" x14ac:dyDescent="0.2">
      <c r="A777" s="33" t="s">
        <v>709</v>
      </c>
      <c r="B777" s="35" t="s">
        <v>1998</v>
      </c>
      <c r="C777" s="34">
        <v>10407500</v>
      </c>
      <c r="D777" s="33"/>
      <c r="E777" s="33" t="s">
        <v>909</v>
      </c>
      <c r="F777" s="33" t="s">
        <v>1961</v>
      </c>
      <c r="G777" s="33" t="s">
        <v>1962</v>
      </c>
      <c r="H777" s="33" t="s">
        <v>632</v>
      </c>
      <c r="I777" s="33" t="s">
        <v>628</v>
      </c>
      <c r="J777" s="33" t="s">
        <v>633</v>
      </c>
      <c r="K777" s="33" t="s">
        <v>634</v>
      </c>
      <c r="L777" s="33" t="s">
        <v>628</v>
      </c>
      <c r="M777" s="33" t="s">
        <v>632</v>
      </c>
      <c r="N777" s="33" t="s">
        <v>1950</v>
      </c>
      <c r="O777" s="33" t="s">
        <v>1958</v>
      </c>
      <c r="P777" s="33" t="s">
        <v>1959</v>
      </c>
    </row>
    <row r="778" spans="1:16" ht="13.5" customHeight="1" x14ac:dyDescent="0.2">
      <c r="A778" s="33" t="s">
        <v>709</v>
      </c>
      <c r="B778" s="35" t="s">
        <v>1999</v>
      </c>
      <c r="C778" s="34">
        <v>49227000</v>
      </c>
      <c r="D778" s="33"/>
      <c r="E778" s="33" t="s">
        <v>909</v>
      </c>
      <c r="F778" s="33" t="s">
        <v>1961</v>
      </c>
      <c r="G778" s="33" t="s">
        <v>1962</v>
      </c>
      <c r="H778" s="33" t="s">
        <v>632</v>
      </c>
      <c r="I778" s="33" t="s">
        <v>628</v>
      </c>
      <c r="J778" s="33" t="s">
        <v>633</v>
      </c>
      <c r="K778" s="33" t="s">
        <v>634</v>
      </c>
      <c r="L778" s="33" t="s">
        <v>628</v>
      </c>
      <c r="M778" s="33" t="s">
        <v>632</v>
      </c>
      <c r="N778" s="33" t="s">
        <v>1950</v>
      </c>
      <c r="O778" s="33" t="s">
        <v>1958</v>
      </c>
      <c r="P778" s="33" t="s">
        <v>1959</v>
      </c>
    </row>
    <row r="779" spans="1:16" ht="13.5" customHeight="1" x14ac:dyDescent="0.2">
      <c r="A779" s="33" t="s">
        <v>709</v>
      </c>
      <c r="B779" s="35" t="s">
        <v>2000</v>
      </c>
      <c r="C779" s="34">
        <v>4516200</v>
      </c>
      <c r="D779" s="33"/>
      <c r="E779" s="33" t="s">
        <v>909</v>
      </c>
      <c r="F779" s="33" t="s">
        <v>1961</v>
      </c>
      <c r="G779" s="33" t="s">
        <v>1962</v>
      </c>
      <c r="H779" s="33" t="s">
        <v>632</v>
      </c>
      <c r="I779" s="33" t="s">
        <v>628</v>
      </c>
      <c r="J779" s="33" t="s">
        <v>633</v>
      </c>
      <c r="K779" s="33" t="s">
        <v>634</v>
      </c>
      <c r="L779" s="33" t="s">
        <v>628</v>
      </c>
      <c r="M779" s="33" t="s">
        <v>632</v>
      </c>
      <c r="N779" s="33" t="s">
        <v>1950</v>
      </c>
      <c r="O779" s="33" t="s">
        <v>1958</v>
      </c>
      <c r="P779" s="33" t="s">
        <v>1959</v>
      </c>
    </row>
    <row r="780" spans="1:16" ht="13.5" customHeight="1" x14ac:dyDescent="0.2">
      <c r="A780" s="33" t="s">
        <v>709</v>
      </c>
      <c r="B780" s="35" t="s">
        <v>2001</v>
      </c>
      <c r="C780" s="34">
        <v>6003000</v>
      </c>
      <c r="D780" s="33"/>
      <c r="E780" s="33" t="s">
        <v>909</v>
      </c>
      <c r="F780" s="33" t="s">
        <v>1961</v>
      </c>
      <c r="G780" s="33" t="s">
        <v>1962</v>
      </c>
      <c r="H780" s="33" t="s">
        <v>632</v>
      </c>
      <c r="I780" s="33" t="s">
        <v>628</v>
      </c>
      <c r="J780" s="33" t="s">
        <v>633</v>
      </c>
      <c r="K780" s="33" t="s">
        <v>634</v>
      </c>
      <c r="L780" s="33" t="s">
        <v>628</v>
      </c>
      <c r="M780" s="33" t="s">
        <v>632</v>
      </c>
      <c r="N780" s="33" t="s">
        <v>1950</v>
      </c>
      <c r="O780" s="33" t="s">
        <v>1958</v>
      </c>
      <c r="P780" s="33" t="s">
        <v>1959</v>
      </c>
    </row>
    <row r="781" spans="1:16" ht="13.5" customHeight="1" x14ac:dyDescent="0.2">
      <c r="A781" s="33" t="s">
        <v>709</v>
      </c>
      <c r="B781" s="35" t="s">
        <v>681</v>
      </c>
      <c r="C781" s="34">
        <v>54038400</v>
      </c>
      <c r="D781" s="33"/>
      <c r="E781" s="33" t="s">
        <v>909</v>
      </c>
      <c r="F781" s="33" t="s">
        <v>2002</v>
      </c>
      <c r="G781" s="33" t="s">
        <v>2003</v>
      </c>
      <c r="H781" s="33" t="s">
        <v>632</v>
      </c>
      <c r="I781" s="33" t="s">
        <v>628</v>
      </c>
      <c r="J781" s="33" t="s">
        <v>633</v>
      </c>
      <c r="K781" s="33" t="s">
        <v>634</v>
      </c>
      <c r="L781" s="33" t="s">
        <v>628</v>
      </c>
      <c r="M781" s="33" t="s">
        <v>632</v>
      </c>
      <c r="N781" s="33" t="s">
        <v>1950</v>
      </c>
      <c r="O781" s="33" t="s">
        <v>1958</v>
      </c>
      <c r="P781" s="33" t="s">
        <v>1959</v>
      </c>
    </row>
    <row r="782" spans="1:16" ht="13.5" customHeight="1" x14ac:dyDescent="0.2">
      <c r="A782" s="33" t="s">
        <v>709</v>
      </c>
      <c r="B782" s="35" t="s">
        <v>2004</v>
      </c>
      <c r="C782" s="34">
        <v>5291500</v>
      </c>
      <c r="D782" s="33"/>
      <c r="E782" s="33" t="s">
        <v>909</v>
      </c>
      <c r="F782" s="33" t="s">
        <v>1961</v>
      </c>
      <c r="G782" s="33" t="s">
        <v>1962</v>
      </c>
      <c r="H782" s="33" t="s">
        <v>632</v>
      </c>
      <c r="I782" s="33" t="s">
        <v>628</v>
      </c>
      <c r="J782" s="33" t="s">
        <v>633</v>
      </c>
      <c r="K782" s="33" t="s">
        <v>634</v>
      </c>
      <c r="L782" s="33" t="s">
        <v>628</v>
      </c>
      <c r="M782" s="33" t="s">
        <v>632</v>
      </c>
      <c r="N782" s="33" t="s">
        <v>1950</v>
      </c>
      <c r="O782" s="33" t="s">
        <v>1958</v>
      </c>
      <c r="P782" s="33" t="s">
        <v>1959</v>
      </c>
    </row>
    <row r="783" spans="1:16" ht="13.5" customHeight="1" x14ac:dyDescent="0.2">
      <c r="A783" s="33" t="s">
        <v>709</v>
      </c>
      <c r="B783" s="35" t="s">
        <v>690</v>
      </c>
      <c r="C783" s="34">
        <v>38708600</v>
      </c>
      <c r="D783" s="33"/>
      <c r="E783" s="33" t="s">
        <v>909</v>
      </c>
      <c r="F783" s="33" t="s">
        <v>1961</v>
      </c>
      <c r="G783" s="33" t="s">
        <v>1962</v>
      </c>
      <c r="H783" s="33" t="s">
        <v>632</v>
      </c>
      <c r="I783" s="33" t="s">
        <v>628</v>
      </c>
      <c r="J783" s="33" t="s">
        <v>633</v>
      </c>
      <c r="K783" s="33" t="s">
        <v>634</v>
      </c>
      <c r="L783" s="33" t="s">
        <v>628</v>
      </c>
      <c r="M783" s="33" t="s">
        <v>632</v>
      </c>
      <c r="N783" s="33" t="s">
        <v>1950</v>
      </c>
      <c r="O783" s="33" t="s">
        <v>1958</v>
      </c>
      <c r="P783" s="33" t="s">
        <v>1959</v>
      </c>
    </row>
    <row r="784" spans="1:16" ht="13.5" customHeight="1" x14ac:dyDescent="0.2">
      <c r="A784" s="33" t="s">
        <v>709</v>
      </c>
      <c r="B784" s="35" t="s">
        <v>2005</v>
      </c>
      <c r="C784" s="34">
        <v>31820500</v>
      </c>
      <c r="D784" s="33"/>
      <c r="E784" s="33" t="s">
        <v>909</v>
      </c>
      <c r="F784" s="33" t="s">
        <v>1961</v>
      </c>
      <c r="G784" s="33" t="s">
        <v>1962</v>
      </c>
      <c r="H784" s="33" t="s">
        <v>632</v>
      </c>
      <c r="I784" s="33" t="s">
        <v>628</v>
      </c>
      <c r="J784" s="33" t="s">
        <v>633</v>
      </c>
      <c r="K784" s="33" t="s">
        <v>634</v>
      </c>
      <c r="L784" s="33" t="s">
        <v>628</v>
      </c>
      <c r="M784" s="33" t="s">
        <v>632</v>
      </c>
      <c r="N784" s="33" t="s">
        <v>1950</v>
      </c>
      <c r="O784" s="33" t="s">
        <v>1958</v>
      </c>
      <c r="P784" s="33" t="s">
        <v>1959</v>
      </c>
    </row>
    <row r="785" spans="1:16" ht="13.5" customHeight="1" x14ac:dyDescent="0.2">
      <c r="A785" s="33" t="s">
        <v>709</v>
      </c>
      <c r="B785" s="35" t="s">
        <v>2006</v>
      </c>
      <c r="C785" s="34">
        <v>9234000</v>
      </c>
      <c r="D785" s="33"/>
      <c r="E785" s="33" t="s">
        <v>909</v>
      </c>
      <c r="F785" s="33" t="s">
        <v>1961</v>
      </c>
      <c r="G785" s="33" t="s">
        <v>1962</v>
      </c>
      <c r="H785" s="33" t="s">
        <v>632</v>
      </c>
      <c r="I785" s="33" t="s">
        <v>628</v>
      </c>
      <c r="J785" s="33" t="s">
        <v>633</v>
      </c>
      <c r="K785" s="33" t="s">
        <v>634</v>
      </c>
      <c r="L785" s="33" t="s">
        <v>628</v>
      </c>
      <c r="M785" s="33" t="s">
        <v>632</v>
      </c>
      <c r="N785" s="33" t="s">
        <v>1950</v>
      </c>
      <c r="O785" s="33" t="s">
        <v>1958</v>
      </c>
      <c r="P785" s="33" t="s">
        <v>1959</v>
      </c>
    </row>
    <row r="786" spans="1:16" ht="13.5" customHeight="1" x14ac:dyDescent="0.2">
      <c r="A786" s="33" t="s">
        <v>709</v>
      </c>
      <c r="B786" s="35" t="s">
        <v>1191</v>
      </c>
      <c r="C786" s="34">
        <v>35069400</v>
      </c>
      <c r="D786" s="33"/>
      <c r="E786" s="33" t="s">
        <v>909</v>
      </c>
      <c r="F786" s="33" t="s">
        <v>1961</v>
      </c>
      <c r="G786" s="33" t="s">
        <v>1962</v>
      </c>
      <c r="H786" s="33" t="s">
        <v>632</v>
      </c>
      <c r="I786" s="33" t="s">
        <v>628</v>
      </c>
      <c r="J786" s="33" t="s">
        <v>633</v>
      </c>
      <c r="K786" s="33" t="s">
        <v>634</v>
      </c>
      <c r="L786" s="33" t="s">
        <v>628</v>
      </c>
      <c r="M786" s="33" t="s">
        <v>632</v>
      </c>
      <c r="N786" s="33" t="s">
        <v>1950</v>
      </c>
      <c r="O786" s="33" t="s">
        <v>1958</v>
      </c>
      <c r="P786" s="33" t="s">
        <v>1959</v>
      </c>
    </row>
    <row r="787" spans="1:16" ht="13.5" customHeight="1" x14ac:dyDescent="0.2">
      <c r="A787" s="33" t="s">
        <v>709</v>
      </c>
      <c r="B787" s="35" t="s">
        <v>1190</v>
      </c>
      <c r="C787" s="34">
        <v>40143600</v>
      </c>
      <c r="D787" s="33"/>
      <c r="E787" s="33" t="s">
        <v>909</v>
      </c>
      <c r="F787" s="33" t="s">
        <v>2002</v>
      </c>
      <c r="G787" s="33" t="s">
        <v>2003</v>
      </c>
      <c r="H787" s="33" t="s">
        <v>632</v>
      </c>
      <c r="I787" s="33" t="s">
        <v>628</v>
      </c>
      <c r="J787" s="33" t="s">
        <v>633</v>
      </c>
      <c r="K787" s="33" t="s">
        <v>634</v>
      </c>
      <c r="L787" s="33" t="s">
        <v>628</v>
      </c>
      <c r="M787" s="33" t="s">
        <v>632</v>
      </c>
      <c r="N787" s="33" t="s">
        <v>1950</v>
      </c>
      <c r="O787" s="33" t="s">
        <v>1958</v>
      </c>
      <c r="P787" s="33" t="s">
        <v>1959</v>
      </c>
    </row>
    <row r="788" spans="1:16" ht="13.5" customHeight="1" x14ac:dyDescent="0.2">
      <c r="A788" s="33" t="s">
        <v>709</v>
      </c>
      <c r="B788" s="35" t="s">
        <v>2007</v>
      </c>
      <c r="C788" s="34">
        <v>428400000</v>
      </c>
      <c r="D788" s="33"/>
      <c r="E788" s="33" t="s">
        <v>909</v>
      </c>
      <c r="F788" s="33" t="s">
        <v>2008</v>
      </c>
      <c r="G788" s="33" t="s">
        <v>2009</v>
      </c>
      <c r="H788" s="33" t="s">
        <v>634</v>
      </c>
      <c r="I788" s="33" t="s">
        <v>628</v>
      </c>
      <c r="J788" s="33" t="s">
        <v>633</v>
      </c>
      <c r="K788" s="33" t="s">
        <v>634</v>
      </c>
      <c r="L788" s="33" t="s">
        <v>628</v>
      </c>
      <c r="M788" s="33" t="s">
        <v>632</v>
      </c>
      <c r="N788" s="33" t="s">
        <v>1950</v>
      </c>
      <c r="O788" s="33" t="s">
        <v>2010</v>
      </c>
      <c r="P788" s="33" t="s">
        <v>2011</v>
      </c>
    </row>
    <row r="789" spans="1:16" ht="13.5" customHeight="1" x14ac:dyDescent="0.2">
      <c r="A789" s="33" t="s">
        <v>709</v>
      </c>
      <c r="B789" s="35" t="s">
        <v>2012</v>
      </c>
      <c r="C789" s="34">
        <v>91214000</v>
      </c>
      <c r="D789" s="33"/>
      <c r="E789" s="33" t="s">
        <v>909</v>
      </c>
      <c r="F789" s="33" t="s">
        <v>2013</v>
      </c>
      <c r="G789" s="33" t="s">
        <v>2014</v>
      </c>
      <c r="H789" s="33" t="s">
        <v>634</v>
      </c>
      <c r="I789" s="33" t="s">
        <v>628</v>
      </c>
      <c r="J789" s="33" t="s">
        <v>633</v>
      </c>
      <c r="K789" s="33" t="s">
        <v>634</v>
      </c>
      <c r="L789" s="33" t="s">
        <v>628</v>
      </c>
      <c r="M789" s="33" t="s">
        <v>632</v>
      </c>
      <c r="N789" s="33" t="s">
        <v>1950</v>
      </c>
      <c r="O789" s="33" t="s">
        <v>2010</v>
      </c>
      <c r="P789" s="33" t="s">
        <v>2011</v>
      </c>
    </row>
    <row r="790" spans="1:16" ht="13.5" customHeight="1" x14ac:dyDescent="0.2">
      <c r="A790" s="33" t="s">
        <v>709</v>
      </c>
      <c r="B790" s="35" t="s">
        <v>651</v>
      </c>
      <c r="C790" s="34">
        <v>32825100</v>
      </c>
      <c r="D790" s="33"/>
      <c r="E790" s="33" t="s">
        <v>909</v>
      </c>
      <c r="F790" s="33" t="s">
        <v>2013</v>
      </c>
      <c r="G790" s="33" t="s">
        <v>2014</v>
      </c>
      <c r="H790" s="33" t="s">
        <v>634</v>
      </c>
      <c r="I790" s="33" t="s">
        <v>628</v>
      </c>
      <c r="J790" s="33" t="s">
        <v>633</v>
      </c>
      <c r="K790" s="33" t="s">
        <v>634</v>
      </c>
      <c r="L790" s="33" t="s">
        <v>628</v>
      </c>
      <c r="M790" s="33" t="s">
        <v>632</v>
      </c>
      <c r="N790" s="33" t="s">
        <v>1950</v>
      </c>
      <c r="O790" s="33" t="s">
        <v>2010</v>
      </c>
      <c r="P790" s="33" t="s">
        <v>2011</v>
      </c>
    </row>
    <row r="791" spans="1:16" ht="13.5" customHeight="1" x14ac:dyDescent="0.2">
      <c r="A791" s="33" t="s">
        <v>709</v>
      </c>
      <c r="B791" s="35" t="s">
        <v>2015</v>
      </c>
      <c r="C791" s="34">
        <v>156000000</v>
      </c>
      <c r="D791" s="33"/>
      <c r="E791" s="33" t="s">
        <v>909</v>
      </c>
      <c r="F791" s="33" t="s">
        <v>2008</v>
      </c>
      <c r="G791" s="33" t="s">
        <v>2009</v>
      </c>
      <c r="H791" s="33" t="s">
        <v>634</v>
      </c>
      <c r="I791" s="33" t="s">
        <v>628</v>
      </c>
      <c r="J791" s="33" t="s">
        <v>633</v>
      </c>
      <c r="K791" s="33" t="s">
        <v>634</v>
      </c>
      <c r="L791" s="33" t="s">
        <v>628</v>
      </c>
      <c r="M791" s="33" t="s">
        <v>632</v>
      </c>
      <c r="N791" s="33" t="s">
        <v>1950</v>
      </c>
      <c r="O791" s="33" t="s">
        <v>2010</v>
      </c>
      <c r="P791" s="33" t="s">
        <v>2011</v>
      </c>
    </row>
    <row r="792" spans="1:16" ht="13.5" customHeight="1" x14ac:dyDescent="0.2">
      <c r="A792" s="33" t="s">
        <v>709</v>
      </c>
      <c r="B792" s="35" t="s">
        <v>2016</v>
      </c>
      <c r="C792" s="34">
        <v>46566000</v>
      </c>
      <c r="D792" s="33"/>
      <c r="E792" s="33" t="s">
        <v>909</v>
      </c>
      <c r="F792" s="33" t="s">
        <v>2008</v>
      </c>
      <c r="G792" s="33" t="s">
        <v>2009</v>
      </c>
      <c r="H792" s="33" t="s">
        <v>634</v>
      </c>
      <c r="I792" s="33" t="s">
        <v>628</v>
      </c>
      <c r="J792" s="33" t="s">
        <v>633</v>
      </c>
      <c r="K792" s="33" t="s">
        <v>634</v>
      </c>
      <c r="L792" s="33" t="s">
        <v>628</v>
      </c>
      <c r="M792" s="33" t="s">
        <v>632</v>
      </c>
      <c r="N792" s="33" t="s">
        <v>1950</v>
      </c>
      <c r="O792" s="33" t="s">
        <v>2010</v>
      </c>
      <c r="P792" s="33" t="s">
        <v>2011</v>
      </c>
    </row>
    <row r="793" spans="1:16" ht="13.5" customHeight="1" x14ac:dyDescent="0.2">
      <c r="A793" s="33" t="s">
        <v>709</v>
      </c>
      <c r="B793" s="35" t="s">
        <v>2017</v>
      </c>
      <c r="C793" s="34">
        <v>149940000</v>
      </c>
      <c r="D793" s="33"/>
      <c r="E793" s="33" t="s">
        <v>909</v>
      </c>
      <c r="F793" s="33" t="s">
        <v>2008</v>
      </c>
      <c r="G793" s="33" t="s">
        <v>2009</v>
      </c>
      <c r="H793" s="33" t="s">
        <v>634</v>
      </c>
      <c r="I793" s="33" t="s">
        <v>628</v>
      </c>
      <c r="J793" s="33" t="s">
        <v>633</v>
      </c>
      <c r="K793" s="33" t="s">
        <v>634</v>
      </c>
      <c r="L793" s="33" t="s">
        <v>628</v>
      </c>
      <c r="M793" s="33" t="s">
        <v>632</v>
      </c>
      <c r="N793" s="33" t="s">
        <v>1950</v>
      </c>
      <c r="O793" s="33" t="s">
        <v>2010</v>
      </c>
      <c r="P793" s="33" t="s">
        <v>2011</v>
      </c>
    </row>
    <row r="794" spans="1:16" ht="13.5" customHeight="1" x14ac:dyDescent="0.2">
      <c r="A794" s="33" t="s">
        <v>709</v>
      </c>
      <c r="B794" s="35" t="s">
        <v>2018</v>
      </c>
      <c r="C794" s="34">
        <v>110090000</v>
      </c>
      <c r="D794" s="33"/>
      <c r="E794" s="33" t="s">
        <v>909</v>
      </c>
      <c r="F794" s="33" t="s">
        <v>2008</v>
      </c>
      <c r="G794" s="33" t="s">
        <v>2009</v>
      </c>
      <c r="H794" s="33" t="s">
        <v>634</v>
      </c>
      <c r="I794" s="33" t="s">
        <v>628</v>
      </c>
      <c r="J794" s="33" t="s">
        <v>633</v>
      </c>
      <c r="K794" s="33" t="s">
        <v>634</v>
      </c>
      <c r="L794" s="33" t="s">
        <v>628</v>
      </c>
      <c r="M794" s="33" t="s">
        <v>632</v>
      </c>
      <c r="N794" s="33" t="s">
        <v>1950</v>
      </c>
      <c r="O794" s="33" t="s">
        <v>2010</v>
      </c>
      <c r="P794" s="33" t="s">
        <v>2011</v>
      </c>
    </row>
    <row r="795" spans="1:16" ht="13.5" customHeight="1" x14ac:dyDescent="0.2">
      <c r="A795" s="33" t="s">
        <v>709</v>
      </c>
      <c r="B795" s="35" t="s">
        <v>2019</v>
      </c>
      <c r="C795" s="34">
        <v>1900000</v>
      </c>
      <c r="D795" s="33"/>
      <c r="E795" s="33" t="s">
        <v>909</v>
      </c>
      <c r="F795" s="33" t="s">
        <v>2008</v>
      </c>
      <c r="G795" s="33" t="s">
        <v>2009</v>
      </c>
      <c r="H795" s="33" t="s">
        <v>634</v>
      </c>
      <c r="I795" s="33" t="s">
        <v>628</v>
      </c>
      <c r="J795" s="33" t="s">
        <v>633</v>
      </c>
      <c r="K795" s="33" t="s">
        <v>634</v>
      </c>
      <c r="L795" s="33" t="s">
        <v>628</v>
      </c>
      <c r="M795" s="33" t="s">
        <v>632</v>
      </c>
      <c r="N795" s="33" t="s">
        <v>1950</v>
      </c>
      <c r="O795" s="33" t="s">
        <v>2010</v>
      </c>
      <c r="P795" s="33" t="s">
        <v>2011</v>
      </c>
    </row>
    <row r="796" spans="1:16" ht="13.5" customHeight="1" x14ac:dyDescent="0.2">
      <c r="A796" s="33" t="s">
        <v>709</v>
      </c>
      <c r="B796" s="35" t="s">
        <v>2020</v>
      </c>
      <c r="C796" s="34">
        <v>229520000</v>
      </c>
      <c r="D796" s="33"/>
      <c r="E796" s="33" t="s">
        <v>909</v>
      </c>
      <c r="F796" s="33" t="s">
        <v>2008</v>
      </c>
      <c r="G796" s="33" t="s">
        <v>2009</v>
      </c>
      <c r="H796" s="33" t="s">
        <v>634</v>
      </c>
      <c r="I796" s="33" t="s">
        <v>628</v>
      </c>
      <c r="J796" s="33" t="s">
        <v>633</v>
      </c>
      <c r="K796" s="33" t="s">
        <v>634</v>
      </c>
      <c r="L796" s="33" t="s">
        <v>628</v>
      </c>
      <c r="M796" s="33" t="s">
        <v>632</v>
      </c>
      <c r="N796" s="33" t="s">
        <v>1950</v>
      </c>
      <c r="O796" s="33" t="s">
        <v>2010</v>
      </c>
      <c r="P796" s="33" t="s">
        <v>2011</v>
      </c>
    </row>
    <row r="797" spans="1:16" ht="13.5" customHeight="1" x14ac:dyDescent="0.2">
      <c r="A797" s="33" t="s">
        <v>709</v>
      </c>
      <c r="B797" s="35" t="s">
        <v>2021</v>
      </c>
      <c r="C797" s="34">
        <v>124410000</v>
      </c>
      <c r="D797" s="33"/>
      <c r="E797" s="33" t="s">
        <v>909</v>
      </c>
      <c r="F797" s="33" t="s">
        <v>2008</v>
      </c>
      <c r="G797" s="33" t="s">
        <v>2009</v>
      </c>
      <c r="H797" s="33" t="s">
        <v>634</v>
      </c>
      <c r="I797" s="33" t="s">
        <v>628</v>
      </c>
      <c r="J797" s="33" t="s">
        <v>633</v>
      </c>
      <c r="K797" s="33" t="s">
        <v>634</v>
      </c>
      <c r="L797" s="33" t="s">
        <v>628</v>
      </c>
      <c r="M797" s="33" t="s">
        <v>632</v>
      </c>
      <c r="N797" s="33" t="s">
        <v>1950</v>
      </c>
      <c r="O797" s="33" t="s">
        <v>2010</v>
      </c>
      <c r="P797" s="33" t="s">
        <v>2011</v>
      </c>
    </row>
    <row r="798" spans="1:16" ht="13.5" customHeight="1" x14ac:dyDescent="0.2">
      <c r="A798" s="33" t="s">
        <v>709</v>
      </c>
      <c r="B798" s="35" t="s">
        <v>2022</v>
      </c>
      <c r="C798" s="34">
        <v>227370000</v>
      </c>
      <c r="D798" s="33"/>
      <c r="E798" s="33" t="s">
        <v>909</v>
      </c>
      <c r="F798" s="33" t="s">
        <v>2008</v>
      </c>
      <c r="G798" s="33" t="s">
        <v>2009</v>
      </c>
      <c r="H798" s="33" t="s">
        <v>634</v>
      </c>
      <c r="I798" s="33" t="s">
        <v>628</v>
      </c>
      <c r="J798" s="33" t="s">
        <v>633</v>
      </c>
      <c r="K798" s="33" t="s">
        <v>634</v>
      </c>
      <c r="L798" s="33" t="s">
        <v>628</v>
      </c>
      <c r="M798" s="33" t="s">
        <v>632</v>
      </c>
      <c r="N798" s="33" t="s">
        <v>1950</v>
      </c>
      <c r="O798" s="33" t="s">
        <v>2010</v>
      </c>
      <c r="P798" s="33" t="s">
        <v>2011</v>
      </c>
    </row>
    <row r="799" spans="1:16" ht="13.5" customHeight="1" x14ac:dyDescent="0.2">
      <c r="A799" s="33" t="s">
        <v>709</v>
      </c>
      <c r="B799" s="35" t="s">
        <v>2023</v>
      </c>
      <c r="C799" s="34">
        <v>87600000</v>
      </c>
      <c r="D799" s="33"/>
      <c r="E799" s="33" t="s">
        <v>909</v>
      </c>
      <c r="F799" s="33" t="s">
        <v>2008</v>
      </c>
      <c r="G799" s="33" t="s">
        <v>2009</v>
      </c>
      <c r="H799" s="33" t="s">
        <v>634</v>
      </c>
      <c r="I799" s="33" t="s">
        <v>628</v>
      </c>
      <c r="J799" s="33" t="s">
        <v>633</v>
      </c>
      <c r="K799" s="33" t="s">
        <v>634</v>
      </c>
      <c r="L799" s="33" t="s">
        <v>628</v>
      </c>
      <c r="M799" s="33" t="s">
        <v>632</v>
      </c>
      <c r="N799" s="33" t="s">
        <v>1950</v>
      </c>
      <c r="O799" s="33" t="s">
        <v>2010</v>
      </c>
      <c r="P799" s="33" t="s">
        <v>2011</v>
      </c>
    </row>
    <row r="800" spans="1:16" ht="13.5" customHeight="1" x14ac:dyDescent="0.2">
      <c r="A800" s="33" t="s">
        <v>709</v>
      </c>
      <c r="B800" s="35" t="s">
        <v>2024</v>
      </c>
      <c r="C800" s="34">
        <v>28000000</v>
      </c>
      <c r="D800" s="33"/>
      <c r="E800" s="33" t="s">
        <v>909</v>
      </c>
      <c r="F800" s="33" t="s">
        <v>2008</v>
      </c>
      <c r="G800" s="33" t="s">
        <v>2009</v>
      </c>
      <c r="H800" s="33" t="s">
        <v>634</v>
      </c>
      <c r="I800" s="33" t="s">
        <v>628</v>
      </c>
      <c r="J800" s="33" t="s">
        <v>633</v>
      </c>
      <c r="K800" s="33" t="s">
        <v>634</v>
      </c>
      <c r="L800" s="33" t="s">
        <v>628</v>
      </c>
      <c r="M800" s="33" t="s">
        <v>632</v>
      </c>
      <c r="N800" s="33" t="s">
        <v>1950</v>
      </c>
      <c r="O800" s="33" t="s">
        <v>2010</v>
      </c>
      <c r="P800" s="33" t="s">
        <v>2011</v>
      </c>
    </row>
    <row r="801" spans="1:16" ht="13.5" customHeight="1" x14ac:dyDescent="0.2">
      <c r="A801" s="33" t="s">
        <v>709</v>
      </c>
      <c r="B801" s="35" t="s">
        <v>2025</v>
      </c>
      <c r="C801" s="34">
        <v>130500000</v>
      </c>
      <c r="D801" s="33"/>
      <c r="E801" s="33" t="s">
        <v>909</v>
      </c>
      <c r="F801" s="33" t="s">
        <v>2008</v>
      </c>
      <c r="G801" s="33" t="s">
        <v>2009</v>
      </c>
      <c r="H801" s="33" t="s">
        <v>634</v>
      </c>
      <c r="I801" s="33" t="s">
        <v>628</v>
      </c>
      <c r="J801" s="33" t="s">
        <v>633</v>
      </c>
      <c r="K801" s="33" t="s">
        <v>634</v>
      </c>
      <c r="L801" s="33" t="s">
        <v>628</v>
      </c>
      <c r="M801" s="33" t="s">
        <v>632</v>
      </c>
      <c r="N801" s="33" t="s">
        <v>1950</v>
      </c>
      <c r="O801" s="33" t="s">
        <v>2010</v>
      </c>
      <c r="P801" s="33" t="s">
        <v>2011</v>
      </c>
    </row>
    <row r="802" spans="1:16" ht="13.5" customHeight="1" x14ac:dyDescent="0.2">
      <c r="A802" s="33" t="s">
        <v>709</v>
      </c>
      <c r="B802" s="35" t="s">
        <v>660</v>
      </c>
      <c r="C802" s="34">
        <v>193284000</v>
      </c>
      <c r="D802" s="33"/>
      <c r="E802" s="33" t="s">
        <v>909</v>
      </c>
      <c r="F802" s="33" t="s">
        <v>2013</v>
      </c>
      <c r="G802" s="33" t="s">
        <v>2014</v>
      </c>
      <c r="H802" s="33" t="s">
        <v>634</v>
      </c>
      <c r="I802" s="33" t="s">
        <v>628</v>
      </c>
      <c r="J802" s="33" t="s">
        <v>633</v>
      </c>
      <c r="K802" s="33" t="s">
        <v>634</v>
      </c>
      <c r="L802" s="33" t="s">
        <v>628</v>
      </c>
      <c r="M802" s="33" t="s">
        <v>632</v>
      </c>
      <c r="N802" s="33" t="s">
        <v>1950</v>
      </c>
      <c r="O802" s="33" t="s">
        <v>2010</v>
      </c>
      <c r="P802" s="33" t="s">
        <v>2011</v>
      </c>
    </row>
    <row r="803" spans="1:16" ht="13.5" customHeight="1" x14ac:dyDescent="0.2">
      <c r="A803" s="33" t="s">
        <v>709</v>
      </c>
      <c r="B803" s="35" t="s">
        <v>2026</v>
      </c>
      <c r="C803" s="34">
        <v>623282980</v>
      </c>
      <c r="D803" s="33"/>
      <c r="E803" s="33" t="s">
        <v>909</v>
      </c>
      <c r="F803" s="33" t="s">
        <v>2013</v>
      </c>
      <c r="G803" s="33" t="s">
        <v>2014</v>
      </c>
      <c r="H803" s="33" t="s">
        <v>634</v>
      </c>
      <c r="I803" s="33" t="s">
        <v>628</v>
      </c>
      <c r="J803" s="33" t="s">
        <v>633</v>
      </c>
      <c r="K803" s="33" t="s">
        <v>634</v>
      </c>
      <c r="L803" s="33" t="s">
        <v>628</v>
      </c>
      <c r="M803" s="33" t="s">
        <v>632</v>
      </c>
      <c r="N803" s="33" t="s">
        <v>1950</v>
      </c>
      <c r="O803" s="33" t="s">
        <v>2010</v>
      </c>
      <c r="P803" s="33" t="s">
        <v>2011</v>
      </c>
    </row>
    <row r="804" spans="1:16" ht="13.5" customHeight="1" x14ac:dyDescent="0.2">
      <c r="A804" s="33" t="s">
        <v>709</v>
      </c>
      <c r="B804" s="35" t="s">
        <v>2027</v>
      </c>
      <c r="C804" s="34">
        <v>101376000</v>
      </c>
      <c r="D804" s="33"/>
      <c r="E804" s="33" t="s">
        <v>909</v>
      </c>
      <c r="F804" s="33" t="s">
        <v>2013</v>
      </c>
      <c r="G804" s="33" t="s">
        <v>2014</v>
      </c>
      <c r="H804" s="33" t="s">
        <v>634</v>
      </c>
      <c r="I804" s="33" t="s">
        <v>628</v>
      </c>
      <c r="J804" s="33" t="s">
        <v>633</v>
      </c>
      <c r="K804" s="33" t="s">
        <v>634</v>
      </c>
      <c r="L804" s="33" t="s">
        <v>628</v>
      </c>
      <c r="M804" s="33" t="s">
        <v>632</v>
      </c>
      <c r="N804" s="33" t="s">
        <v>1950</v>
      </c>
      <c r="O804" s="33" t="s">
        <v>2010</v>
      </c>
      <c r="P804" s="33" t="s">
        <v>2011</v>
      </c>
    </row>
    <row r="805" spans="1:16" ht="13.5" customHeight="1" x14ac:dyDescent="0.2">
      <c r="A805" s="33" t="s">
        <v>709</v>
      </c>
      <c r="B805" s="35" t="s">
        <v>2028</v>
      </c>
      <c r="C805" s="34">
        <v>42351786</v>
      </c>
      <c r="D805" s="33"/>
      <c r="E805" s="33" t="s">
        <v>909</v>
      </c>
      <c r="F805" s="33" t="s">
        <v>2029</v>
      </c>
      <c r="G805" s="33" t="s">
        <v>2030</v>
      </c>
      <c r="H805" s="33" t="s">
        <v>634</v>
      </c>
      <c r="I805" s="33" t="s">
        <v>628</v>
      </c>
      <c r="J805" s="33" t="s">
        <v>633</v>
      </c>
      <c r="K805" s="33" t="s">
        <v>634</v>
      </c>
      <c r="L805" s="33" t="s">
        <v>628</v>
      </c>
      <c r="M805" s="33" t="s">
        <v>632</v>
      </c>
      <c r="N805" s="33" t="s">
        <v>1876</v>
      </c>
      <c r="O805" s="33" t="s">
        <v>2031</v>
      </c>
      <c r="P805" s="33" t="s">
        <v>2032</v>
      </c>
    </row>
    <row r="806" spans="1:16" ht="13.5" customHeight="1" x14ac:dyDescent="0.2">
      <c r="A806" s="33" t="s">
        <v>709</v>
      </c>
      <c r="B806" s="35" t="s">
        <v>2033</v>
      </c>
      <c r="C806" s="34">
        <v>11790306</v>
      </c>
      <c r="D806" s="33"/>
      <c r="E806" s="33" t="s">
        <v>909</v>
      </c>
      <c r="F806" s="33" t="s">
        <v>2029</v>
      </c>
      <c r="G806" s="33" t="s">
        <v>2030</v>
      </c>
      <c r="H806" s="33" t="s">
        <v>634</v>
      </c>
      <c r="I806" s="33" t="s">
        <v>628</v>
      </c>
      <c r="J806" s="33" t="s">
        <v>633</v>
      </c>
      <c r="K806" s="33" t="s">
        <v>634</v>
      </c>
      <c r="L806" s="33" t="s">
        <v>628</v>
      </c>
      <c r="M806" s="33" t="s">
        <v>632</v>
      </c>
      <c r="N806" s="33" t="s">
        <v>1876</v>
      </c>
      <c r="O806" s="33" t="s">
        <v>2031</v>
      </c>
      <c r="P806" s="33" t="s">
        <v>2032</v>
      </c>
    </row>
    <row r="807" spans="1:16" ht="13.5" customHeight="1" x14ac:dyDescent="0.2">
      <c r="A807" s="33" t="s">
        <v>709</v>
      </c>
      <c r="B807" s="35" t="s">
        <v>2035</v>
      </c>
      <c r="C807" s="34">
        <v>412230000</v>
      </c>
      <c r="D807" s="33"/>
      <c r="E807" s="33" t="s">
        <v>2034</v>
      </c>
      <c r="F807" s="33" t="s">
        <v>2036</v>
      </c>
      <c r="G807" s="33" t="s">
        <v>2037</v>
      </c>
      <c r="H807" s="33" t="s">
        <v>634</v>
      </c>
      <c r="I807" s="33" t="s">
        <v>628</v>
      </c>
      <c r="J807" s="33" t="s">
        <v>633</v>
      </c>
      <c r="K807" s="33" t="s">
        <v>634</v>
      </c>
      <c r="L807" s="33" t="s">
        <v>628</v>
      </c>
      <c r="M807" s="33" t="s">
        <v>632</v>
      </c>
      <c r="N807" s="33" t="s">
        <v>2038</v>
      </c>
      <c r="O807" s="33" t="s">
        <v>2039</v>
      </c>
      <c r="P807" s="33" t="s">
        <v>2040</v>
      </c>
    </row>
    <row r="808" spans="1:16" ht="13.5" customHeight="1" x14ac:dyDescent="0.2">
      <c r="A808" s="33" t="s">
        <v>709</v>
      </c>
      <c r="B808" s="35" t="s">
        <v>2042</v>
      </c>
      <c r="C808" s="34">
        <v>12360000</v>
      </c>
      <c r="D808" s="33"/>
      <c r="E808" s="33" t="s">
        <v>2041</v>
      </c>
      <c r="F808" s="33" t="s">
        <v>2043</v>
      </c>
      <c r="G808" s="33" t="s">
        <v>2044</v>
      </c>
      <c r="H808" s="33" t="s">
        <v>634</v>
      </c>
      <c r="I808" s="33" t="s">
        <v>2045</v>
      </c>
      <c r="J808" s="33" t="s">
        <v>633</v>
      </c>
      <c r="K808" s="33" t="s">
        <v>634</v>
      </c>
      <c r="L808" s="33" t="s">
        <v>628</v>
      </c>
      <c r="M808" s="33" t="s">
        <v>632</v>
      </c>
      <c r="N808" s="33" t="s">
        <v>2038</v>
      </c>
      <c r="O808" s="33" t="s">
        <v>2046</v>
      </c>
      <c r="P808" s="33" t="s">
        <v>2047</v>
      </c>
    </row>
    <row r="809" spans="1:16" ht="13.5" customHeight="1" x14ac:dyDescent="0.2">
      <c r="A809" s="33" t="s">
        <v>709</v>
      </c>
      <c r="B809" s="35" t="s">
        <v>2049</v>
      </c>
      <c r="C809" s="34">
        <v>524258000</v>
      </c>
      <c r="D809" s="33"/>
      <c r="E809" s="33" t="s">
        <v>2048</v>
      </c>
      <c r="F809" s="33" t="s">
        <v>2050</v>
      </c>
      <c r="G809" s="33" t="s">
        <v>2051</v>
      </c>
      <c r="H809" s="33" t="s">
        <v>634</v>
      </c>
      <c r="I809" s="33" t="s">
        <v>628</v>
      </c>
      <c r="J809" s="33" t="s">
        <v>633</v>
      </c>
      <c r="K809" s="33" t="s">
        <v>634</v>
      </c>
      <c r="L809" s="33" t="s">
        <v>628</v>
      </c>
      <c r="M809" s="33" t="s">
        <v>632</v>
      </c>
      <c r="N809" s="33" t="s">
        <v>2038</v>
      </c>
      <c r="O809" s="33" t="s">
        <v>2046</v>
      </c>
      <c r="P809" s="33" t="s">
        <v>2047</v>
      </c>
    </row>
    <row r="810" spans="1:16" ht="13.5" customHeight="1" x14ac:dyDescent="0.2">
      <c r="A810" s="33" t="s">
        <v>709</v>
      </c>
      <c r="B810" s="35" t="s">
        <v>800</v>
      </c>
      <c r="C810" s="34">
        <v>1056000000</v>
      </c>
      <c r="D810" s="33"/>
      <c r="E810" s="33" t="s">
        <v>2048</v>
      </c>
      <c r="F810" s="33" t="s">
        <v>801</v>
      </c>
      <c r="G810" s="33" t="s">
        <v>2052</v>
      </c>
      <c r="H810" s="33" t="s">
        <v>634</v>
      </c>
      <c r="I810" s="33" t="s">
        <v>628</v>
      </c>
      <c r="J810" s="33" t="s">
        <v>633</v>
      </c>
      <c r="K810" s="33" t="s">
        <v>634</v>
      </c>
      <c r="L810" s="33" t="s">
        <v>628</v>
      </c>
      <c r="M810" s="33" t="s">
        <v>632</v>
      </c>
      <c r="N810" s="33" t="s">
        <v>2038</v>
      </c>
      <c r="O810" s="33" t="s">
        <v>2046</v>
      </c>
      <c r="P810" s="33" t="s">
        <v>2047</v>
      </c>
    </row>
    <row r="811" spans="1:16" ht="13.5" customHeight="1" x14ac:dyDescent="0.2">
      <c r="A811" s="33" t="s">
        <v>709</v>
      </c>
      <c r="B811" s="35" t="s">
        <v>2053</v>
      </c>
      <c r="C811" s="34">
        <v>1934020000</v>
      </c>
      <c r="D811" s="33"/>
      <c r="E811" s="33" t="s">
        <v>2048</v>
      </c>
      <c r="F811" s="33" t="s">
        <v>2054</v>
      </c>
      <c r="G811" s="33" t="s">
        <v>2055</v>
      </c>
      <c r="H811" s="33" t="s">
        <v>634</v>
      </c>
      <c r="I811" s="33" t="s">
        <v>628</v>
      </c>
      <c r="J811" s="33" t="s">
        <v>633</v>
      </c>
      <c r="K811" s="33" t="s">
        <v>634</v>
      </c>
      <c r="L811" s="33" t="s">
        <v>628</v>
      </c>
      <c r="M811" s="33" t="s">
        <v>632</v>
      </c>
      <c r="N811" s="33" t="s">
        <v>2038</v>
      </c>
      <c r="O811" s="33" t="s">
        <v>2046</v>
      </c>
      <c r="P811" s="33" t="s">
        <v>2047</v>
      </c>
    </row>
    <row r="812" spans="1:16" ht="13.5" customHeight="1" x14ac:dyDescent="0.2">
      <c r="A812" s="33" t="s">
        <v>709</v>
      </c>
      <c r="B812" s="35" t="s">
        <v>2056</v>
      </c>
      <c r="C812" s="34">
        <v>348534000</v>
      </c>
      <c r="D812" s="33"/>
      <c r="E812" s="33" t="s">
        <v>2048</v>
      </c>
      <c r="F812" s="33" t="s">
        <v>2057</v>
      </c>
      <c r="G812" s="33" t="s">
        <v>2058</v>
      </c>
      <c r="H812" s="33" t="s">
        <v>634</v>
      </c>
      <c r="I812" s="33" t="s">
        <v>2059</v>
      </c>
      <c r="J812" s="33" t="s">
        <v>633</v>
      </c>
      <c r="K812" s="33" t="s">
        <v>634</v>
      </c>
      <c r="L812" s="33" t="s">
        <v>628</v>
      </c>
      <c r="M812" s="33" t="s">
        <v>632</v>
      </c>
      <c r="N812" s="33" t="s">
        <v>2038</v>
      </c>
      <c r="O812" s="33" t="s">
        <v>2046</v>
      </c>
      <c r="P812" s="33" t="s">
        <v>2047</v>
      </c>
    </row>
    <row r="813" spans="1:16" ht="13.5" customHeight="1" x14ac:dyDescent="0.2">
      <c r="A813" s="33" t="s">
        <v>709</v>
      </c>
      <c r="B813" s="35" t="s">
        <v>2060</v>
      </c>
      <c r="C813" s="34">
        <v>176800000</v>
      </c>
      <c r="D813" s="33"/>
      <c r="E813" s="33" t="s">
        <v>2048</v>
      </c>
      <c r="F813" s="33" t="s">
        <v>2061</v>
      </c>
      <c r="G813" s="33" t="s">
        <v>2062</v>
      </c>
      <c r="H813" s="33" t="s">
        <v>634</v>
      </c>
      <c r="I813" s="33" t="s">
        <v>628</v>
      </c>
      <c r="J813" s="33" t="s">
        <v>633</v>
      </c>
      <c r="K813" s="33" t="s">
        <v>634</v>
      </c>
      <c r="L813" s="33" t="s">
        <v>628</v>
      </c>
      <c r="M813" s="33" t="s">
        <v>632</v>
      </c>
      <c r="N813" s="33" t="s">
        <v>2038</v>
      </c>
      <c r="O813" s="33" t="s">
        <v>2046</v>
      </c>
      <c r="P813" s="33" t="s">
        <v>2047</v>
      </c>
    </row>
    <row r="814" spans="1:16" ht="13.5" customHeight="1" x14ac:dyDescent="0.2">
      <c r="A814" s="33" t="s">
        <v>709</v>
      </c>
      <c r="B814" s="35" t="s">
        <v>2064</v>
      </c>
      <c r="C814" s="34">
        <v>434115000</v>
      </c>
      <c r="D814" s="33"/>
      <c r="E814" s="33" t="s">
        <v>2048</v>
      </c>
      <c r="F814" s="33" t="s">
        <v>2065</v>
      </c>
      <c r="G814" s="33" t="s">
        <v>2066</v>
      </c>
      <c r="H814" s="33" t="s">
        <v>634</v>
      </c>
      <c r="I814" s="33" t="s">
        <v>628</v>
      </c>
      <c r="J814" s="33" t="s">
        <v>633</v>
      </c>
      <c r="K814" s="33" t="s">
        <v>634</v>
      </c>
      <c r="L814" s="33" t="s">
        <v>628</v>
      </c>
      <c r="M814" s="33" t="s">
        <v>632</v>
      </c>
      <c r="N814" s="33" t="s">
        <v>2038</v>
      </c>
      <c r="O814" s="33" t="s">
        <v>2046</v>
      </c>
      <c r="P814" s="33" t="s">
        <v>2047</v>
      </c>
    </row>
    <row r="815" spans="1:16" ht="13.5" customHeight="1" x14ac:dyDescent="0.2">
      <c r="A815" s="33" t="s">
        <v>709</v>
      </c>
      <c r="B815" s="35" t="s">
        <v>2068</v>
      </c>
      <c r="C815" s="34">
        <v>70000000</v>
      </c>
      <c r="D815" s="33"/>
      <c r="E815" s="33" t="s">
        <v>2067</v>
      </c>
      <c r="F815" s="33" t="s">
        <v>1948</v>
      </c>
      <c r="G815" s="33" t="s">
        <v>1949</v>
      </c>
      <c r="H815" s="33" t="s">
        <v>632</v>
      </c>
      <c r="I815" s="33" t="s">
        <v>628</v>
      </c>
      <c r="J815" s="33" t="s">
        <v>633</v>
      </c>
      <c r="K815" s="33" t="s">
        <v>634</v>
      </c>
      <c r="L815" s="33" t="s">
        <v>628</v>
      </c>
      <c r="M815" s="33" t="s">
        <v>632</v>
      </c>
      <c r="N815" s="33" t="s">
        <v>2038</v>
      </c>
      <c r="O815" s="33" t="s">
        <v>2069</v>
      </c>
      <c r="P815" s="33" t="s">
        <v>2070</v>
      </c>
    </row>
    <row r="816" spans="1:16" ht="13.5" customHeight="1" x14ac:dyDescent="0.2">
      <c r="A816" s="33" t="s">
        <v>709</v>
      </c>
      <c r="B816" s="35" t="s">
        <v>2071</v>
      </c>
      <c r="C816" s="34">
        <v>2118144000</v>
      </c>
      <c r="D816" s="33"/>
      <c r="E816" s="33" t="s">
        <v>2067</v>
      </c>
      <c r="F816" s="33" t="s">
        <v>2072</v>
      </c>
      <c r="G816" s="33" t="s">
        <v>2073</v>
      </c>
      <c r="H816" s="33" t="s">
        <v>632</v>
      </c>
      <c r="I816" s="33" t="s">
        <v>628</v>
      </c>
      <c r="J816" s="33" t="s">
        <v>633</v>
      </c>
      <c r="K816" s="33" t="s">
        <v>634</v>
      </c>
      <c r="L816" s="33" t="s">
        <v>628</v>
      </c>
      <c r="M816" s="33" t="s">
        <v>632</v>
      </c>
      <c r="N816" s="33" t="s">
        <v>2038</v>
      </c>
      <c r="O816" s="33" t="s">
        <v>2069</v>
      </c>
      <c r="P816" s="33" t="s">
        <v>2070</v>
      </c>
    </row>
    <row r="817" spans="1:16" ht="13.5" customHeight="1" x14ac:dyDescent="0.2">
      <c r="A817" s="33" t="s">
        <v>709</v>
      </c>
      <c r="B817" s="35" t="s">
        <v>2074</v>
      </c>
      <c r="C817" s="34">
        <v>192516000</v>
      </c>
      <c r="D817" s="33"/>
      <c r="E817" s="33" t="s">
        <v>2067</v>
      </c>
      <c r="F817" s="33" t="s">
        <v>2075</v>
      </c>
      <c r="G817" s="33" t="s">
        <v>2076</v>
      </c>
      <c r="H817" s="33" t="s">
        <v>632</v>
      </c>
      <c r="I817" s="33" t="s">
        <v>628</v>
      </c>
      <c r="J817" s="33" t="s">
        <v>633</v>
      </c>
      <c r="K817" s="33" t="s">
        <v>634</v>
      </c>
      <c r="L817" s="33" t="s">
        <v>628</v>
      </c>
      <c r="M817" s="33" t="s">
        <v>632</v>
      </c>
      <c r="N817" s="33" t="s">
        <v>2038</v>
      </c>
      <c r="O817" s="33" t="s">
        <v>2069</v>
      </c>
      <c r="P817" s="33" t="s">
        <v>2070</v>
      </c>
    </row>
    <row r="818" spans="1:16" ht="13.5" customHeight="1" x14ac:dyDescent="0.2">
      <c r="A818" s="33" t="s">
        <v>709</v>
      </c>
      <c r="B818" s="35" t="s">
        <v>2077</v>
      </c>
      <c r="C818" s="34">
        <v>483285000</v>
      </c>
      <c r="D818" s="33"/>
      <c r="E818" s="33" t="s">
        <v>2067</v>
      </c>
      <c r="F818" s="33" t="s">
        <v>2078</v>
      </c>
      <c r="G818" s="33" t="s">
        <v>2079</v>
      </c>
      <c r="H818" s="33" t="s">
        <v>632</v>
      </c>
      <c r="I818" s="33" t="s">
        <v>628</v>
      </c>
      <c r="J818" s="33" t="s">
        <v>633</v>
      </c>
      <c r="K818" s="33" t="s">
        <v>634</v>
      </c>
      <c r="L818" s="33" t="s">
        <v>628</v>
      </c>
      <c r="M818" s="33" t="s">
        <v>632</v>
      </c>
      <c r="N818" s="33" t="s">
        <v>2038</v>
      </c>
      <c r="O818" s="33" t="s">
        <v>2069</v>
      </c>
      <c r="P818" s="33" t="s">
        <v>2070</v>
      </c>
    </row>
    <row r="819" spans="1:16" ht="13.5" customHeight="1" x14ac:dyDescent="0.2">
      <c r="A819" s="33" t="s">
        <v>709</v>
      </c>
      <c r="B819" s="35" t="s">
        <v>2080</v>
      </c>
      <c r="C819" s="34">
        <v>85912000</v>
      </c>
      <c r="D819" s="33"/>
      <c r="E819" s="33" t="s">
        <v>2067</v>
      </c>
      <c r="F819" s="33" t="s">
        <v>1056</v>
      </c>
      <c r="G819" s="33" t="s">
        <v>2081</v>
      </c>
      <c r="H819" s="33" t="s">
        <v>632</v>
      </c>
      <c r="I819" s="33" t="s">
        <v>628</v>
      </c>
      <c r="J819" s="33" t="s">
        <v>633</v>
      </c>
      <c r="K819" s="33" t="s">
        <v>634</v>
      </c>
      <c r="L819" s="33" t="s">
        <v>628</v>
      </c>
      <c r="M819" s="33" t="s">
        <v>632</v>
      </c>
      <c r="N819" s="33" t="s">
        <v>2038</v>
      </c>
      <c r="O819" s="33" t="s">
        <v>2069</v>
      </c>
      <c r="P819" s="33" t="s">
        <v>2070</v>
      </c>
    </row>
    <row r="820" spans="1:16" ht="13.5" customHeight="1" x14ac:dyDescent="0.2">
      <c r="A820" s="33" t="s">
        <v>709</v>
      </c>
      <c r="B820" s="35" t="s">
        <v>2082</v>
      </c>
      <c r="C820" s="34">
        <v>59190000</v>
      </c>
      <c r="D820" s="33"/>
      <c r="E820" s="33" t="s">
        <v>2067</v>
      </c>
      <c r="F820" s="33" t="s">
        <v>2083</v>
      </c>
      <c r="G820" s="33" t="s">
        <v>2084</v>
      </c>
      <c r="H820" s="33" t="s">
        <v>632</v>
      </c>
      <c r="I820" s="33" t="s">
        <v>628</v>
      </c>
      <c r="J820" s="33" t="s">
        <v>633</v>
      </c>
      <c r="K820" s="33" t="s">
        <v>634</v>
      </c>
      <c r="L820" s="33" t="s">
        <v>628</v>
      </c>
      <c r="M820" s="33" t="s">
        <v>632</v>
      </c>
      <c r="N820" s="33" t="s">
        <v>2038</v>
      </c>
      <c r="O820" s="33" t="s">
        <v>2069</v>
      </c>
      <c r="P820" s="33" t="s">
        <v>2070</v>
      </c>
    </row>
    <row r="821" spans="1:16" ht="13.5" customHeight="1" x14ac:dyDescent="0.2">
      <c r="A821" s="33" t="s">
        <v>709</v>
      </c>
      <c r="B821" s="35" t="s">
        <v>2085</v>
      </c>
      <c r="C821" s="34">
        <v>1557120000</v>
      </c>
      <c r="D821" s="33"/>
      <c r="E821" s="33" t="s">
        <v>2067</v>
      </c>
      <c r="F821" s="33" t="s">
        <v>2086</v>
      </c>
      <c r="G821" s="33" t="s">
        <v>2087</v>
      </c>
      <c r="H821" s="33" t="s">
        <v>632</v>
      </c>
      <c r="I821" s="33" t="s">
        <v>628</v>
      </c>
      <c r="J821" s="33" t="s">
        <v>633</v>
      </c>
      <c r="K821" s="33" t="s">
        <v>634</v>
      </c>
      <c r="L821" s="33" t="s">
        <v>628</v>
      </c>
      <c r="M821" s="33" t="s">
        <v>632</v>
      </c>
      <c r="N821" s="33" t="s">
        <v>2038</v>
      </c>
      <c r="O821" s="33" t="s">
        <v>2069</v>
      </c>
      <c r="P821" s="33" t="s">
        <v>2070</v>
      </c>
    </row>
    <row r="822" spans="1:16" ht="13.5" customHeight="1" x14ac:dyDescent="0.2">
      <c r="A822" s="33" t="s">
        <v>709</v>
      </c>
      <c r="B822" s="35" t="s">
        <v>2088</v>
      </c>
      <c r="C822" s="34">
        <v>165823000</v>
      </c>
      <c r="D822" s="33"/>
      <c r="E822" s="33" t="s">
        <v>2067</v>
      </c>
      <c r="F822" s="33" t="s">
        <v>2089</v>
      </c>
      <c r="G822" s="33" t="s">
        <v>2090</v>
      </c>
      <c r="H822" s="33" t="s">
        <v>632</v>
      </c>
      <c r="I822" s="33" t="s">
        <v>628</v>
      </c>
      <c r="J822" s="33" t="s">
        <v>633</v>
      </c>
      <c r="K822" s="33" t="s">
        <v>634</v>
      </c>
      <c r="L822" s="33" t="s">
        <v>628</v>
      </c>
      <c r="M822" s="33" t="s">
        <v>632</v>
      </c>
      <c r="N822" s="33" t="s">
        <v>2038</v>
      </c>
      <c r="O822" s="33" t="s">
        <v>2069</v>
      </c>
      <c r="P822" s="33" t="s">
        <v>2070</v>
      </c>
    </row>
    <row r="823" spans="1:16" ht="13.5" customHeight="1" x14ac:dyDescent="0.2">
      <c r="A823" s="33" t="s">
        <v>709</v>
      </c>
      <c r="B823" s="35" t="s">
        <v>2091</v>
      </c>
      <c r="C823" s="34">
        <v>128280000</v>
      </c>
      <c r="D823" s="33"/>
      <c r="E823" s="33" t="s">
        <v>2067</v>
      </c>
      <c r="F823" s="33" t="s">
        <v>2092</v>
      </c>
      <c r="G823" s="33" t="s">
        <v>2093</v>
      </c>
      <c r="H823" s="33" t="s">
        <v>632</v>
      </c>
      <c r="I823" s="33" t="s">
        <v>628</v>
      </c>
      <c r="J823" s="33" t="s">
        <v>633</v>
      </c>
      <c r="K823" s="33" t="s">
        <v>634</v>
      </c>
      <c r="L823" s="33" t="s">
        <v>628</v>
      </c>
      <c r="M823" s="33" t="s">
        <v>632</v>
      </c>
      <c r="N823" s="33" t="s">
        <v>2038</v>
      </c>
      <c r="O823" s="33" t="s">
        <v>2069</v>
      </c>
      <c r="P823" s="33" t="s">
        <v>2070</v>
      </c>
    </row>
    <row r="824" spans="1:16" ht="13.5" customHeight="1" x14ac:dyDescent="0.2">
      <c r="A824" s="33" t="s">
        <v>709</v>
      </c>
      <c r="B824" s="35" t="s">
        <v>2094</v>
      </c>
      <c r="C824" s="34">
        <v>423009000</v>
      </c>
      <c r="D824" s="33"/>
      <c r="E824" s="33" t="s">
        <v>2067</v>
      </c>
      <c r="F824" s="33" t="s">
        <v>2095</v>
      </c>
      <c r="G824" s="33" t="s">
        <v>2096</v>
      </c>
      <c r="H824" s="33" t="s">
        <v>632</v>
      </c>
      <c r="I824" s="33" t="s">
        <v>628</v>
      </c>
      <c r="J824" s="33" t="s">
        <v>633</v>
      </c>
      <c r="K824" s="33" t="s">
        <v>634</v>
      </c>
      <c r="L824" s="33" t="s">
        <v>628</v>
      </c>
      <c r="M824" s="33" t="s">
        <v>632</v>
      </c>
      <c r="N824" s="33" t="s">
        <v>2038</v>
      </c>
      <c r="O824" s="33" t="s">
        <v>2069</v>
      </c>
      <c r="P824" s="33" t="s">
        <v>2070</v>
      </c>
    </row>
    <row r="825" spans="1:16" ht="13.5" customHeight="1" x14ac:dyDescent="0.2">
      <c r="A825" s="33" t="s">
        <v>709</v>
      </c>
      <c r="B825" s="35" t="s">
        <v>2097</v>
      </c>
      <c r="C825" s="34">
        <v>40762000</v>
      </c>
      <c r="D825" s="33"/>
      <c r="E825" s="33" t="s">
        <v>2067</v>
      </c>
      <c r="F825" s="33" t="s">
        <v>2098</v>
      </c>
      <c r="G825" s="33" t="s">
        <v>2097</v>
      </c>
      <c r="H825" s="33" t="s">
        <v>632</v>
      </c>
      <c r="I825" s="33" t="s">
        <v>628</v>
      </c>
      <c r="J825" s="33" t="s">
        <v>633</v>
      </c>
      <c r="K825" s="33" t="s">
        <v>634</v>
      </c>
      <c r="L825" s="33" t="s">
        <v>628</v>
      </c>
      <c r="M825" s="33" t="s">
        <v>632</v>
      </c>
      <c r="N825" s="33" t="s">
        <v>2038</v>
      </c>
      <c r="O825" s="33" t="s">
        <v>2069</v>
      </c>
      <c r="P825" s="33" t="s">
        <v>2070</v>
      </c>
    </row>
    <row r="826" spans="1:16" ht="13.5" customHeight="1" x14ac:dyDescent="0.2">
      <c r="A826" s="33" t="s">
        <v>709</v>
      </c>
      <c r="B826" s="35" t="s">
        <v>2100</v>
      </c>
      <c r="C826" s="34">
        <v>48960000</v>
      </c>
      <c r="D826" s="33"/>
      <c r="E826" s="33" t="s">
        <v>2067</v>
      </c>
      <c r="F826" s="33" t="s">
        <v>2101</v>
      </c>
      <c r="G826" s="33" t="s">
        <v>2102</v>
      </c>
      <c r="H826" s="33" t="s">
        <v>632</v>
      </c>
      <c r="I826" s="33" t="s">
        <v>628</v>
      </c>
      <c r="J826" s="33" t="s">
        <v>633</v>
      </c>
      <c r="K826" s="33" t="s">
        <v>634</v>
      </c>
      <c r="L826" s="33" t="s">
        <v>628</v>
      </c>
      <c r="M826" s="33" t="s">
        <v>632</v>
      </c>
      <c r="N826" s="33" t="s">
        <v>2038</v>
      </c>
      <c r="O826" s="33" t="s">
        <v>2069</v>
      </c>
      <c r="P826" s="33" t="s">
        <v>2070</v>
      </c>
    </row>
    <row r="827" spans="1:16" ht="13.5" customHeight="1" x14ac:dyDescent="0.2">
      <c r="A827" s="33" t="s">
        <v>709</v>
      </c>
      <c r="B827" s="35" t="s">
        <v>2103</v>
      </c>
      <c r="C827" s="34">
        <v>872100000</v>
      </c>
      <c r="D827" s="33"/>
      <c r="E827" s="33" t="s">
        <v>2067</v>
      </c>
      <c r="F827" s="33" t="s">
        <v>2104</v>
      </c>
      <c r="G827" s="33" t="s">
        <v>2105</v>
      </c>
      <c r="H827" s="33" t="s">
        <v>632</v>
      </c>
      <c r="I827" s="33" t="s">
        <v>628</v>
      </c>
      <c r="J827" s="33" t="s">
        <v>633</v>
      </c>
      <c r="K827" s="33" t="s">
        <v>634</v>
      </c>
      <c r="L827" s="33" t="s">
        <v>628</v>
      </c>
      <c r="M827" s="33" t="s">
        <v>632</v>
      </c>
      <c r="N827" s="33" t="s">
        <v>2038</v>
      </c>
      <c r="O827" s="33" t="s">
        <v>2069</v>
      </c>
      <c r="P827" s="33" t="s">
        <v>2070</v>
      </c>
    </row>
    <row r="828" spans="1:16" ht="13.5" customHeight="1" x14ac:dyDescent="0.2">
      <c r="A828" s="33" t="s">
        <v>709</v>
      </c>
      <c r="B828" s="35" t="s">
        <v>2106</v>
      </c>
      <c r="C828" s="34">
        <v>1009506000</v>
      </c>
      <c r="D828" s="33"/>
      <c r="E828" s="33" t="s">
        <v>2067</v>
      </c>
      <c r="F828" s="33" t="s">
        <v>2107</v>
      </c>
      <c r="G828" s="33" t="s">
        <v>2108</v>
      </c>
      <c r="H828" s="33" t="s">
        <v>632</v>
      </c>
      <c r="I828" s="33" t="s">
        <v>628</v>
      </c>
      <c r="J828" s="33" t="s">
        <v>633</v>
      </c>
      <c r="K828" s="33" t="s">
        <v>634</v>
      </c>
      <c r="L828" s="33" t="s">
        <v>628</v>
      </c>
      <c r="M828" s="33" t="s">
        <v>632</v>
      </c>
      <c r="N828" s="33" t="s">
        <v>2038</v>
      </c>
      <c r="O828" s="33" t="s">
        <v>2069</v>
      </c>
      <c r="P828" s="33" t="s">
        <v>2070</v>
      </c>
    </row>
    <row r="829" spans="1:16" ht="13.5" customHeight="1" x14ac:dyDescent="0.2">
      <c r="A829" s="33" t="s">
        <v>709</v>
      </c>
      <c r="B829" s="35" t="s">
        <v>2109</v>
      </c>
      <c r="C829" s="34">
        <v>253133000</v>
      </c>
      <c r="D829" s="33"/>
      <c r="E829" s="33" t="s">
        <v>2067</v>
      </c>
      <c r="F829" s="33" t="s">
        <v>2110</v>
      </c>
      <c r="G829" s="33" t="s">
        <v>2111</v>
      </c>
      <c r="H829" s="33" t="s">
        <v>632</v>
      </c>
      <c r="I829" s="33" t="s">
        <v>628</v>
      </c>
      <c r="J829" s="33" t="s">
        <v>633</v>
      </c>
      <c r="K829" s="33" t="s">
        <v>634</v>
      </c>
      <c r="L829" s="33" t="s">
        <v>628</v>
      </c>
      <c r="M829" s="33" t="s">
        <v>632</v>
      </c>
      <c r="N829" s="33" t="s">
        <v>2038</v>
      </c>
      <c r="O829" s="33" t="s">
        <v>2069</v>
      </c>
      <c r="P829" s="33" t="s">
        <v>2070</v>
      </c>
    </row>
    <row r="830" spans="1:16" ht="13.5" customHeight="1" x14ac:dyDescent="0.2">
      <c r="A830" s="33" t="s">
        <v>709</v>
      </c>
      <c r="B830" s="35" t="s">
        <v>2112</v>
      </c>
      <c r="C830" s="34">
        <v>1617349200</v>
      </c>
      <c r="D830" s="33"/>
      <c r="E830" s="33" t="s">
        <v>2067</v>
      </c>
      <c r="F830" s="33" t="s">
        <v>2113</v>
      </c>
      <c r="G830" s="33" t="s">
        <v>2114</v>
      </c>
      <c r="H830" s="33" t="s">
        <v>632</v>
      </c>
      <c r="I830" s="33" t="s">
        <v>628</v>
      </c>
      <c r="J830" s="33" t="s">
        <v>633</v>
      </c>
      <c r="K830" s="33" t="s">
        <v>634</v>
      </c>
      <c r="L830" s="33" t="s">
        <v>628</v>
      </c>
      <c r="M830" s="33" t="s">
        <v>632</v>
      </c>
      <c r="N830" s="33" t="s">
        <v>2038</v>
      </c>
      <c r="O830" s="33" t="s">
        <v>2115</v>
      </c>
      <c r="P830" s="33" t="s">
        <v>2116</v>
      </c>
    </row>
    <row r="831" spans="1:16" ht="13.5" customHeight="1" x14ac:dyDescent="0.2">
      <c r="A831" s="33" t="s">
        <v>709</v>
      </c>
      <c r="B831" s="35" t="s">
        <v>2117</v>
      </c>
      <c r="C831" s="34">
        <v>376360000</v>
      </c>
      <c r="D831" s="33"/>
      <c r="E831" s="33" t="s">
        <v>2067</v>
      </c>
      <c r="F831" s="33" t="s">
        <v>2118</v>
      </c>
      <c r="G831" s="33" t="s">
        <v>2119</v>
      </c>
      <c r="H831" s="33" t="s">
        <v>632</v>
      </c>
      <c r="I831" s="33" t="s">
        <v>628</v>
      </c>
      <c r="J831" s="33" t="s">
        <v>633</v>
      </c>
      <c r="K831" s="33" t="s">
        <v>634</v>
      </c>
      <c r="L831" s="33" t="s">
        <v>628</v>
      </c>
      <c r="M831" s="33" t="s">
        <v>632</v>
      </c>
      <c r="N831" s="33" t="s">
        <v>2038</v>
      </c>
      <c r="O831" s="33" t="s">
        <v>2069</v>
      </c>
      <c r="P831" s="33" t="s">
        <v>2070</v>
      </c>
    </row>
    <row r="832" spans="1:16" ht="13.5" customHeight="1" x14ac:dyDescent="0.2">
      <c r="A832" s="33" t="s">
        <v>709</v>
      </c>
      <c r="B832" s="35" t="s">
        <v>2120</v>
      </c>
      <c r="C832" s="34">
        <v>211512000</v>
      </c>
      <c r="D832" s="33"/>
      <c r="E832" s="33" t="s">
        <v>2067</v>
      </c>
      <c r="F832" s="33" t="s">
        <v>2121</v>
      </c>
      <c r="G832" s="33" t="s">
        <v>2122</v>
      </c>
      <c r="H832" s="33" t="s">
        <v>632</v>
      </c>
      <c r="I832" s="33" t="s">
        <v>628</v>
      </c>
      <c r="J832" s="33" t="s">
        <v>633</v>
      </c>
      <c r="K832" s="33" t="s">
        <v>634</v>
      </c>
      <c r="L832" s="33" t="s">
        <v>628</v>
      </c>
      <c r="M832" s="33" t="s">
        <v>632</v>
      </c>
      <c r="N832" s="33" t="s">
        <v>2038</v>
      </c>
      <c r="O832" s="33" t="s">
        <v>2069</v>
      </c>
      <c r="P832" s="33" t="s">
        <v>2070</v>
      </c>
    </row>
    <row r="833" spans="1:16" ht="13.5" customHeight="1" x14ac:dyDescent="0.2">
      <c r="A833" s="33" t="s">
        <v>709</v>
      </c>
      <c r="B833" s="35" t="s">
        <v>2123</v>
      </c>
      <c r="C833" s="34">
        <v>185470000</v>
      </c>
      <c r="D833" s="33"/>
      <c r="E833" s="33" t="s">
        <v>2067</v>
      </c>
      <c r="F833" s="33" t="s">
        <v>2124</v>
      </c>
      <c r="G833" s="33" t="s">
        <v>2125</v>
      </c>
      <c r="H833" s="33" t="s">
        <v>632</v>
      </c>
      <c r="I833" s="33" t="s">
        <v>628</v>
      </c>
      <c r="J833" s="33" t="s">
        <v>633</v>
      </c>
      <c r="K833" s="33" t="s">
        <v>634</v>
      </c>
      <c r="L833" s="33" t="s">
        <v>628</v>
      </c>
      <c r="M833" s="33" t="s">
        <v>632</v>
      </c>
      <c r="N833" s="33" t="s">
        <v>2038</v>
      </c>
      <c r="O833" s="33" t="s">
        <v>2069</v>
      </c>
      <c r="P833" s="33" t="s">
        <v>2070</v>
      </c>
    </row>
    <row r="834" spans="1:16" ht="13.5" customHeight="1" x14ac:dyDescent="0.2">
      <c r="A834" s="33" t="s">
        <v>709</v>
      </c>
      <c r="B834" s="35" t="s">
        <v>2126</v>
      </c>
      <c r="C834" s="34">
        <v>710710000</v>
      </c>
      <c r="D834" s="33"/>
      <c r="E834" s="33" t="s">
        <v>2067</v>
      </c>
      <c r="F834" s="33" t="s">
        <v>2127</v>
      </c>
      <c r="G834" s="33" t="s">
        <v>2128</v>
      </c>
      <c r="H834" s="33" t="s">
        <v>632</v>
      </c>
      <c r="I834" s="33" t="s">
        <v>628</v>
      </c>
      <c r="J834" s="33" t="s">
        <v>633</v>
      </c>
      <c r="K834" s="33" t="s">
        <v>634</v>
      </c>
      <c r="L834" s="33" t="s">
        <v>628</v>
      </c>
      <c r="M834" s="33" t="s">
        <v>632</v>
      </c>
      <c r="N834" s="33" t="s">
        <v>2038</v>
      </c>
      <c r="O834" s="33" t="s">
        <v>2069</v>
      </c>
      <c r="P834" s="33" t="s">
        <v>2070</v>
      </c>
    </row>
    <row r="835" spans="1:16" ht="13.5" customHeight="1" x14ac:dyDescent="0.2">
      <c r="A835" s="33" t="s">
        <v>709</v>
      </c>
      <c r="B835" s="35" t="s">
        <v>2129</v>
      </c>
      <c r="C835" s="34">
        <v>480025000</v>
      </c>
      <c r="D835" s="33"/>
      <c r="E835" s="33" t="s">
        <v>2067</v>
      </c>
      <c r="F835" s="33" t="s">
        <v>2130</v>
      </c>
      <c r="G835" s="33" t="s">
        <v>2131</v>
      </c>
      <c r="H835" s="33" t="s">
        <v>632</v>
      </c>
      <c r="I835" s="33" t="s">
        <v>628</v>
      </c>
      <c r="J835" s="33" t="s">
        <v>633</v>
      </c>
      <c r="K835" s="33" t="s">
        <v>634</v>
      </c>
      <c r="L835" s="33" t="s">
        <v>628</v>
      </c>
      <c r="M835" s="33" t="s">
        <v>632</v>
      </c>
      <c r="N835" s="33" t="s">
        <v>2038</v>
      </c>
      <c r="O835" s="33" t="s">
        <v>2069</v>
      </c>
      <c r="P835" s="33" t="s">
        <v>2070</v>
      </c>
    </row>
    <row r="836" spans="1:16" ht="13.5" customHeight="1" x14ac:dyDescent="0.2">
      <c r="A836" s="33" t="s">
        <v>709</v>
      </c>
      <c r="B836" s="35" t="s">
        <v>2132</v>
      </c>
      <c r="C836" s="34">
        <v>704000000</v>
      </c>
      <c r="D836" s="33"/>
      <c r="E836" s="33" t="s">
        <v>2067</v>
      </c>
      <c r="F836" s="33" t="s">
        <v>2133</v>
      </c>
      <c r="G836" s="33" t="s">
        <v>2134</v>
      </c>
      <c r="H836" s="33" t="s">
        <v>632</v>
      </c>
      <c r="I836" s="33" t="s">
        <v>628</v>
      </c>
      <c r="J836" s="33" t="s">
        <v>633</v>
      </c>
      <c r="K836" s="33" t="s">
        <v>634</v>
      </c>
      <c r="L836" s="33" t="s">
        <v>628</v>
      </c>
      <c r="M836" s="33" t="s">
        <v>632</v>
      </c>
      <c r="N836" s="33" t="s">
        <v>2038</v>
      </c>
      <c r="O836" s="33" t="s">
        <v>2069</v>
      </c>
      <c r="P836" s="33" t="s">
        <v>2070</v>
      </c>
    </row>
    <row r="837" spans="1:16" ht="13.5" customHeight="1" x14ac:dyDescent="0.2">
      <c r="A837" s="33" t="s">
        <v>709</v>
      </c>
      <c r="B837" s="35" t="s">
        <v>2135</v>
      </c>
      <c r="C837" s="34">
        <v>434472000</v>
      </c>
      <c r="D837" s="33"/>
      <c r="E837" s="33" t="s">
        <v>2067</v>
      </c>
      <c r="F837" s="33" t="s">
        <v>2136</v>
      </c>
      <c r="G837" s="33" t="s">
        <v>2137</v>
      </c>
      <c r="H837" s="33" t="s">
        <v>632</v>
      </c>
      <c r="I837" s="33" t="s">
        <v>628</v>
      </c>
      <c r="J837" s="33" t="s">
        <v>633</v>
      </c>
      <c r="K837" s="33" t="s">
        <v>634</v>
      </c>
      <c r="L837" s="33" t="s">
        <v>628</v>
      </c>
      <c r="M837" s="33" t="s">
        <v>632</v>
      </c>
      <c r="N837" s="33" t="s">
        <v>2038</v>
      </c>
      <c r="O837" s="33" t="s">
        <v>2069</v>
      </c>
      <c r="P837" s="33" t="s">
        <v>2070</v>
      </c>
    </row>
    <row r="838" spans="1:16" ht="13.5" customHeight="1" x14ac:dyDescent="0.2">
      <c r="A838" s="33" t="s">
        <v>709</v>
      </c>
      <c r="B838" s="35" t="s">
        <v>2138</v>
      </c>
      <c r="C838" s="34">
        <v>1466052000</v>
      </c>
      <c r="D838" s="33"/>
      <c r="E838" s="33" t="s">
        <v>2067</v>
      </c>
      <c r="F838" s="33" t="s">
        <v>2139</v>
      </c>
      <c r="G838" s="33" t="s">
        <v>2140</v>
      </c>
      <c r="H838" s="33" t="s">
        <v>632</v>
      </c>
      <c r="I838" s="33" t="s">
        <v>628</v>
      </c>
      <c r="J838" s="33" t="s">
        <v>633</v>
      </c>
      <c r="K838" s="33" t="s">
        <v>634</v>
      </c>
      <c r="L838" s="33" t="s">
        <v>628</v>
      </c>
      <c r="M838" s="33" t="s">
        <v>632</v>
      </c>
      <c r="N838" s="33" t="s">
        <v>2038</v>
      </c>
      <c r="O838" s="33" t="s">
        <v>2069</v>
      </c>
      <c r="P838" s="33" t="s">
        <v>2070</v>
      </c>
    </row>
    <row r="839" spans="1:16" ht="13.5" customHeight="1" x14ac:dyDescent="0.2">
      <c r="A839" s="33" t="s">
        <v>709</v>
      </c>
      <c r="B839" s="35" t="s">
        <v>2141</v>
      </c>
      <c r="C839" s="34">
        <v>1974042000</v>
      </c>
      <c r="D839" s="33"/>
      <c r="E839" s="33" t="s">
        <v>2067</v>
      </c>
      <c r="F839" s="33" t="s">
        <v>2142</v>
      </c>
      <c r="G839" s="33" t="s">
        <v>2143</v>
      </c>
      <c r="H839" s="33" t="s">
        <v>632</v>
      </c>
      <c r="I839" s="33" t="s">
        <v>628</v>
      </c>
      <c r="J839" s="33" t="s">
        <v>633</v>
      </c>
      <c r="K839" s="33" t="s">
        <v>634</v>
      </c>
      <c r="L839" s="33" t="s">
        <v>628</v>
      </c>
      <c r="M839" s="33" t="s">
        <v>632</v>
      </c>
      <c r="N839" s="33" t="s">
        <v>2038</v>
      </c>
      <c r="O839" s="33" t="s">
        <v>2069</v>
      </c>
      <c r="P839" s="33" t="s">
        <v>2070</v>
      </c>
    </row>
    <row r="840" spans="1:16" ht="13.5" customHeight="1" x14ac:dyDescent="0.2">
      <c r="A840" s="33" t="s">
        <v>709</v>
      </c>
      <c r="B840" s="35" t="s">
        <v>2144</v>
      </c>
      <c r="C840" s="34">
        <v>236649000</v>
      </c>
      <c r="D840" s="33"/>
      <c r="E840" s="33" t="s">
        <v>2067</v>
      </c>
      <c r="F840" s="33" t="s">
        <v>2145</v>
      </c>
      <c r="G840" s="33" t="s">
        <v>2146</v>
      </c>
      <c r="H840" s="33" t="s">
        <v>632</v>
      </c>
      <c r="I840" s="33" t="s">
        <v>628</v>
      </c>
      <c r="J840" s="33" t="s">
        <v>633</v>
      </c>
      <c r="K840" s="33" t="s">
        <v>634</v>
      </c>
      <c r="L840" s="33" t="s">
        <v>628</v>
      </c>
      <c r="M840" s="33" t="s">
        <v>632</v>
      </c>
      <c r="N840" s="33" t="s">
        <v>2038</v>
      </c>
      <c r="O840" s="33" t="s">
        <v>2069</v>
      </c>
      <c r="P840" s="33" t="s">
        <v>2070</v>
      </c>
    </row>
    <row r="841" spans="1:16" ht="13.5" customHeight="1" x14ac:dyDescent="0.2">
      <c r="A841" s="33" t="s">
        <v>709</v>
      </c>
      <c r="B841" s="35" t="s">
        <v>2147</v>
      </c>
      <c r="C841" s="34">
        <v>2787524000</v>
      </c>
      <c r="D841" s="33"/>
      <c r="E841" s="33" t="s">
        <v>2067</v>
      </c>
      <c r="F841" s="33" t="s">
        <v>2148</v>
      </c>
      <c r="G841" s="33" t="s">
        <v>2149</v>
      </c>
      <c r="H841" s="33" t="s">
        <v>632</v>
      </c>
      <c r="I841" s="33" t="s">
        <v>628</v>
      </c>
      <c r="J841" s="33" t="s">
        <v>633</v>
      </c>
      <c r="K841" s="33" t="s">
        <v>634</v>
      </c>
      <c r="L841" s="33" t="s">
        <v>628</v>
      </c>
      <c r="M841" s="33" t="s">
        <v>632</v>
      </c>
      <c r="N841" s="33" t="s">
        <v>2038</v>
      </c>
      <c r="O841" s="33" t="s">
        <v>2069</v>
      </c>
      <c r="P841" s="33" t="s">
        <v>2070</v>
      </c>
    </row>
    <row r="842" spans="1:16" ht="13.5" customHeight="1" x14ac:dyDescent="0.2">
      <c r="A842" s="33" t="s">
        <v>709</v>
      </c>
      <c r="B842" s="35" t="s">
        <v>2150</v>
      </c>
      <c r="C842" s="34">
        <v>108663000</v>
      </c>
      <c r="D842" s="33"/>
      <c r="E842" s="33" t="s">
        <v>2067</v>
      </c>
      <c r="F842" s="33" t="s">
        <v>2151</v>
      </c>
      <c r="G842" s="33" t="s">
        <v>2152</v>
      </c>
      <c r="H842" s="33" t="s">
        <v>632</v>
      </c>
      <c r="I842" s="33" t="s">
        <v>628</v>
      </c>
      <c r="J842" s="33" t="s">
        <v>633</v>
      </c>
      <c r="K842" s="33" t="s">
        <v>634</v>
      </c>
      <c r="L842" s="33" t="s">
        <v>628</v>
      </c>
      <c r="M842" s="33" t="s">
        <v>632</v>
      </c>
      <c r="N842" s="33" t="s">
        <v>2038</v>
      </c>
      <c r="O842" s="33" t="s">
        <v>2069</v>
      </c>
      <c r="P842" s="33" t="s">
        <v>2070</v>
      </c>
    </row>
    <row r="843" spans="1:16" ht="13.5" customHeight="1" x14ac:dyDescent="0.2">
      <c r="A843" s="33" t="s">
        <v>709</v>
      </c>
      <c r="B843" s="35" t="s">
        <v>2153</v>
      </c>
      <c r="C843" s="34">
        <v>76968000</v>
      </c>
      <c r="D843" s="33"/>
      <c r="E843" s="33" t="s">
        <v>2067</v>
      </c>
      <c r="F843" s="33" t="s">
        <v>2154</v>
      </c>
      <c r="G843" s="33" t="s">
        <v>2155</v>
      </c>
      <c r="H843" s="33" t="s">
        <v>632</v>
      </c>
      <c r="I843" s="33" t="s">
        <v>628</v>
      </c>
      <c r="J843" s="33" t="s">
        <v>633</v>
      </c>
      <c r="K843" s="33" t="s">
        <v>634</v>
      </c>
      <c r="L843" s="33" t="s">
        <v>628</v>
      </c>
      <c r="M843" s="33" t="s">
        <v>632</v>
      </c>
      <c r="N843" s="33" t="s">
        <v>2038</v>
      </c>
      <c r="O843" s="33" t="s">
        <v>2069</v>
      </c>
      <c r="P843" s="33" t="s">
        <v>2070</v>
      </c>
    </row>
    <row r="844" spans="1:16" ht="13.5" customHeight="1" x14ac:dyDescent="0.2">
      <c r="A844" s="33" t="s">
        <v>709</v>
      </c>
      <c r="B844" s="35" t="s">
        <v>2156</v>
      </c>
      <c r="C844" s="34">
        <v>917350000</v>
      </c>
      <c r="D844" s="33"/>
      <c r="E844" s="33" t="s">
        <v>2067</v>
      </c>
      <c r="F844" s="33" t="s">
        <v>2157</v>
      </c>
      <c r="G844" s="33" t="s">
        <v>2158</v>
      </c>
      <c r="H844" s="33" t="s">
        <v>632</v>
      </c>
      <c r="I844" s="33" t="s">
        <v>628</v>
      </c>
      <c r="J844" s="33" t="s">
        <v>633</v>
      </c>
      <c r="K844" s="33" t="s">
        <v>634</v>
      </c>
      <c r="L844" s="33" t="s">
        <v>628</v>
      </c>
      <c r="M844" s="33" t="s">
        <v>632</v>
      </c>
      <c r="N844" s="33" t="s">
        <v>2038</v>
      </c>
      <c r="O844" s="33" t="s">
        <v>2069</v>
      </c>
      <c r="P844" s="33" t="s">
        <v>2070</v>
      </c>
    </row>
    <row r="845" spans="1:16" ht="13.5" customHeight="1" x14ac:dyDescent="0.2">
      <c r="A845" s="33" t="s">
        <v>709</v>
      </c>
      <c r="B845" s="35" t="s">
        <v>2159</v>
      </c>
      <c r="C845" s="34">
        <v>317834000</v>
      </c>
      <c r="D845" s="33"/>
      <c r="E845" s="33" t="s">
        <v>2067</v>
      </c>
      <c r="F845" s="33" t="s">
        <v>2160</v>
      </c>
      <c r="G845" s="33" t="s">
        <v>2161</v>
      </c>
      <c r="H845" s="33" t="s">
        <v>632</v>
      </c>
      <c r="I845" s="33" t="s">
        <v>628</v>
      </c>
      <c r="J845" s="33" t="s">
        <v>633</v>
      </c>
      <c r="K845" s="33" t="s">
        <v>634</v>
      </c>
      <c r="L845" s="33" t="s">
        <v>628</v>
      </c>
      <c r="M845" s="33" t="s">
        <v>632</v>
      </c>
      <c r="N845" s="33" t="s">
        <v>2038</v>
      </c>
      <c r="O845" s="33" t="s">
        <v>2069</v>
      </c>
      <c r="P845" s="33" t="s">
        <v>2070</v>
      </c>
    </row>
    <row r="846" spans="1:16" ht="13.5" customHeight="1" x14ac:dyDescent="0.2">
      <c r="A846" s="33" t="s">
        <v>709</v>
      </c>
      <c r="B846" s="35" t="s">
        <v>1047</v>
      </c>
      <c r="C846" s="34">
        <v>1059272000</v>
      </c>
      <c r="D846" s="33"/>
      <c r="E846" s="33" t="s">
        <v>2067</v>
      </c>
      <c r="F846" s="33" t="s">
        <v>1048</v>
      </c>
      <c r="G846" s="33" t="s">
        <v>2162</v>
      </c>
      <c r="H846" s="33" t="s">
        <v>632</v>
      </c>
      <c r="I846" s="33" t="s">
        <v>628</v>
      </c>
      <c r="J846" s="33" t="s">
        <v>633</v>
      </c>
      <c r="K846" s="33" t="s">
        <v>634</v>
      </c>
      <c r="L846" s="33" t="s">
        <v>628</v>
      </c>
      <c r="M846" s="33" t="s">
        <v>632</v>
      </c>
      <c r="N846" s="33" t="s">
        <v>2038</v>
      </c>
      <c r="O846" s="33" t="s">
        <v>2069</v>
      </c>
      <c r="P846" s="33" t="s">
        <v>2070</v>
      </c>
    </row>
    <row r="847" spans="1:16" ht="13.5" customHeight="1" x14ac:dyDescent="0.2">
      <c r="A847" s="33" t="s">
        <v>709</v>
      </c>
      <c r="B847" s="35" t="s">
        <v>2163</v>
      </c>
      <c r="C847" s="34">
        <v>83439000</v>
      </c>
      <c r="D847" s="33"/>
      <c r="E847" s="33" t="s">
        <v>2067</v>
      </c>
      <c r="F847" s="33" t="s">
        <v>2164</v>
      </c>
      <c r="G847" s="33" t="s">
        <v>2165</v>
      </c>
      <c r="H847" s="33" t="s">
        <v>632</v>
      </c>
      <c r="I847" s="33" t="s">
        <v>628</v>
      </c>
      <c r="J847" s="33" t="s">
        <v>633</v>
      </c>
      <c r="K847" s="33" t="s">
        <v>634</v>
      </c>
      <c r="L847" s="33" t="s">
        <v>628</v>
      </c>
      <c r="M847" s="33" t="s">
        <v>632</v>
      </c>
      <c r="N847" s="33" t="s">
        <v>2038</v>
      </c>
      <c r="O847" s="33" t="s">
        <v>2069</v>
      </c>
      <c r="P847" s="33" t="s">
        <v>2070</v>
      </c>
    </row>
    <row r="848" spans="1:16" ht="13.5" customHeight="1" x14ac:dyDescent="0.2">
      <c r="A848" s="33" t="s">
        <v>709</v>
      </c>
      <c r="B848" s="35" t="s">
        <v>2166</v>
      </c>
      <c r="C848" s="34">
        <v>6608000</v>
      </c>
      <c r="D848" s="33"/>
      <c r="E848" s="33" t="s">
        <v>2067</v>
      </c>
      <c r="F848" s="33" t="s">
        <v>2167</v>
      </c>
      <c r="G848" s="33" t="s">
        <v>2168</v>
      </c>
      <c r="H848" s="33" t="s">
        <v>632</v>
      </c>
      <c r="I848" s="33" t="s">
        <v>628</v>
      </c>
      <c r="J848" s="33" t="s">
        <v>633</v>
      </c>
      <c r="K848" s="33" t="s">
        <v>634</v>
      </c>
      <c r="L848" s="33" t="s">
        <v>628</v>
      </c>
      <c r="M848" s="33" t="s">
        <v>632</v>
      </c>
      <c r="N848" s="33" t="s">
        <v>2038</v>
      </c>
      <c r="O848" s="33" t="s">
        <v>2069</v>
      </c>
      <c r="P848" s="33" t="s">
        <v>2070</v>
      </c>
    </row>
    <row r="849" spans="1:16" ht="13.5" customHeight="1" x14ac:dyDescent="0.2">
      <c r="A849" s="33" t="s">
        <v>709</v>
      </c>
      <c r="B849" s="35" t="s">
        <v>2169</v>
      </c>
      <c r="C849" s="34">
        <v>378000000</v>
      </c>
      <c r="D849" s="33"/>
      <c r="E849" s="33" t="s">
        <v>909</v>
      </c>
      <c r="F849" s="33" t="s">
        <v>2170</v>
      </c>
      <c r="G849" s="33" t="s">
        <v>2171</v>
      </c>
      <c r="H849" s="33" t="s">
        <v>634</v>
      </c>
      <c r="I849" s="33" t="s">
        <v>628</v>
      </c>
      <c r="J849" s="33" t="s">
        <v>633</v>
      </c>
      <c r="K849" s="33" t="s">
        <v>653</v>
      </c>
      <c r="L849" s="33" t="s">
        <v>628</v>
      </c>
      <c r="M849" s="33" t="s">
        <v>632</v>
      </c>
      <c r="N849" s="33" t="s">
        <v>2172</v>
      </c>
      <c r="O849" s="33" t="s">
        <v>2173</v>
      </c>
      <c r="P849" s="33" t="s">
        <v>2174</v>
      </c>
    </row>
    <row r="850" spans="1:16" ht="13.5" customHeight="1" x14ac:dyDescent="0.2">
      <c r="A850" s="33" t="s">
        <v>709</v>
      </c>
      <c r="B850" s="35" t="s">
        <v>2175</v>
      </c>
      <c r="C850" s="34">
        <v>420000000</v>
      </c>
      <c r="D850" s="33"/>
      <c r="E850" s="33" t="s">
        <v>909</v>
      </c>
      <c r="F850" s="33" t="s">
        <v>2170</v>
      </c>
      <c r="G850" s="33" t="s">
        <v>2171</v>
      </c>
      <c r="H850" s="33" t="s">
        <v>634</v>
      </c>
      <c r="I850" s="33" t="s">
        <v>628</v>
      </c>
      <c r="J850" s="33" t="s">
        <v>633</v>
      </c>
      <c r="K850" s="33" t="s">
        <v>653</v>
      </c>
      <c r="L850" s="33" t="s">
        <v>628</v>
      </c>
      <c r="M850" s="33" t="s">
        <v>632</v>
      </c>
      <c r="N850" s="33" t="s">
        <v>2172</v>
      </c>
      <c r="O850" s="33" t="s">
        <v>2173</v>
      </c>
      <c r="P850" s="33" t="s">
        <v>2174</v>
      </c>
    </row>
    <row r="851" spans="1:16" ht="13.5" customHeight="1" x14ac:dyDescent="0.2">
      <c r="A851" s="33" t="s">
        <v>709</v>
      </c>
      <c r="B851" s="35" t="s">
        <v>2176</v>
      </c>
      <c r="C851" s="34">
        <v>135000000</v>
      </c>
      <c r="D851" s="33"/>
      <c r="E851" s="33" t="s">
        <v>909</v>
      </c>
      <c r="F851" s="33" t="s">
        <v>2170</v>
      </c>
      <c r="G851" s="33" t="s">
        <v>2171</v>
      </c>
      <c r="H851" s="33" t="s">
        <v>634</v>
      </c>
      <c r="I851" s="33" t="s">
        <v>628</v>
      </c>
      <c r="J851" s="33" t="s">
        <v>633</v>
      </c>
      <c r="K851" s="33" t="s">
        <v>634</v>
      </c>
      <c r="L851" s="33" t="s">
        <v>628</v>
      </c>
      <c r="M851" s="33" t="s">
        <v>632</v>
      </c>
      <c r="N851" s="33" t="s">
        <v>2172</v>
      </c>
      <c r="O851" s="33" t="s">
        <v>2173</v>
      </c>
      <c r="P851" s="33" t="s">
        <v>2174</v>
      </c>
    </row>
    <row r="852" spans="1:16" ht="13.5" customHeight="1" x14ac:dyDescent="0.2">
      <c r="A852" s="33" t="s">
        <v>709</v>
      </c>
      <c r="B852" s="35" t="s">
        <v>2177</v>
      </c>
      <c r="C852" s="34">
        <v>132900000</v>
      </c>
      <c r="D852" s="33"/>
      <c r="E852" s="33" t="s">
        <v>909</v>
      </c>
      <c r="F852" s="33" t="s">
        <v>2170</v>
      </c>
      <c r="G852" s="33" t="s">
        <v>2171</v>
      </c>
      <c r="H852" s="33" t="s">
        <v>634</v>
      </c>
      <c r="I852" s="33" t="s">
        <v>628</v>
      </c>
      <c r="J852" s="33" t="s">
        <v>633</v>
      </c>
      <c r="K852" s="33" t="s">
        <v>634</v>
      </c>
      <c r="L852" s="33" t="s">
        <v>628</v>
      </c>
      <c r="M852" s="33" t="s">
        <v>632</v>
      </c>
      <c r="N852" s="33" t="s">
        <v>2172</v>
      </c>
      <c r="O852" s="33" t="s">
        <v>2173</v>
      </c>
      <c r="P852" s="33" t="s">
        <v>2174</v>
      </c>
    </row>
    <row r="853" spans="1:16" ht="13.5" customHeight="1" x14ac:dyDescent="0.2">
      <c r="A853" s="33" t="s">
        <v>709</v>
      </c>
      <c r="B853" s="35" t="s">
        <v>2178</v>
      </c>
      <c r="C853" s="34">
        <v>81950000</v>
      </c>
      <c r="D853" s="33"/>
      <c r="E853" s="33" t="s">
        <v>909</v>
      </c>
      <c r="F853" s="33" t="s">
        <v>2170</v>
      </c>
      <c r="G853" s="33" t="s">
        <v>2171</v>
      </c>
      <c r="H853" s="33" t="s">
        <v>634</v>
      </c>
      <c r="I853" s="33" t="s">
        <v>628</v>
      </c>
      <c r="J853" s="33" t="s">
        <v>633</v>
      </c>
      <c r="K853" s="33" t="s">
        <v>634</v>
      </c>
      <c r="L853" s="33" t="s">
        <v>628</v>
      </c>
      <c r="M853" s="33" t="s">
        <v>632</v>
      </c>
      <c r="N853" s="33" t="s">
        <v>2172</v>
      </c>
      <c r="O853" s="33" t="s">
        <v>2173</v>
      </c>
      <c r="P853" s="33" t="s">
        <v>2174</v>
      </c>
    </row>
    <row r="854" spans="1:16" ht="13.5" customHeight="1" x14ac:dyDescent="0.2">
      <c r="A854" s="33" t="s">
        <v>709</v>
      </c>
      <c r="B854" s="35" t="s">
        <v>2179</v>
      </c>
      <c r="C854" s="34">
        <v>294150000</v>
      </c>
      <c r="D854" s="33"/>
      <c r="E854" s="33" t="s">
        <v>909</v>
      </c>
      <c r="F854" s="33" t="s">
        <v>2170</v>
      </c>
      <c r="G854" s="33" t="s">
        <v>2171</v>
      </c>
      <c r="H854" s="33" t="s">
        <v>634</v>
      </c>
      <c r="I854" s="33" t="s">
        <v>628</v>
      </c>
      <c r="J854" s="33" t="s">
        <v>633</v>
      </c>
      <c r="K854" s="33" t="s">
        <v>653</v>
      </c>
      <c r="L854" s="33" t="s">
        <v>628</v>
      </c>
      <c r="M854" s="33" t="s">
        <v>632</v>
      </c>
      <c r="N854" s="33" t="s">
        <v>2172</v>
      </c>
      <c r="O854" s="33" t="s">
        <v>2173</v>
      </c>
      <c r="P854" s="33" t="s">
        <v>2174</v>
      </c>
    </row>
    <row r="855" spans="1:16" ht="13.5" customHeight="1" x14ac:dyDescent="0.2">
      <c r="A855" s="33" t="s">
        <v>709</v>
      </c>
      <c r="B855" s="35" t="s">
        <v>2180</v>
      </c>
      <c r="C855" s="34">
        <v>213500000</v>
      </c>
      <c r="D855" s="33"/>
      <c r="E855" s="33" t="s">
        <v>909</v>
      </c>
      <c r="F855" s="33" t="s">
        <v>2170</v>
      </c>
      <c r="G855" s="33" t="s">
        <v>2171</v>
      </c>
      <c r="H855" s="33" t="s">
        <v>634</v>
      </c>
      <c r="I855" s="33" t="s">
        <v>628</v>
      </c>
      <c r="J855" s="33" t="s">
        <v>633</v>
      </c>
      <c r="K855" s="33" t="s">
        <v>653</v>
      </c>
      <c r="L855" s="33" t="s">
        <v>628</v>
      </c>
      <c r="M855" s="33" t="s">
        <v>632</v>
      </c>
      <c r="N855" s="33" t="s">
        <v>2172</v>
      </c>
      <c r="O855" s="33" t="s">
        <v>2173</v>
      </c>
      <c r="P855" s="33" t="s">
        <v>2174</v>
      </c>
    </row>
    <row r="856" spans="1:16" ht="13.5" customHeight="1" x14ac:dyDescent="0.2">
      <c r="A856" s="33" t="s">
        <v>709</v>
      </c>
      <c r="B856" s="35" t="s">
        <v>2181</v>
      </c>
      <c r="C856" s="34">
        <v>69300000</v>
      </c>
      <c r="D856" s="33"/>
      <c r="E856" s="33" t="s">
        <v>909</v>
      </c>
      <c r="F856" s="33" t="s">
        <v>2170</v>
      </c>
      <c r="G856" s="33" t="s">
        <v>2171</v>
      </c>
      <c r="H856" s="33" t="s">
        <v>634</v>
      </c>
      <c r="I856" s="33" t="s">
        <v>628</v>
      </c>
      <c r="J856" s="33" t="s">
        <v>633</v>
      </c>
      <c r="K856" s="33" t="s">
        <v>634</v>
      </c>
      <c r="L856" s="33" t="s">
        <v>628</v>
      </c>
      <c r="M856" s="33" t="s">
        <v>632</v>
      </c>
      <c r="N856" s="33" t="s">
        <v>2172</v>
      </c>
      <c r="O856" s="33" t="s">
        <v>2173</v>
      </c>
      <c r="P856" s="33" t="s">
        <v>2174</v>
      </c>
    </row>
    <row r="857" spans="1:16" ht="13.5" customHeight="1" x14ac:dyDescent="0.2">
      <c r="A857" s="33" t="s">
        <v>709</v>
      </c>
      <c r="B857" s="35" t="s">
        <v>2182</v>
      </c>
      <c r="C857" s="34">
        <v>88000000</v>
      </c>
      <c r="D857" s="33"/>
      <c r="E857" s="33" t="s">
        <v>909</v>
      </c>
      <c r="F857" s="33" t="s">
        <v>2170</v>
      </c>
      <c r="G857" s="33" t="s">
        <v>2171</v>
      </c>
      <c r="H857" s="33" t="s">
        <v>634</v>
      </c>
      <c r="I857" s="33" t="s">
        <v>628</v>
      </c>
      <c r="J857" s="33" t="s">
        <v>633</v>
      </c>
      <c r="K857" s="33" t="s">
        <v>634</v>
      </c>
      <c r="L857" s="33" t="s">
        <v>628</v>
      </c>
      <c r="M857" s="33" t="s">
        <v>632</v>
      </c>
      <c r="N857" s="33" t="s">
        <v>2172</v>
      </c>
      <c r="O857" s="33" t="s">
        <v>2173</v>
      </c>
      <c r="P857" s="33" t="s">
        <v>2174</v>
      </c>
    </row>
    <row r="858" spans="1:16" ht="13.5" customHeight="1" x14ac:dyDescent="0.2">
      <c r="A858" s="33" t="s">
        <v>709</v>
      </c>
      <c r="B858" s="35" t="s">
        <v>2183</v>
      </c>
      <c r="C858" s="34">
        <v>7232600</v>
      </c>
      <c r="D858" s="33"/>
      <c r="E858" s="33" t="s">
        <v>909</v>
      </c>
      <c r="F858" s="33" t="s">
        <v>2184</v>
      </c>
      <c r="G858" s="33" t="s">
        <v>2185</v>
      </c>
      <c r="H858" s="33" t="s">
        <v>634</v>
      </c>
      <c r="I858" s="33" t="s">
        <v>628</v>
      </c>
      <c r="J858" s="33" t="s">
        <v>633</v>
      </c>
      <c r="K858" s="33" t="s">
        <v>634</v>
      </c>
      <c r="L858" s="33" t="s">
        <v>628</v>
      </c>
      <c r="M858" s="33" t="s">
        <v>632</v>
      </c>
      <c r="N858" s="33" t="s">
        <v>2172</v>
      </c>
      <c r="O858" s="33" t="s">
        <v>2186</v>
      </c>
      <c r="P858" s="33" t="s">
        <v>2187</v>
      </c>
    </row>
    <row r="859" spans="1:16" ht="13.5" customHeight="1" x14ac:dyDescent="0.2">
      <c r="A859" s="33" t="s">
        <v>709</v>
      </c>
      <c r="B859" s="35" t="s">
        <v>2188</v>
      </c>
      <c r="C859" s="34">
        <v>220932000</v>
      </c>
      <c r="D859" s="33"/>
      <c r="E859" s="33" t="s">
        <v>909</v>
      </c>
      <c r="F859" s="33" t="s">
        <v>2184</v>
      </c>
      <c r="G859" s="33" t="s">
        <v>2185</v>
      </c>
      <c r="H859" s="33" t="s">
        <v>634</v>
      </c>
      <c r="I859" s="33" t="s">
        <v>628</v>
      </c>
      <c r="J859" s="33" t="s">
        <v>633</v>
      </c>
      <c r="K859" s="33" t="s">
        <v>653</v>
      </c>
      <c r="L859" s="33" t="s">
        <v>628</v>
      </c>
      <c r="M859" s="33" t="s">
        <v>632</v>
      </c>
      <c r="N859" s="33" t="s">
        <v>2172</v>
      </c>
      <c r="O859" s="33" t="s">
        <v>2186</v>
      </c>
      <c r="P859" s="33" t="s">
        <v>2187</v>
      </c>
    </row>
    <row r="860" spans="1:16" ht="13.5" customHeight="1" x14ac:dyDescent="0.2">
      <c r="A860" s="33" t="s">
        <v>709</v>
      </c>
      <c r="B860" s="35" t="s">
        <v>2189</v>
      </c>
      <c r="C860" s="34">
        <v>46856250</v>
      </c>
      <c r="D860" s="33"/>
      <c r="E860" s="33" t="s">
        <v>909</v>
      </c>
      <c r="F860" s="33" t="s">
        <v>2184</v>
      </c>
      <c r="G860" s="33" t="s">
        <v>2185</v>
      </c>
      <c r="H860" s="33" t="s">
        <v>634</v>
      </c>
      <c r="I860" s="33" t="s">
        <v>628</v>
      </c>
      <c r="J860" s="33" t="s">
        <v>633</v>
      </c>
      <c r="K860" s="33" t="s">
        <v>653</v>
      </c>
      <c r="L860" s="33" t="s">
        <v>628</v>
      </c>
      <c r="M860" s="33" t="s">
        <v>632</v>
      </c>
      <c r="N860" s="33" t="s">
        <v>2172</v>
      </c>
      <c r="O860" s="33" t="s">
        <v>2186</v>
      </c>
      <c r="P860" s="33" t="s">
        <v>2187</v>
      </c>
    </row>
    <row r="861" spans="1:16" ht="13.5" customHeight="1" x14ac:dyDescent="0.2">
      <c r="A861" s="33" t="s">
        <v>709</v>
      </c>
      <c r="B861" s="35" t="s">
        <v>2183</v>
      </c>
      <c r="C861" s="34">
        <v>114768400</v>
      </c>
      <c r="D861" s="33"/>
      <c r="E861" s="33" t="s">
        <v>909</v>
      </c>
      <c r="F861" s="33" t="s">
        <v>2184</v>
      </c>
      <c r="G861" s="33" t="s">
        <v>2185</v>
      </c>
      <c r="H861" s="33" t="s">
        <v>634</v>
      </c>
      <c r="I861" s="33" t="s">
        <v>628</v>
      </c>
      <c r="J861" s="33" t="s">
        <v>633</v>
      </c>
      <c r="K861" s="33" t="s">
        <v>653</v>
      </c>
      <c r="L861" s="33" t="s">
        <v>628</v>
      </c>
      <c r="M861" s="33" t="s">
        <v>632</v>
      </c>
      <c r="N861" s="33" t="s">
        <v>2172</v>
      </c>
      <c r="O861" s="33" t="s">
        <v>2186</v>
      </c>
      <c r="P861" s="33" t="s">
        <v>2187</v>
      </c>
    </row>
    <row r="862" spans="1:16" ht="13.5" customHeight="1" x14ac:dyDescent="0.2">
      <c r="A862" s="33" t="s">
        <v>709</v>
      </c>
      <c r="B862" s="35" t="s">
        <v>2190</v>
      </c>
      <c r="C862" s="34">
        <v>77841000</v>
      </c>
      <c r="D862" s="33"/>
      <c r="E862" s="33" t="s">
        <v>909</v>
      </c>
      <c r="F862" s="33" t="s">
        <v>2184</v>
      </c>
      <c r="G862" s="33" t="s">
        <v>2185</v>
      </c>
      <c r="H862" s="33" t="s">
        <v>634</v>
      </c>
      <c r="I862" s="33" t="s">
        <v>628</v>
      </c>
      <c r="J862" s="33" t="s">
        <v>633</v>
      </c>
      <c r="K862" s="33" t="s">
        <v>653</v>
      </c>
      <c r="L862" s="33" t="s">
        <v>628</v>
      </c>
      <c r="M862" s="33" t="s">
        <v>632</v>
      </c>
      <c r="N862" s="33" t="s">
        <v>2172</v>
      </c>
      <c r="O862" s="33" t="s">
        <v>2186</v>
      </c>
      <c r="P862" s="33" t="s">
        <v>2187</v>
      </c>
    </row>
    <row r="863" spans="1:16" ht="13.5" customHeight="1" x14ac:dyDescent="0.2">
      <c r="A863" s="33" t="s">
        <v>709</v>
      </c>
      <c r="B863" s="35" t="s">
        <v>2191</v>
      </c>
      <c r="C863" s="34">
        <v>599676000</v>
      </c>
      <c r="D863" s="33"/>
      <c r="E863" s="33" t="s">
        <v>909</v>
      </c>
      <c r="F863" s="33" t="s">
        <v>2184</v>
      </c>
      <c r="G863" s="33" t="s">
        <v>2185</v>
      </c>
      <c r="H863" s="33" t="s">
        <v>634</v>
      </c>
      <c r="I863" s="33" t="s">
        <v>628</v>
      </c>
      <c r="J863" s="33" t="s">
        <v>633</v>
      </c>
      <c r="K863" s="33" t="s">
        <v>653</v>
      </c>
      <c r="L863" s="33" t="s">
        <v>628</v>
      </c>
      <c r="M863" s="33" t="s">
        <v>632</v>
      </c>
      <c r="N863" s="33" t="s">
        <v>2172</v>
      </c>
      <c r="O863" s="33" t="s">
        <v>2186</v>
      </c>
      <c r="P863" s="33" t="s">
        <v>2187</v>
      </c>
    </row>
    <row r="864" spans="1:16" ht="13.5" customHeight="1" x14ac:dyDescent="0.2">
      <c r="A864" s="33" t="s">
        <v>709</v>
      </c>
      <c r="B864" s="35" t="s">
        <v>2192</v>
      </c>
      <c r="C864" s="34">
        <v>230492000</v>
      </c>
      <c r="D864" s="33"/>
      <c r="E864" s="33" t="s">
        <v>909</v>
      </c>
      <c r="F864" s="33" t="s">
        <v>2193</v>
      </c>
      <c r="G864" s="33" t="s">
        <v>2194</v>
      </c>
      <c r="H864" s="33" t="s">
        <v>632</v>
      </c>
      <c r="I864" s="33" t="s">
        <v>628</v>
      </c>
      <c r="J864" s="33" t="s">
        <v>633</v>
      </c>
      <c r="K864" s="33" t="s">
        <v>634</v>
      </c>
      <c r="L864" s="33" t="s">
        <v>628</v>
      </c>
      <c r="M864" s="33" t="s">
        <v>632</v>
      </c>
      <c r="N864" s="33" t="s">
        <v>2172</v>
      </c>
      <c r="O864" s="33" t="s">
        <v>2195</v>
      </c>
      <c r="P864" s="33" t="s">
        <v>2196</v>
      </c>
    </row>
    <row r="865" spans="1:16" ht="13.5" customHeight="1" x14ac:dyDescent="0.2">
      <c r="A865" s="33" t="s">
        <v>709</v>
      </c>
      <c r="B865" s="35" t="s">
        <v>2197</v>
      </c>
      <c r="C865" s="34">
        <v>78480640</v>
      </c>
      <c r="D865" s="33"/>
      <c r="E865" s="33" t="s">
        <v>909</v>
      </c>
      <c r="F865" s="33" t="s">
        <v>2193</v>
      </c>
      <c r="G865" s="33" t="s">
        <v>2194</v>
      </c>
      <c r="H865" s="33" t="s">
        <v>632</v>
      </c>
      <c r="I865" s="33" t="s">
        <v>628</v>
      </c>
      <c r="J865" s="33" t="s">
        <v>633</v>
      </c>
      <c r="K865" s="33" t="s">
        <v>634</v>
      </c>
      <c r="L865" s="33" t="s">
        <v>628</v>
      </c>
      <c r="M865" s="33" t="s">
        <v>632</v>
      </c>
      <c r="N865" s="33" t="s">
        <v>2172</v>
      </c>
      <c r="O865" s="33" t="s">
        <v>2195</v>
      </c>
      <c r="P865" s="33" t="s">
        <v>2196</v>
      </c>
    </row>
    <row r="866" spans="1:16" ht="13.5" customHeight="1" x14ac:dyDescent="0.2">
      <c r="A866" s="33" t="s">
        <v>709</v>
      </c>
      <c r="B866" s="35" t="s">
        <v>2198</v>
      </c>
      <c r="C866" s="34">
        <v>126578760</v>
      </c>
      <c r="D866" s="33"/>
      <c r="E866" s="33" t="s">
        <v>909</v>
      </c>
      <c r="F866" s="33" t="s">
        <v>2193</v>
      </c>
      <c r="G866" s="33" t="s">
        <v>2194</v>
      </c>
      <c r="H866" s="33" t="s">
        <v>632</v>
      </c>
      <c r="I866" s="33" t="s">
        <v>628</v>
      </c>
      <c r="J866" s="33" t="s">
        <v>633</v>
      </c>
      <c r="K866" s="33" t="s">
        <v>634</v>
      </c>
      <c r="L866" s="33" t="s">
        <v>628</v>
      </c>
      <c r="M866" s="33" t="s">
        <v>632</v>
      </c>
      <c r="N866" s="33" t="s">
        <v>2172</v>
      </c>
      <c r="O866" s="33" t="s">
        <v>2195</v>
      </c>
      <c r="P866" s="33" t="s">
        <v>2196</v>
      </c>
    </row>
    <row r="867" spans="1:16" ht="13.5" customHeight="1" x14ac:dyDescent="0.2">
      <c r="A867" s="33" t="s">
        <v>709</v>
      </c>
      <c r="B867" s="35" t="s">
        <v>2199</v>
      </c>
      <c r="C867" s="34">
        <v>32454000</v>
      </c>
      <c r="D867" s="33"/>
      <c r="E867" s="33" t="s">
        <v>909</v>
      </c>
      <c r="F867" s="33" t="s">
        <v>2193</v>
      </c>
      <c r="G867" s="33" t="s">
        <v>2194</v>
      </c>
      <c r="H867" s="33" t="s">
        <v>632</v>
      </c>
      <c r="I867" s="33" t="s">
        <v>628</v>
      </c>
      <c r="J867" s="33" t="s">
        <v>633</v>
      </c>
      <c r="K867" s="33" t="s">
        <v>634</v>
      </c>
      <c r="L867" s="33" t="s">
        <v>628</v>
      </c>
      <c r="M867" s="33" t="s">
        <v>632</v>
      </c>
      <c r="N867" s="33" t="s">
        <v>2172</v>
      </c>
      <c r="O867" s="33" t="s">
        <v>2195</v>
      </c>
      <c r="P867" s="33" t="s">
        <v>2196</v>
      </c>
    </row>
    <row r="868" spans="1:16" ht="13.5" customHeight="1" x14ac:dyDescent="0.2">
      <c r="A868" s="33" t="s">
        <v>709</v>
      </c>
      <c r="B868" s="35" t="s">
        <v>2200</v>
      </c>
      <c r="C868" s="34">
        <v>77625000</v>
      </c>
      <c r="D868" s="33"/>
      <c r="E868" s="33" t="s">
        <v>909</v>
      </c>
      <c r="F868" s="33" t="s">
        <v>2008</v>
      </c>
      <c r="G868" s="33" t="s">
        <v>2009</v>
      </c>
      <c r="H868" s="33" t="s">
        <v>632</v>
      </c>
      <c r="I868" s="33" t="s">
        <v>628</v>
      </c>
      <c r="J868" s="33" t="s">
        <v>633</v>
      </c>
      <c r="K868" s="33" t="s">
        <v>634</v>
      </c>
      <c r="L868" s="33" t="s">
        <v>628</v>
      </c>
      <c r="M868" s="33" t="s">
        <v>632</v>
      </c>
      <c r="N868" s="33" t="s">
        <v>2172</v>
      </c>
      <c r="O868" s="33" t="s">
        <v>2195</v>
      </c>
      <c r="P868" s="33" t="s">
        <v>2196</v>
      </c>
    </row>
    <row r="869" spans="1:16" ht="13.5" customHeight="1" x14ac:dyDescent="0.2">
      <c r="A869" s="33" t="s">
        <v>709</v>
      </c>
      <c r="B869" s="35" t="s">
        <v>2201</v>
      </c>
      <c r="C869" s="34">
        <v>31787100</v>
      </c>
      <c r="D869" s="33"/>
      <c r="E869" s="33" t="s">
        <v>909</v>
      </c>
      <c r="F869" s="33" t="s">
        <v>2193</v>
      </c>
      <c r="G869" s="33" t="s">
        <v>2194</v>
      </c>
      <c r="H869" s="33" t="s">
        <v>632</v>
      </c>
      <c r="I869" s="33" t="s">
        <v>628</v>
      </c>
      <c r="J869" s="33" t="s">
        <v>633</v>
      </c>
      <c r="K869" s="33" t="s">
        <v>634</v>
      </c>
      <c r="L869" s="33" t="s">
        <v>628</v>
      </c>
      <c r="M869" s="33" t="s">
        <v>632</v>
      </c>
      <c r="N869" s="33" t="s">
        <v>2172</v>
      </c>
      <c r="O869" s="33" t="s">
        <v>2195</v>
      </c>
      <c r="P869" s="33" t="s">
        <v>2196</v>
      </c>
    </row>
    <row r="870" spans="1:16" ht="13.5" customHeight="1" x14ac:dyDescent="0.2">
      <c r="A870" s="33" t="s">
        <v>709</v>
      </c>
      <c r="B870" s="35" t="s">
        <v>2202</v>
      </c>
      <c r="C870" s="34">
        <v>214580000</v>
      </c>
      <c r="D870" s="33"/>
      <c r="E870" s="33" t="s">
        <v>909</v>
      </c>
      <c r="F870" s="33" t="s">
        <v>2193</v>
      </c>
      <c r="G870" s="33" t="s">
        <v>2194</v>
      </c>
      <c r="H870" s="33" t="s">
        <v>634</v>
      </c>
      <c r="I870" s="33" t="s">
        <v>628</v>
      </c>
      <c r="J870" s="33" t="s">
        <v>633</v>
      </c>
      <c r="K870" s="33" t="s">
        <v>634</v>
      </c>
      <c r="L870" s="33" t="s">
        <v>628</v>
      </c>
      <c r="M870" s="33" t="s">
        <v>632</v>
      </c>
      <c r="N870" s="33" t="s">
        <v>2172</v>
      </c>
      <c r="O870" s="33" t="s">
        <v>2195</v>
      </c>
      <c r="P870" s="33" t="s">
        <v>2196</v>
      </c>
    </row>
    <row r="871" spans="1:16" ht="13.5" customHeight="1" x14ac:dyDescent="0.2">
      <c r="A871" s="33" t="s">
        <v>709</v>
      </c>
      <c r="B871" s="35" t="s">
        <v>2203</v>
      </c>
      <c r="C871" s="34">
        <v>449139490</v>
      </c>
      <c r="D871" s="33"/>
      <c r="E871" s="33" t="s">
        <v>909</v>
      </c>
      <c r="F871" s="33" t="s">
        <v>2193</v>
      </c>
      <c r="G871" s="33" t="s">
        <v>2194</v>
      </c>
      <c r="H871" s="33" t="s">
        <v>634</v>
      </c>
      <c r="I871" s="33" t="s">
        <v>628</v>
      </c>
      <c r="J871" s="33" t="s">
        <v>633</v>
      </c>
      <c r="K871" s="33" t="s">
        <v>634</v>
      </c>
      <c r="L871" s="33" t="s">
        <v>628</v>
      </c>
      <c r="M871" s="33" t="s">
        <v>632</v>
      </c>
      <c r="N871" s="33" t="s">
        <v>2172</v>
      </c>
      <c r="O871" s="33" t="s">
        <v>2195</v>
      </c>
      <c r="P871" s="33" t="s">
        <v>2196</v>
      </c>
    </row>
    <row r="872" spans="1:16" ht="13.5" customHeight="1" x14ac:dyDescent="0.2">
      <c r="A872" s="33" t="s">
        <v>709</v>
      </c>
      <c r="B872" s="35" t="s">
        <v>2204</v>
      </c>
      <c r="C872" s="34">
        <v>22126460</v>
      </c>
      <c r="D872" s="33"/>
      <c r="E872" s="33" t="s">
        <v>909</v>
      </c>
      <c r="F872" s="33" t="s">
        <v>2193</v>
      </c>
      <c r="G872" s="33" t="s">
        <v>2194</v>
      </c>
      <c r="H872" s="33" t="s">
        <v>634</v>
      </c>
      <c r="I872" s="33" t="s">
        <v>628</v>
      </c>
      <c r="J872" s="33" t="s">
        <v>633</v>
      </c>
      <c r="K872" s="33" t="s">
        <v>634</v>
      </c>
      <c r="L872" s="33" t="s">
        <v>628</v>
      </c>
      <c r="M872" s="33" t="s">
        <v>632</v>
      </c>
      <c r="N872" s="33" t="s">
        <v>2172</v>
      </c>
      <c r="O872" s="33" t="s">
        <v>2195</v>
      </c>
      <c r="P872" s="33" t="s">
        <v>2196</v>
      </c>
    </row>
    <row r="873" spans="1:16" ht="13.5" customHeight="1" x14ac:dyDescent="0.2">
      <c r="A873" s="33" t="s">
        <v>709</v>
      </c>
      <c r="B873" s="35" t="s">
        <v>2205</v>
      </c>
      <c r="C873" s="34">
        <v>964800</v>
      </c>
      <c r="D873" s="33"/>
      <c r="E873" s="33" t="s">
        <v>909</v>
      </c>
      <c r="F873" s="33" t="s">
        <v>2193</v>
      </c>
      <c r="G873" s="33" t="s">
        <v>2194</v>
      </c>
      <c r="H873" s="33" t="s">
        <v>634</v>
      </c>
      <c r="I873" s="33" t="s">
        <v>628</v>
      </c>
      <c r="J873" s="33" t="s">
        <v>633</v>
      </c>
      <c r="K873" s="33" t="s">
        <v>634</v>
      </c>
      <c r="L873" s="33" t="s">
        <v>628</v>
      </c>
      <c r="M873" s="33" t="s">
        <v>632</v>
      </c>
      <c r="N873" s="33" t="s">
        <v>2172</v>
      </c>
      <c r="O873" s="33" t="s">
        <v>2195</v>
      </c>
      <c r="P873" s="33" t="s">
        <v>2196</v>
      </c>
    </row>
    <row r="874" spans="1:16" ht="13.5" customHeight="1" x14ac:dyDescent="0.2">
      <c r="A874" s="33" t="s">
        <v>709</v>
      </c>
      <c r="B874" s="35" t="s">
        <v>2206</v>
      </c>
      <c r="C874" s="34">
        <v>11517840</v>
      </c>
      <c r="D874" s="33"/>
      <c r="E874" s="33" t="s">
        <v>909</v>
      </c>
      <c r="F874" s="33" t="s">
        <v>2207</v>
      </c>
      <c r="G874" s="33" t="s">
        <v>2208</v>
      </c>
      <c r="H874" s="33" t="s">
        <v>634</v>
      </c>
      <c r="I874" s="33" t="s">
        <v>628</v>
      </c>
      <c r="J874" s="33" t="s">
        <v>633</v>
      </c>
      <c r="K874" s="33" t="s">
        <v>653</v>
      </c>
      <c r="L874" s="33" t="s">
        <v>628</v>
      </c>
      <c r="M874" s="33" t="s">
        <v>632</v>
      </c>
      <c r="N874" s="33" t="s">
        <v>2172</v>
      </c>
      <c r="O874" s="33" t="s">
        <v>2209</v>
      </c>
      <c r="P874" s="33" t="s">
        <v>2210</v>
      </c>
    </row>
    <row r="875" spans="1:16" ht="13.5" customHeight="1" x14ac:dyDescent="0.2">
      <c r="A875" s="33" t="s">
        <v>709</v>
      </c>
      <c r="B875" s="35" t="s">
        <v>2211</v>
      </c>
      <c r="C875" s="34">
        <v>10602610</v>
      </c>
      <c r="D875" s="33"/>
      <c r="E875" s="33" t="s">
        <v>909</v>
      </c>
      <c r="F875" s="33" t="s">
        <v>2207</v>
      </c>
      <c r="G875" s="33" t="s">
        <v>2208</v>
      </c>
      <c r="H875" s="33" t="s">
        <v>634</v>
      </c>
      <c r="I875" s="33" t="s">
        <v>628</v>
      </c>
      <c r="J875" s="33" t="s">
        <v>633</v>
      </c>
      <c r="K875" s="33" t="s">
        <v>653</v>
      </c>
      <c r="L875" s="33" t="s">
        <v>628</v>
      </c>
      <c r="M875" s="33" t="s">
        <v>632</v>
      </c>
      <c r="N875" s="33" t="s">
        <v>2172</v>
      </c>
      <c r="O875" s="33" t="s">
        <v>2209</v>
      </c>
      <c r="P875" s="33" t="s">
        <v>2210</v>
      </c>
    </row>
    <row r="876" spans="1:16" ht="13.5" customHeight="1" x14ac:dyDescent="0.2">
      <c r="A876" s="33" t="s">
        <v>709</v>
      </c>
      <c r="B876" s="35" t="s">
        <v>2212</v>
      </c>
      <c r="C876" s="34">
        <v>103097520</v>
      </c>
      <c r="D876" s="33"/>
      <c r="E876" s="33" t="s">
        <v>909</v>
      </c>
      <c r="F876" s="33" t="s">
        <v>2213</v>
      </c>
      <c r="G876" s="33" t="s">
        <v>2214</v>
      </c>
      <c r="H876" s="33" t="s">
        <v>634</v>
      </c>
      <c r="I876" s="33" t="s">
        <v>628</v>
      </c>
      <c r="J876" s="33" t="s">
        <v>633</v>
      </c>
      <c r="K876" s="33" t="s">
        <v>653</v>
      </c>
      <c r="L876" s="33" t="s">
        <v>628</v>
      </c>
      <c r="M876" s="33" t="s">
        <v>632</v>
      </c>
      <c r="N876" s="33" t="s">
        <v>2172</v>
      </c>
      <c r="O876" s="33" t="s">
        <v>2209</v>
      </c>
      <c r="P876" s="33" t="s">
        <v>2210</v>
      </c>
    </row>
    <row r="877" spans="1:16" ht="13.5" customHeight="1" x14ac:dyDescent="0.2">
      <c r="A877" s="33" t="s">
        <v>709</v>
      </c>
      <c r="B877" s="35" t="s">
        <v>2215</v>
      </c>
      <c r="C877" s="34">
        <v>86633170</v>
      </c>
      <c r="D877" s="33"/>
      <c r="E877" s="33" t="s">
        <v>909</v>
      </c>
      <c r="F877" s="33" t="s">
        <v>2213</v>
      </c>
      <c r="G877" s="33" t="s">
        <v>2214</v>
      </c>
      <c r="H877" s="33" t="s">
        <v>634</v>
      </c>
      <c r="I877" s="33" t="s">
        <v>628</v>
      </c>
      <c r="J877" s="33" t="s">
        <v>633</v>
      </c>
      <c r="K877" s="33" t="s">
        <v>653</v>
      </c>
      <c r="L877" s="33" t="s">
        <v>628</v>
      </c>
      <c r="M877" s="33" t="s">
        <v>632</v>
      </c>
      <c r="N877" s="33" t="s">
        <v>2172</v>
      </c>
      <c r="O877" s="33" t="s">
        <v>2209</v>
      </c>
      <c r="P877" s="33" t="s">
        <v>2210</v>
      </c>
    </row>
    <row r="878" spans="1:16" ht="13.5" customHeight="1" x14ac:dyDescent="0.2">
      <c r="A878" s="33" t="s">
        <v>709</v>
      </c>
      <c r="B878" s="35" t="s">
        <v>2216</v>
      </c>
      <c r="C878" s="34">
        <v>15149500</v>
      </c>
      <c r="D878" s="33"/>
      <c r="E878" s="33" t="s">
        <v>909</v>
      </c>
      <c r="F878" s="33" t="s">
        <v>2207</v>
      </c>
      <c r="G878" s="33" t="s">
        <v>2208</v>
      </c>
      <c r="H878" s="33" t="s">
        <v>634</v>
      </c>
      <c r="I878" s="33" t="s">
        <v>628</v>
      </c>
      <c r="J878" s="33" t="s">
        <v>633</v>
      </c>
      <c r="K878" s="33" t="s">
        <v>653</v>
      </c>
      <c r="L878" s="33" t="s">
        <v>628</v>
      </c>
      <c r="M878" s="33" t="s">
        <v>632</v>
      </c>
      <c r="N878" s="33" t="s">
        <v>2172</v>
      </c>
      <c r="O878" s="33" t="s">
        <v>2209</v>
      </c>
      <c r="P878" s="33" t="s">
        <v>2210</v>
      </c>
    </row>
    <row r="879" spans="1:16" ht="13.5" customHeight="1" x14ac:dyDescent="0.2">
      <c r="A879" s="33" t="s">
        <v>709</v>
      </c>
      <c r="B879" s="35" t="s">
        <v>2217</v>
      </c>
      <c r="C879" s="34">
        <v>26024810</v>
      </c>
      <c r="D879" s="33"/>
      <c r="E879" s="33" t="s">
        <v>909</v>
      </c>
      <c r="F879" s="33" t="s">
        <v>2207</v>
      </c>
      <c r="G879" s="33" t="s">
        <v>2208</v>
      </c>
      <c r="H879" s="33" t="s">
        <v>634</v>
      </c>
      <c r="I879" s="33" t="s">
        <v>628</v>
      </c>
      <c r="J879" s="33" t="s">
        <v>633</v>
      </c>
      <c r="K879" s="33" t="s">
        <v>653</v>
      </c>
      <c r="L879" s="33" t="s">
        <v>628</v>
      </c>
      <c r="M879" s="33" t="s">
        <v>632</v>
      </c>
      <c r="N879" s="33" t="s">
        <v>2172</v>
      </c>
      <c r="O879" s="33" t="s">
        <v>2209</v>
      </c>
      <c r="P879" s="33" t="s">
        <v>2210</v>
      </c>
    </row>
    <row r="880" spans="1:16" ht="13.5" customHeight="1" x14ac:dyDescent="0.2">
      <c r="A880" s="33" t="s">
        <v>709</v>
      </c>
      <c r="B880" s="35" t="s">
        <v>2218</v>
      </c>
      <c r="C880" s="34">
        <v>122540980</v>
      </c>
      <c r="D880" s="33"/>
      <c r="E880" s="33" t="s">
        <v>909</v>
      </c>
      <c r="F880" s="33" t="s">
        <v>2213</v>
      </c>
      <c r="G880" s="33" t="s">
        <v>2214</v>
      </c>
      <c r="H880" s="33" t="s">
        <v>634</v>
      </c>
      <c r="I880" s="33" t="s">
        <v>628</v>
      </c>
      <c r="J880" s="33" t="s">
        <v>633</v>
      </c>
      <c r="K880" s="33" t="s">
        <v>653</v>
      </c>
      <c r="L880" s="33" t="s">
        <v>628</v>
      </c>
      <c r="M880" s="33" t="s">
        <v>632</v>
      </c>
      <c r="N880" s="33" t="s">
        <v>2172</v>
      </c>
      <c r="O880" s="33" t="s">
        <v>2209</v>
      </c>
      <c r="P880" s="33" t="s">
        <v>2210</v>
      </c>
    </row>
    <row r="881" spans="1:16" ht="13.5" customHeight="1" x14ac:dyDescent="0.2">
      <c r="A881" s="33" t="s">
        <v>709</v>
      </c>
      <c r="B881" s="35" t="s">
        <v>2219</v>
      </c>
      <c r="C881" s="34">
        <v>215447210</v>
      </c>
      <c r="D881" s="33"/>
      <c r="E881" s="33" t="s">
        <v>909</v>
      </c>
      <c r="F881" s="33" t="s">
        <v>2213</v>
      </c>
      <c r="G881" s="33" t="s">
        <v>2214</v>
      </c>
      <c r="H881" s="33" t="s">
        <v>634</v>
      </c>
      <c r="I881" s="33" t="s">
        <v>628</v>
      </c>
      <c r="J881" s="33" t="s">
        <v>633</v>
      </c>
      <c r="K881" s="33" t="s">
        <v>653</v>
      </c>
      <c r="L881" s="33" t="s">
        <v>628</v>
      </c>
      <c r="M881" s="33" t="s">
        <v>632</v>
      </c>
      <c r="N881" s="33" t="s">
        <v>2172</v>
      </c>
      <c r="O881" s="33" t="s">
        <v>2209</v>
      </c>
      <c r="P881" s="33" t="s">
        <v>2210</v>
      </c>
    </row>
    <row r="882" spans="1:16" ht="13.5" customHeight="1" x14ac:dyDescent="0.2">
      <c r="A882" s="33" t="s">
        <v>709</v>
      </c>
      <c r="B882" s="35" t="s">
        <v>2220</v>
      </c>
      <c r="C882" s="34">
        <v>19510150</v>
      </c>
      <c r="D882" s="33"/>
      <c r="E882" s="33" t="s">
        <v>909</v>
      </c>
      <c r="F882" s="33" t="s">
        <v>2207</v>
      </c>
      <c r="G882" s="33" t="s">
        <v>2208</v>
      </c>
      <c r="H882" s="33" t="s">
        <v>634</v>
      </c>
      <c r="I882" s="33" t="s">
        <v>628</v>
      </c>
      <c r="J882" s="33" t="s">
        <v>633</v>
      </c>
      <c r="K882" s="33" t="s">
        <v>653</v>
      </c>
      <c r="L882" s="33" t="s">
        <v>628</v>
      </c>
      <c r="M882" s="33" t="s">
        <v>632</v>
      </c>
      <c r="N882" s="33" t="s">
        <v>2172</v>
      </c>
      <c r="O882" s="33" t="s">
        <v>2209</v>
      </c>
      <c r="P882" s="33" t="s">
        <v>2210</v>
      </c>
    </row>
    <row r="883" spans="1:16" ht="13.5" customHeight="1" x14ac:dyDescent="0.2">
      <c r="A883" s="33" t="s">
        <v>709</v>
      </c>
      <c r="B883" s="35" t="s">
        <v>2221</v>
      </c>
      <c r="C883" s="34">
        <v>23608710</v>
      </c>
      <c r="D883" s="33"/>
      <c r="E883" s="33" t="s">
        <v>909</v>
      </c>
      <c r="F883" s="33" t="s">
        <v>2207</v>
      </c>
      <c r="G883" s="33" t="s">
        <v>2208</v>
      </c>
      <c r="H883" s="33" t="s">
        <v>634</v>
      </c>
      <c r="I883" s="33" t="s">
        <v>628</v>
      </c>
      <c r="J883" s="33" t="s">
        <v>633</v>
      </c>
      <c r="K883" s="33" t="s">
        <v>653</v>
      </c>
      <c r="L883" s="33" t="s">
        <v>628</v>
      </c>
      <c r="M883" s="33" t="s">
        <v>632</v>
      </c>
      <c r="N883" s="33" t="s">
        <v>2172</v>
      </c>
      <c r="O883" s="33" t="s">
        <v>2209</v>
      </c>
      <c r="P883" s="33" t="s">
        <v>2210</v>
      </c>
    </row>
    <row r="884" spans="1:16" ht="13.5" customHeight="1" x14ac:dyDescent="0.2">
      <c r="A884" s="33" t="s">
        <v>709</v>
      </c>
      <c r="B884" s="35" t="s">
        <v>2222</v>
      </c>
      <c r="C884" s="34">
        <v>146186100</v>
      </c>
      <c r="D884" s="33"/>
      <c r="E884" s="33" t="s">
        <v>909</v>
      </c>
      <c r="F884" s="33" t="s">
        <v>2213</v>
      </c>
      <c r="G884" s="33" t="s">
        <v>2214</v>
      </c>
      <c r="H884" s="33" t="s">
        <v>634</v>
      </c>
      <c r="I884" s="33" t="s">
        <v>628</v>
      </c>
      <c r="J884" s="33" t="s">
        <v>633</v>
      </c>
      <c r="K884" s="33" t="s">
        <v>653</v>
      </c>
      <c r="L884" s="33" t="s">
        <v>628</v>
      </c>
      <c r="M884" s="33" t="s">
        <v>632</v>
      </c>
      <c r="N884" s="33" t="s">
        <v>2172</v>
      </c>
      <c r="O884" s="33" t="s">
        <v>2209</v>
      </c>
      <c r="P884" s="33" t="s">
        <v>2210</v>
      </c>
    </row>
    <row r="885" spans="1:16" ht="13.5" customHeight="1" x14ac:dyDescent="0.2">
      <c r="A885" s="33" t="s">
        <v>709</v>
      </c>
      <c r="B885" s="35" t="s">
        <v>2223</v>
      </c>
      <c r="C885" s="34">
        <v>205323480</v>
      </c>
      <c r="D885" s="33"/>
      <c r="E885" s="33" t="s">
        <v>909</v>
      </c>
      <c r="F885" s="33" t="s">
        <v>2213</v>
      </c>
      <c r="G885" s="33" t="s">
        <v>2214</v>
      </c>
      <c r="H885" s="33" t="s">
        <v>634</v>
      </c>
      <c r="I885" s="33" t="s">
        <v>628</v>
      </c>
      <c r="J885" s="33" t="s">
        <v>633</v>
      </c>
      <c r="K885" s="33" t="s">
        <v>653</v>
      </c>
      <c r="L885" s="33" t="s">
        <v>628</v>
      </c>
      <c r="M885" s="33" t="s">
        <v>632</v>
      </c>
      <c r="N885" s="33" t="s">
        <v>2172</v>
      </c>
      <c r="O885" s="33" t="s">
        <v>2209</v>
      </c>
      <c r="P885" s="33" t="s">
        <v>2210</v>
      </c>
    </row>
    <row r="886" spans="1:16" ht="13.5" customHeight="1" x14ac:dyDescent="0.2">
      <c r="A886" s="33" t="s">
        <v>709</v>
      </c>
      <c r="B886" s="35" t="s">
        <v>2224</v>
      </c>
      <c r="C886" s="34">
        <v>10168920</v>
      </c>
      <c r="D886" s="33"/>
      <c r="E886" s="33" t="s">
        <v>909</v>
      </c>
      <c r="F886" s="33" t="s">
        <v>2213</v>
      </c>
      <c r="G886" s="33" t="s">
        <v>2214</v>
      </c>
      <c r="H886" s="33" t="s">
        <v>634</v>
      </c>
      <c r="I886" s="33" t="s">
        <v>628</v>
      </c>
      <c r="J886" s="33" t="s">
        <v>633</v>
      </c>
      <c r="K886" s="33" t="s">
        <v>653</v>
      </c>
      <c r="L886" s="33" t="s">
        <v>628</v>
      </c>
      <c r="M886" s="33" t="s">
        <v>632</v>
      </c>
      <c r="N886" s="33" t="s">
        <v>2172</v>
      </c>
      <c r="O886" s="33" t="s">
        <v>2225</v>
      </c>
      <c r="P886" s="33" t="s">
        <v>2226</v>
      </c>
    </row>
    <row r="887" spans="1:16" ht="13.5" customHeight="1" x14ac:dyDescent="0.2">
      <c r="A887" s="33" t="s">
        <v>709</v>
      </c>
      <c r="B887" s="35" t="s">
        <v>2227</v>
      </c>
      <c r="C887" s="34">
        <v>5635000</v>
      </c>
      <c r="D887" s="33"/>
      <c r="E887" s="33" t="s">
        <v>909</v>
      </c>
      <c r="F887" s="33" t="s">
        <v>2213</v>
      </c>
      <c r="G887" s="33" t="s">
        <v>2214</v>
      </c>
      <c r="H887" s="33" t="s">
        <v>634</v>
      </c>
      <c r="I887" s="33" t="s">
        <v>628</v>
      </c>
      <c r="J887" s="33" t="s">
        <v>633</v>
      </c>
      <c r="K887" s="33" t="s">
        <v>653</v>
      </c>
      <c r="L887" s="33" t="s">
        <v>628</v>
      </c>
      <c r="M887" s="33" t="s">
        <v>632</v>
      </c>
      <c r="N887" s="33" t="s">
        <v>2172</v>
      </c>
      <c r="O887" s="33" t="s">
        <v>2225</v>
      </c>
      <c r="P887" s="33" t="s">
        <v>2226</v>
      </c>
    </row>
    <row r="888" spans="1:16" ht="13.5" customHeight="1" x14ac:dyDescent="0.2">
      <c r="A888" s="33" t="s">
        <v>709</v>
      </c>
      <c r="B888" s="35" t="s">
        <v>2228</v>
      </c>
      <c r="C888" s="34">
        <v>208310760</v>
      </c>
      <c r="D888" s="33"/>
      <c r="E888" s="33" t="s">
        <v>909</v>
      </c>
      <c r="F888" s="33" t="s">
        <v>2213</v>
      </c>
      <c r="G888" s="33" t="s">
        <v>2214</v>
      </c>
      <c r="H888" s="33" t="s">
        <v>634</v>
      </c>
      <c r="I888" s="33" t="s">
        <v>628</v>
      </c>
      <c r="J888" s="33" t="s">
        <v>633</v>
      </c>
      <c r="K888" s="33" t="s">
        <v>653</v>
      </c>
      <c r="L888" s="33" t="s">
        <v>628</v>
      </c>
      <c r="M888" s="33" t="s">
        <v>632</v>
      </c>
      <c r="N888" s="33" t="s">
        <v>2172</v>
      </c>
      <c r="O888" s="33" t="s">
        <v>2225</v>
      </c>
      <c r="P888" s="33" t="s">
        <v>2226</v>
      </c>
    </row>
    <row r="889" spans="1:16" ht="13.5" customHeight="1" x14ac:dyDescent="0.2">
      <c r="A889" s="33" t="s">
        <v>709</v>
      </c>
      <c r="B889" s="35" t="s">
        <v>2229</v>
      </c>
      <c r="C889" s="34">
        <v>36527246</v>
      </c>
      <c r="D889" s="33"/>
      <c r="E889" s="33" t="s">
        <v>909</v>
      </c>
      <c r="F889" s="33" t="s">
        <v>2207</v>
      </c>
      <c r="G889" s="33" t="s">
        <v>2208</v>
      </c>
      <c r="H889" s="33" t="s">
        <v>634</v>
      </c>
      <c r="I889" s="33" t="s">
        <v>628</v>
      </c>
      <c r="J889" s="33" t="s">
        <v>633</v>
      </c>
      <c r="K889" s="33" t="s">
        <v>653</v>
      </c>
      <c r="L889" s="33" t="s">
        <v>628</v>
      </c>
      <c r="M889" s="33" t="s">
        <v>632</v>
      </c>
      <c r="N889" s="33" t="s">
        <v>2172</v>
      </c>
      <c r="O889" s="33" t="s">
        <v>2230</v>
      </c>
      <c r="P889" s="33" t="s">
        <v>2231</v>
      </c>
    </row>
    <row r="890" spans="1:16" ht="13.5" customHeight="1" x14ac:dyDescent="0.2">
      <c r="A890" s="33" t="s">
        <v>709</v>
      </c>
      <c r="B890" s="35" t="s">
        <v>2232</v>
      </c>
      <c r="C890" s="34">
        <v>282973600</v>
      </c>
      <c r="D890" s="33"/>
      <c r="E890" s="33" t="s">
        <v>909</v>
      </c>
      <c r="F890" s="33" t="s">
        <v>2213</v>
      </c>
      <c r="G890" s="33" t="s">
        <v>2214</v>
      </c>
      <c r="H890" s="33" t="s">
        <v>634</v>
      </c>
      <c r="I890" s="33" t="s">
        <v>628</v>
      </c>
      <c r="J890" s="33" t="s">
        <v>633</v>
      </c>
      <c r="K890" s="33" t="s">
        <v>653</v>
      </c>
      <c r="L890" s="33" t="s">
        <v>628</v>
      </c>
      <c r="M890" s="33" t="s">
        <v>632</v>
      </c>
      <c r="N890" s="33" t="s">
        <v>2172</v>
      </c>
      <c r="O890" s="33" t="s">
        <v>2225</v>
      </c>
      <c r="P890" s="33" t="s">
        <v>2226</v>
      </c>
    </row>
    <row r="891" spans="1:16" ht="13.5" customHeight="1" x14ac:dyDescent="0.2">
      <c r="A891" s="33" t="s">
        <v>709</v>
      </c>
      <c r="B891" s="35" t="s">
        <v>2233</v>
      </c>
      <c r="C891" s="34">
        <v>22399260</v>
      </c>
      <c r="D891" s="33"/>
      <c r="E891" s="33" t="s">
        <v>909</v>
      </c>
      <c r="F891" s="33" t="s">
        <v>2213</v>
      </c>
      <c r="G891" s="33" t="s">
        <v>2214</v>
      </c>
      <c r="H891" s="33" t="s">
        <v>634</v>
      </c>
      <c r="I891" s="33" t="s">
        <v>628</v>
      </c>
      <c r="J891" s="33" t="s">
        <v>633</v>
      </c>
      <c r="K891" s="33" t="s">
        <v>653</v>
      </c>
      <c r="L891" s="33" t="s">
        <v>628</v>
      </c>
      <c r="M891" s="33" t="s">
        <v>632</v>
      </c>
      <c r="N891" s="33" t="s">
        <v>2172</v>
      </c>
      <c r="O891" s="33" t="s">
        <v>2225</v>
      </c>
      <c r="P891" s="33" t="s">
        <v>2226</v>
      </c>
    </row>
    <row r="892" spans="1:16" ht="13.5" customHeight="1" x14ac:dyDescent="0.2">
      <c r="A892" s="33" t="s">
        <v>709</v>
      </c>
      <c r="B892" s="35" t="s">
        <v>2234</v>
      </c>
      <c r="C892" s="34">
        <v>61595600</v>
      </c>
      <c r="D892" s="33"/>
      <c r="E892" s="33" t="s">
        <v>909</v>
      </c>
      <c r="F892" s="33" t="s">
        <v>2235</v>
      </c>
      <c r="G892" s="33" t="s">
        <v>2236</v>
      </c>
      <c r="H892" s="33" t="s">
        <v>634</v>
      </c>
      <c r="I892" s="33" t="s">
        <v>628</v>
      </c>
      <c r="J892" s="33" t="s">
        <v>633</v>
      </c>
      <c r="K892" s="33" t="s">
        <v>653</v>
      </c>
      <c r="L892" s="33" t="s">
        <v>628</v>
      </c>
      <c r="M892" s="33" t="s">
        <v>632</v>
      </c>
      <c r="N892" s="33" t="s">
        <v>2172</v>
      </c>
      <c r="O892" s="33" t="s">
        <v>2237</v>
      </c>
      <c r="P892" s="33" t="s">
        <v>2238</v>
      </c>
    </row>
    <row r="893" spans="1:16" ht="13.5" customHeight="1" x14ac:dyDescent="0.2">
      <c r="A893" s="33" t="s">
        <v>709</v>
      </c>
      <c r="B893" s="35" t="s">
        <v>2239</v>
      </c>
      <c r="C893" s="34">
        <v>924752</v>
      </c>
      <c r="D893" s="33"/>
      <c r="E893" s="33" t="s">
        <v>909</v>
      </c>
      <c r="F893" s="33" t="s">
        <v>2207</v>
      </c>
      <c r="G893" s="33" t="s">
        <v>2208</v>
      </c>
      <c r="H893" s="33" t="s">
        <v>634</v>
      </c>
      <c r="I893" s="33" t="s">
        <v>628</v>
      </c>
      <c r="J893" s="33" t="s">
        <v>633</v>
      </c>
      <c r="K893" s="33" t="s">
        <v>653</v>
      </c>
      <c r="L893" s="33" t="s">
        <v>628</v>
      </c>
      <c r="M893" s="33" t="s">
        <v>632</v>
      </c>
      <c r="N893" s="33" t="s">
        <v>2172</v>
      </c>
      <c r="O893" s="33" t="s">
        <v>2230</v>
      </c>
      <c r="P893" s="33" t="s">
        <v>2231</v>
      </c>
    </row>
    <row r="894" spans="1:16" ht="13.5" customHeight="1" x14ac:dyDescent="0.2">
      <c r="A894" s="33" t="s">
        <v>709</v>
      </c>
      <c r="B894" s="35" t="s">
        <v>2240</v>
      </c>
      <c r="C894" s="34">
        <v>11758700</v>
      </c>
      <c r="D894" s="33"/>
      <c r="E894" s="33" t="s">
        <v>909</v>
      </c>
      <c r="F894" s="33" t="s">
        <v>2207</v>
      </c>
      <c r="G894" s="33" t="s">
        <v>2208</v>
      </c>
      <c r="H894" s="33" t="s">
        <v>634</v>
      </c>
      <c r="I894" s="33" t="s">
        <v>628</v>
      </c>
      <c r="J894" s="33" t="s">
        <v>633</v>
      </c>
      <c r="K894" s="33" t="s">
        <v>653</v>
      </c>
      <c r="L894" s="33" t="s">
        <v>628</v>
      </c>
      <c r="M894" s="33" t="s">
        <v>632</v>
      </c>
      <c r="N894" s="33" t="s">
        <v>2172</v>
      </c>
      <c r="O894" s="33" t="s">
        <v>2230</v>
      </c>
      <c r="P894" s="33" t="s">
        <v>2231</v>
      </c>
    </row>
    <row r="895" spans="1:16" ht="13.5" customHeight="1" x14ac:dyDescent="0.2">
      <c r="A895" s="33" t="s">
        <v>709</v>
      </c>
      <c r="B895" s="35" t="s">
        <v>2241</v>
      </c>
      <c r="C895" s="34">
        <v>45760000</v>
      </c>
      <c r="D895" s="33"/>
      <c r="E895" s="33" t="s">
        <v>909</v>
      </c>
      <c r="F895" s="33" t="s">
        <v>2207</v>
      </c>
      <c r="G895" s="33" t="s">
        <v>2208</v>
      </c>
      <c r="H895" s="33" t="s">
        <v>634</v>
      </c>
      <c r="I895" s="33" t="s">
        <v>628</v>
      </c>
      <c r="J895" s="33" t="s">
        <v>633</v>
      </c>
      <c r="K895" s="33" t="s">
        <v>653</v>
      </c>
      <c r="L895" s="33" t="s">
        <v>628</v>
      </c>
      <c r="M895" s="33" t="s">
        <v>632</v>
      </c>
      <c r="N895" s="33" t="s">
        <v>2172</v>
      </c>
      <c r="O895" s="33" t="s">
        <v>2209</v>
      </c>
      <c r="P895" s="33" t="s">
        <v>2210</v>
      </c>
    </row>
    <row r="896" spans="1:16" ht="13.5" customHeight="1" x14ac:dyDescent="0.2">
      <c r="A896" s="33" t="s">
        <v>709</v>
      </c>
      <c r="B896" s="35" t="s">
        <v>2242</v>
      </c>
      <c r="C896" s="34">
        <v>86753950</v>
      </c>
      <c r="D896" s="33"/>
      <c r="E896" s="33" t="s">
        <v>909</v>
      </c>
      <c r="F896" s="33" t="s">
        <v>2235</v>
      </c>
      <c r="G896" s="33" t="s">
        <v>2236</v>
      </c>
      <c r="H896" s="33" t="s">
        <v>634</v>
      </c>
      <c r="I896" s="33" t="s">
        <v>628</v>
      </c>
      <c r="J896" s="33" t="s">
        <v>633</v>
      </c>
      <c r="K896" s="33" t="s">
        <v>653</v>
      </c>
      <c r="L896" s="33" t="s">
        <v>628</v>
      </c>
      <c r="M896" s="33" t="s">
        <v>632</v>
      </c>
      <c r="N896" s="33" t="s">
        <v>2172</v>
      </c>
      <c r="O896" s="33" t="s">
        <v>2237</v>
      </c>
      <c r="P896" s="33" t="s">
        <v>2238</v>
      </c>
    </row>
    <row r="897" spans="1:16" ht="13.5" customHeight="1" x14ac:dyDescent="0.2">
      <c r="A897" s="33" t="s">
        <v>709</v>
      </c>
      <c r="B897" s="35" t="s">
        <v>2243</v>
      </c>
      <c r="C897" s="34">
        <v>297157640</v>
      </c>
      <c r="D897" s="33"/>
      <c r="E897" s="33" t="s">
        <v>909</v>
      </c>
      <c r="F897" s="33" t="s">
        <v>2207</v>
      </c>
      <c r="G897" s="33" t="s">
        <v>2208</v>
      </c>
      <c r="H897" s="33" t="s">
        <v>634</v>
      </c>
      <c r="I897" s="33" t="s">
        <v>628</v>
      </c>
      <c r="J897" s="33" t="s">
        <v>633</v>
      </c>
      <c r="K897" s="33" t="s">
        <v>653</v>
      </c>
      <c r="L897" s="33" t="s">
        <v>628</v>
      </c>
      <c r="M897" s="33" t="s">
        <v>632</v>
      </c>
      <c r="N897" s="33" t="s">
        <v>2172</v>
      </c>
      <c r="O897" s="33" t="s">
        <v>2244</v>
      </c>
      <c r="P897" s="33" t="s">
        <v>2245</v>
      </c>
    </row>
    <row r="898" spans="1:16" ht="13.5" customHeight="1" x14ac:dyDescent="0.2">
      <c r="A898" s="33" t="s">
        <v>709</v>
      </c>
      <c r="B898" s="35" t="s">
        <v>1630</v>
      </c>
      <c r="C898" s="34">
        <v>4867200</v>
      </c>
      <c r="D898" s="33"/>
      <c r="E898" s="33" t="s">
        <v>909</v>
      </c>
      <c r="F898" s="33" t="s">
        <v>2213</v>
      </c>
      <c r="G898" s="33" t="s">
        <v>2214</v>
      </c>
      <c r="H898" s="33" t="s">
        <v>634</v>
      </c>
      <c r="I898" s="33" t="s">
        <v>628</v>
      </c>
      <c r="J898" s="33" t="s">
        <v>633</v>
      </c>
      <c r="K898" s="33" t="s">
        <v>653</v>
      </c>
      <c r="L898" s="33" t="s">
        <v>628</v>
      </c>
      <c r="M898" s="33" t="s">
        <v>632</v>
      </c>
      <c r="N898" s="33" t="s">
        <v>2172</v>
      </c>
      <c r="O898" s="33" t="s">
        <v>2225</v>
      </c>
      <c r="P898" s="33" t="s">
        <v>2226</v>
      </c>
    </row>
    <row r="899" spans="1:16" ht="13.5" customHeight="1" x14ac:dyDescent="0.2">
      <c r="A899" s="33" t="s">
        <v>709</v>
      </c>
      <c r="B899" s="35" t="s">
        <v>2246</v>
      </c>
      <c r="C899" s="34">
        <v>40542120</v>
      </c>
      <c r="D899" s="33"/>
      <c r="E899" s="33" t="s">
        <v>909</v>
      </c>
      <c r="F899" s="33" t="s">
        <v>2213</v>
      </c>
      <c r="G899" s="33" t="s">
        <v>2214</v>
      </c>
      <c r="H899" s="33" t="s">
        <v>634</v>
      </c>
      <c r="I899" s="33" t="s">
        <v>628</v>
      </c>
      <c r="J899" s="33" t="s">
        <v>633</v>
      </c>
      <c r="K899" s="33" t="s">
        <v>653</v>
      </c>
      <c r="L899" s="33" t="s">
        <v>628</v>
      </c>
      <c r="M899" s="33" t="s">
        <v>632</v>
      </c>
      <c r="N899" s="33" t="s">
        <v>2172</v>
      </c>
      <c r="O899" s="33" t="s">
        <v>2225</v>
      </c>
      <c r="P899" s="33" t="s">
        <v>2226</v>
      </c>
    </row>
    <row r="900" spans="1:16" ht="13.5" customHeight="1" x14ac:dyDescent="0.2">
      <c r="A900" s="33" t="s">
        <v>709</v>
      </c>
      <c r="B900" s="35" t="s">
        <v>2247</v>
      </c>
      <c r="C900" s="34">
        <v>5073000</v>
      </c>
      <c r="D900" s="33"/>
      <c r="E900" s="33" t="s">
        <v>909</v>
      </c>
      <c r="F900" s="33" t="s">
        <v>2207</v>
      </c>
      <c r="G900" s="33" t="s">
        <v>2208</v>
      </c>
      <c r="H900" s="33" t="s">
        <v>634</v>
      </c>
      <c r="I900" s="33" t="s">
        <v>628</v>
      </c>
      <c r="J900" s="33" t="s">
        <v>633</v>
      </c>
      <c r="K900" s="33" t="s">
        <v>653</v>
      </c>
      <c r="L900" s="33" t="s">
        <v>628</v>
      </c>
      <c r="M900" s="33" t="s">
        <v>632</v>
      </c>
      <c r="N900" s="33" t="s">
        <v>2172</v>
      </c>
      <c r="O900" s="33" t="s">
        <v>2225</v>
      </c>
      <c r="P900" s="33" t="s">
        <v>2226</v>
      </c>
    </row>
    <row r="901" spans="1:16" ht="13.5" customHeight="1" x14ac:dyDescent="0.2">
      <c r="A901" s="33" t="s">
        <v>709</v>
      </c>
      <c r="B901" s="35" t="s">
        <v>2248</v>
      </c>
      <c r="C901" s="34">
        <v>88259480</v>
      </c>
      <c r="D901" s="33"/>
      <c r="E901" s="33" t="s">
        <v>909</v>
      </c>
      <c r="F901" s="33" t="s">
        <v>2213</v>
      </c>
      <c r="G901" s="33" t="s">
        <v>2214</v>
      </c>
      <c r="H901" s="33" t="s">
        <v>634</v>
      </c>
      <c r="I901" s="33" t="s">
        <v>628</v>
      </c>
      <c r="J901" s="33" t="s">
        <v>633</v>
      </c>
      <c r="K901" s="33" t="s">
        <v>653</v>
      </c>
      <c r="L901" s="33" t="s">
        <v>628</v>
      </c>
      <c r="M901" s="33" t="s">
        <v>632</v>
      </c>
      <c r="N901" s="33" t="s">
        <v>2172</v>
      </c>
      <c r="O901" s="33" t="s">
        <v>2225</v>
      </c>
      <c r="P901" s="33" t="s">
        <v>2226</v>
      </c>
    </row>
    <row r="902" spans="1:16" ht="13.5" customHeight="1" x14ac:dyDescent="0.2">
      <c r="A902" s="33" t="s">
        <v>709</v>
      </c>
      <c r="B902" s="35" t="s">
        <v>2249</v>
      </c>
      <c r="C902" s="34">
        <v>239745320</v>
      </c>
      <c r="D902" s="33"/>
      <c r="E902" s="33" t="s">
        <v>909</v>
      </c>
      <c r="F902" s="33" t="s">
        <v>2213</v>
      </c>
      <c r="G902" s="33" t="s">
        <v>2214</v>
      </c>
      <c r="H902" s="33" t="s">
        <v>634</v>
      </c>
      <c r="I902" s="33" t="s">
        <v>628</v>
      </c>
      <c r="J902" s="33" t="s">
        <v>633</v>
      </c>
      <c r="K902" s="33" t="s">
        <v>653</v>
      </c>
      <c r="L902" s="33" t="s">
        <v>628</v>
      </c>
      <c r="M902" s="33" t="s">
        <v>632</v>
      </c>
      <c r="N902" s="33" t="s">
        <v>2172</v>
      </c>
      <c r="O902" s="33" t="s">
        <v>2225</v>
      </c>
      <c r="P902" s="33" t="s">
        <v>2226</v>
      </c>
    </row>
    <row r="903" spans="1:16" ht="13.5" customHeight="1" x14ac:dyDescent="0.2">
      <c r="A903" s="33" t="s">
        <v>709</v>
      </c>
      <c r="B903" s="35" t="s">
        <v>2250</v>
      </c>
      <c r="C903" s="34">
        <v>251813700</v>
      </c>
      <c r="D903" s="33"/>
      <c r="E903" s="33" t="s">
        <v>909</v>
      </c>
      <c r="F903" s="33" t="s">
        <v>2213</v>
      </c>
      <c r="G903" s="33" t="s">
        <v>2214</v>
      </c>
      <c r="H903" s="33" t="s">
        <v>634</v>
      </c>
      <c r="I903" s="33" t="s">
        <v>628</v>
      </c>
      <c r="J903" s="33" t="s">
        <v>633</v>
      </c>
      <c r="K903" s="33" t="s">
        <v>653</v>
      </c>
      <c r="L903" s="33" t="s">
        <v>628</v>
      </c>
      <c r="M903" s="33" t="s">
        <v>632</v>
      </c>
      <c r="N903" s="33" t="s">
        <v>2172</v>
      </c>
      <c r="O903" s="33" t="s">
        <v>2225</v>
      </c>
      <c r="P903" s="33" t="s">
        <v>2226</v>
      </c>
    </row>
    <row r="904" spans="1:16" ht="13.5" customHeight="1" x14ac:dyDescent="0.2">
      <c r="A904" s="33" t="s">
        <v>709</v>
      </c>
      <c r="B904" s="35" t="s">
        <v>2251</v>
      </c>
      <c r="C904" s="34">
        <v>313656720</v>
      </c>
      <c r="D904" s="33"/>
      <c r="E904" s="33" t="s">
        <v>909</v>
      </c>
      <c r="F904" s="33" t="s">
        <v>2213</v>
      </c>
      <c r="G904" s="33" t="s">
        <v>2214</v>
      </c>
      <c r="H904" s="33" t="s">
        <v>634</v>
      </c>
      <c r="I904" s="33" t="s">
        <v>2252</v>
      </c>
      <c r="J904" s="33" t="s">
        <v>633</v>
      </c>
      <c r="K904" s="33" t="s">
        <v>653</v>
      </c>
      <c r="L904" s="33" t="s">
        <v>628</v>
      </c>
      <c r="M904" s="33" t="s">
        <v>632</v>
      </c>
      <c r="N904" s="33" t="s">
        <v>2172</v>
      </c>
      <c r="O904" s="33" t="s">
        <v>2225</v>
      </c>
      <c r="P904" s="33" t="s">
        <v>2226</v>
      </c>
    </row>
    <row r="905" spans="1:16" ht="13.5" customHeight="1" x14ac:dyDescent="0.2">
      <c r="A905" s="33" t="s">
        <v>709</v>
      </c>
      <c r="B905" s="35" t="s">
        <v>2253</v>
      </c>
      <c r="C905" s="34">
        <v>41147920</v>
      </c>
      <c r="D905" s="33"/>
      <c r="E905" s="33" t="s">
        <v>909</v>
      </c>
      <c r="F905" s="33" t="s">
        <v>2213</v>
      </c>
      <c r="G905" s="33" t="s">
        <v>2214</v>
      </c>
      <c r="H905" s="33" t="s">
        <v>634</v>
      </c>
      <c r="I905" s="33" t="s">
        <v>628</v>
      </c>
      <c r="J905" s="33" t="s">
        <v>633</v>
      </c>
      <c r="K905" s="33" t="s">
        <v>653</v>
      </c>
      <c r="L905" s="33" t="s">
        <v>628</v>
      </c>
      <c r="M905" s="33" t="s">
        <v>632</v>
      </c>
      <c r="N905" s="33" t="s">
        <v>2172</v>
      </c>
      <c r="O905" s="33" t="s">
        <v>2225</v>
      </c>
      <c r="P905" s="33" t="s">
        <v>2226</v>
      </c>
    </row>
    <row r="906" spans="1:16" ht="13.5" customHeight="1" x14ac:dyDescent="0.2">
      <c r="A906" s="33" t="s">
        <v>709</v>
      </c>
      <c r="B906" s="35" t="s">
        <v>2254</v>
      </c>
      <c r="C906" s="34">
        <v>50476280</v>
      </c>
      <c r="D906" s="33"/>
      <c r="E906" s="33" t="s">
        <v>909</v>
      </c>
      <c r="F906" s="33" t="s">
        <v>2213</v>
      </c>
      <c r="G906" s="33" t="s">
        <v>2214</v>
      </c>
      <c r="H906" s="33" t="s">
        <v>634</v>
      </c>
      <c r="I906" s="33" t="s">
        <v>628</v>
      </c>
      <c r="J906" s="33" t="s">
        <v>633</v>
      </c>
      <c r="K906" s="33" t="s">
        <v>653</v>
      </c>
      <c r="L906" s="33" t="s">
        <v>628</v>
      </c>
      <c r="M906" s="33" t="s">
        <v>632</v>
      </c>
      <c r="N906" s="33" t="s">
        <v>2172</v>
      </c>
      <c r="O906" s="33" t="s">
        <v>2225</v>
      </c>
      <c r="P906" s="33" t="s">
        <v>2226</v>
      </c>
    </row>
    <row r="907" spans="1:16" ht="13.5" customHeight="1" x14ac:dyDescent="0.2">
      <c r="A907" s="33" t="s">
        <v>709</v>
      </c>
      <c r="B907" s="35" t="s">
        <v>2224</v>
      </c>
      <c r="C907" s="34">
        <v>14100000</v>
      </c>
      <c r="D907" s="33"/>
      <c r="E907" s="33" t="s">
        <v>909</v>
      </c>
      <c r="F907" s="33" t="s">
        <v>2213</v>
      </c>
      <c r="G907" s="33" t="s">
        <v>2214</v>
      </c>
      <c r="H907" s="33" t="s">
        <v>634</v>
      </c>
      <c r="I907" s="33" t="s">
        <v>628</v>
      </c>
      <c r="J907" s="33" t="s">
        <v>633</v>
      </c>
      <c r="K907" s="33" t="s">
        <v>653</v>
      </c>
      <c r="L907" s="33" t="s">
        <v>628</v>
      </c>
      <c r="M907" s="33" t="s">
        <v>632</v>
      </c>
      <c r="N907" s="33" t="s">
        <v>2172</v>
      </c>
      <c r="O907" s="33" t="s">
        <v>2225</v>
      </c>
      <c r="P907" s="33" t="s">
        <v>2226</v>
      </c>
    </row>
    <row r="908" spans="1:16" ht="13.5" customHeight="1" x14ac:dyDescent="0.2">
      <c r="A908" s="33" t="s">
        <v>709</v>
      </c>
      <c r="B908" s="35" t="s">
        <v>1630</v>
      </c>
      <c r="C908" s="34">
        <v>8960000</v>
      </c>
      <c r="D908" s="33"/>
      <c r="E908" s="33" t="s">
        <v>909</v>
      </c>
      <c r="F908" s="33" t="s">
        <v>2213</v>
      </c>
      <c r="G908" s="33" t="s">
        <v>2214</v>
      </c>
      <c r="H908" s="33" t="s">
        <v>634</v>
      </c>
      <c r="I908" s="33" t="s">
        <v>628</v>
      </c>
      <c r="J908" s="33" t="s">
        <v>633</v>
      </c>
      <c r="K908" s="33" t="s">
        <v>653</v>
      </c>
      <c r="L908" s="33" t="s">
        <v>628</v>
      </c>
      <c r="M908" s="33" t="s">
        <v>632</v>
      </c>
      <c r="N908" s="33" t="s">
        <v>2172</v>
      </c>
      <c r="O908" s="33" t="s">
        <v>2225</v>
      </c>
      <c r="P908" s="33" t="s">
        <v>2226</v>
      </c>
    </row>
    <row r="909" spans="1:16" ht="13.5" customHeight="1" x14ac:dyDescent="0.2">
      <c r="A909" s="33" t="s">
        <v>709</v>
      </c>
      <c r="B909" s="35" t="s">
        <v>2227</v>
      </c>
      <c r="C909" s="34">
        <v>7776300</v>
      </c>
      <c r="D909" s="33"/>
      <c r="E909" s="33" t="s">
        <v>909</v>
      </c>
      <c r="F909" s="33" t="s">
        <v>2213</v>
      </c>
      <c r="G909" s="33" t="s">
        <v>2214</v>
      </c>
      <c r="H909" s="33" t="s">
        <v>634</v>
      </c>
      <c r="I909" s="33" t="s">
        <v>628</v>
      </c>
      <c r="J909" s="33" t="s">
        <v>633</v>
      </c>
      <c r="K909" s="33" t="s">
        <v>653</v>
      </c>
      <c r="L909" s="33" t="s">
        <v>628</v>
      </c>
      <c r="M909" s="33" t="s">
        <v>632</v>
      </c>
      <c r="N909" s="33" t="s">
        <v>2172</v>
      </c>
      <c r="O909" s="33" t="s">
        <v>2225</v>
      </c>
      <c r="P909" s="33" t="s">
        <v>2226</v>
      </c>
    </row>
    <row r="910" spans="1:16" ht="13.5" customHeight="1" x14ac:dyDescent="0.2">
      <c r="A910" s="33" t="s">
        <v>709</v>
      </c>
      <c r="B910" s="35" t="s">
        <v>2232</v>
      </c>
      <c r="C910" s="34">
        <v>208028100</v>
      </c>
      <c r="D910" s="33"/>
      <c r="E910" s="33" t="s">
        <v>909</v>
      </c>
      <c r="F910" s="33" t="s">
        <v>2213</v>
      </c>
      <c r="G910" s="33" t="s">
        <v>2214</v>
      </c>
      <c r="H910" s="33" t="s">
        <v>634</v>
      </c>
      <c r="I910" s="33" t="s">
        <v>628</v>
      </c>
      <c r="J910" s="33" t="s">
        <v>633</v>
      </c>
      <c r="K910" s="33" t="s">
        <v>653</v>
      </c>
      <c r="L910" s="33" t="s">
        <v>628</v>
      </c>
      <c r="M910" s="33" t="s">
        <v>632</v>
      </c>
      <c r="N910" s="33" t="s">
        <v>2172</v>
      </c>
      <c r="O910" s="33" t="s">
        <v>2225</v>
      </c>
      <c r="P910" s="33" t="s">
        <v>2226</v>
      </c>
    </row>
    <row r="911" spans="1:16" ht="13.5" customHeight="1" x14ac:dyDescent="0.2">
      <c r="A911" s="33" t="s">
        <v>709</v>
      </c>
      <c r="B911" s="35" t="s">
        <v>2233</v>
      </c>
      <c r="C911" s="34">
        <v>39905820</v>
      </c>
      <c r="D911" s="33"/>
      <c r="E911" s="33" t="s">
        <v>909</v>
      </c>
      <c r="F911" s="33" t="s">
        <v>2213</v>
      </c>
      <c r="G911" s="33" t="s">
        <v>2214</v>
      </c>
      <c r="H911" s="33" t="s">
        <v>634</v>
      </c>
      <c r="I911" s="33" t="s">
        <v>628</v>
      </c>
      <c r="J911" s="33" t="s">
        <v>633</v>
      </c>
      <c r="K911" s="33" t="s">
        <v>653</v>
      </c>
      <c r="L911" s="33" t="s">
        <v>628</v>
      </c>
      <c r="M911" s="33" t="s">
        <v>632</v>
      </c>
      <c r="N911" s="33" t="s">
        <v>2172</v>
      </c>
      <c r="O911" s="33" t="s">
        <v>2225</v>
      </c>
      <c r="P911" s="33" t="s">
        <v>2226</v>
      </c>
    </row>
    <row r="912" spans="1:16" ht="13.5" customHeight="1" x14ac:dyDescent="0.2">
      <c r="A912" s="33" t="s">
        <v>709</v>
      </c>
      <c r="B912" s="35" t="s">
        <v>2256</v>
      </c>
      <c r="C912" s="34">
        <v>438080160</v>
      </c>
      <c r="D912" s="33"/>
      <c r="E912" s="33" t="s">
        <v>2255</v>
      </c>
      <c r="F912" s="33" t="s">
        <v>2213</v>
      </c>
      <c r="G912" s="33" t="s">
        <v>2214</v>
      </c>
      <c r="H912" s="33" t="s">
        <v>634</v>
      </c>
      <c r="I912" s="33" t="s">
        <v>628</v>
      </c>
      <c r="J912" s="33" t="s">
        <v>633</v>
      </c>
      <c r="K912" s="33" t="s">
        <v>653</v>
      </c>
      <c r="L912" s="33" t="s">
        <v>628</v>
      </c>
      <c r="M912" s="33" t="s">
        <v>632</v>
      </c>
      <c r="N912" s="33" t="s">
        <v>2172</v>
      </c>
      <c r="O912" s="33" t="s">
        <v>2225</v>
      </c>
      <c r="P912" s="33" t="s">
        <v>2226</v>
      </c>
    </row>
    <row r="913" spans="1:16" ht="13.5" customHeight="1" x14ac:dyDescent="0.2">
      <c r="A913" s="33" t="s">
        <v>709</v>
      </c>
      <c r="B913" s="35" t="s">
        <v>2247</v>
      </c>
      <c r="C913" s="34">
        <v>7727870</v>
      </c>
      <c r="D913" s="33"/>
      <c r="E913" s="33" t="s">
        <v>909</v>
      </c>
      <c r="F913" s="33" t="s">
        <v>2207</v>
      </c>
      <c r="G913" s="33" t="s">
        <v>2208</v>
      </c>
      <c r="H913" s="33" t="s">
        <v>634</v>
      </c>
      <c r="I913" s="33" t="s">
        <v>628</v>
      </c>
      <c r="J913" s="33" t="s">
        <v>633</v>
      </c>
      <c r="K913" s="33" t="s">
        <v>653</v>
      </c>
      <c r="L913" s="33" t="s">
        <v>628</v>
      </c>
      <c r="M913" s="33" t="s">
        <v>632</v>
      </c>
      <c r="N913" s="33" t="s">
        <v>2172</v>
      </c>
      <c r="O913" s="33" t="s">
        <v>2225</v>
      </c>
      <c r="P913" s="33" t="s">
        <v>2226</v>
      </c>
    </row>
    <row r="914" spans="1:16" ht="13.5" customHeight="1" x14ac:dyDescent="0.2">
      <c r="A914" s="33" t="s">
        <v>709</v>
      </c>
      <c r="B914" s="35" t="s">
        <v>2257</v>
      </c>
      <c r="C914" s="34">
        <v>22224000</v>
      </c>
      <c r="D914" s="33"/>
      <c r="E914" s="33" t="s">
        <v>909</v>
      </c>
      <c r="F914" s="33" t="s">
        <v>2213</v>
      </c>
      <c r="G914" s="33" t="s">
        <v>2214</v>
      </c>
      <c r="H914" s="33" t="s">
        <v>634</v>
      </c>
      <c r="I914" s="33" t="s">
        <v>628</v>
      </c>
      <c r="J914" s="33" t="s">
        <v>633</v>
      </c>
      <c r="K914" s="33" t="s">
        <v>634</v>
      </c>
      <c r="L914" s="33" t="s">
        <v>628</v>
      </c>
      <c r="M914" s="33" t="s">
        <v>632</v>
      </c>
      <c r="N914" s="33" t="s">
        <v>2172</v>
      </c>
      <c r="O914" s="33" t="s">
        <v>2244</v>
      </c>
      <c r="P914" s="33" t="s">
        <v>2245</v>
      </c>
    </row>
    <row r="915" spans="1:16" ht="13.5" customHeight="1" x14ac:dyDescent="0.2">
      <c r="A915" s="33" t="s">
        <v>709</v>
      </c>
      <c r="B915" s="35" t="s">
        <v>2216</v>
      </c>
      <c r="C915" s="34">
        <v>3783680</v>
      </c>
      <c r="D915" s="33"/>
      <c r="E915" s="33" t="s">
        <v>909</v>
      </c>
      <c r="F915" s="33" t="s">
        <v>2207</v>
      </c>
      <c r="G915" s="33" t="s">
        <v>2208</v>
      </c>
      <c r="H915" s="33" t="s">
        <v>634</v>
      </c>
      <c r="I915" s="33" t="s">
        <v>628</v>
      </c>
      <c r="J915" s="33" t="s">
        <v>633</v>
      </c>
      <c r="K915" s="33" t="s">
        <v>634</v>
      </c>
      <c r="L915" s="33" t="s">
        <v>628</v>
      </c>
      <c r="M915" s="33" t="s">
        <v>632</v>
      </c>
      <c r="N915" s="33" t="s">
        <v>2172</v>
      </c>
      <c r="O915" s="33" t="s">
        <v>2209</v>
      </c>
      <c r="P915" s="33" t="s">
        <v>2210</v>
      </c>
    </row>
    <row r="916" spans="1:16" ht="13.5" customHeight="1" x14ac:dyDescent="0.2">
      <c r="A916" s="33" t="s">
        <v>709</v>
      </c>
      <c r="B916" s="35" t="s">
        <v>2217</v>
      </c>
      <c r="C916" s="34">
        <v>5296350</v>
      </c>
      <c r="D916" s="33"/>
      <c r="E916" s="33" t="s">
        <v>909</v>
      </c>
      <c r="F916" s="33" t="s">
        <v>2207</v>
      </c>
      <c r="G916" s="33" t="s">
        <v>2208</v>
      </c>
      <c r="H916" s="33" t="s">
        <v>634</v>
      </c>
      <c r="I916" s="33" t="s">
        <v>628</v>
      </c>
      <c r="J916" s="33" t="s">
        <v>633</v>
      </c>
      <c r="K916" s="33" t="s">
        <v>634</v>
      </c>
      <c r="L916" s="33" t="s">
        <v>628</v>
      </c>
      <c r="M916" s="33" t="s">
        <v>632</v>
      </c>
      <c r="N916" s="33" t="s">
        <v>2172</v>
      </c>
      <c r="O916" s="33" t="s">
        <v>2209</v>
      </c>
      <c r="P916" s="33" t="s">
        <v>2210</v>
      </c>
    </row>
    <row r="917" spans="1:16" ht="13.5" customHeight="1" x14ac:dyDescent="0.2">
      <c r="A917" s="33" t="s">
        <v>709</v>
      </c>
      <c r="B917" s="35" t="s">
        <v>2218</v>
      </c>
      <c r="C917" s="34">
        <v>29560000</v>
      </c>
      <c r="D917" s="33"/>
      <c r="E917" s="33" t="s">
        <v>909</v>
      </c>
      <c r="F917" s="33" t="s">
        <v>2213</v>
      </c>
      <c r="G917" s="33" t="s">
        <v>2214</v>
      </c>
      <c r="H917" s="33" t="s">
        <v>634</v>
      </c>
      <c r="I917" s="33" t="s">
        <v>628</v>
      </c>
      <c r="J917" s="33" t="s">
        <v>633</v>
      </c>
      <c r="K917" s="33" t="s">
        <v>634</v>
      </c>
      <c r="L917" s="33" t="s">
        <v>628</v>
      </c>
      <c r="M917" s="33" t="s">
        <v>632</v>
      </c>
      <c r="N917" s="33" t="s">
        <v>2172</v>
      </c>
      <c r="O917" s="33" t="s">
        <v>2209</v>
      </c>
      <c r="P917" s="33" t="s">
        <v>2210</v>
      </c>
    </row>
    <row r="918" spans="1:16" ht="13.5" customHeight="1" x14ac:dyDescent="0.2">
      <c r="A918" s="33" t="s">
        <v>709</v>
      </c>
      <c r="B918" s="35" t="s">
        <v>2219</v>
      </c>
      <c r="C918" s="34">
        <v>41540000</v>
      </c>
      <c r="D918" s="33"/>
      <c r="E918" s="33" t="s">
        <v>909</v>
      </c>
      <c r="F918" s="33" t="s">
        <v>2213</v>
      </c>
      <c r="G918" s="33" t="s">
        <v>2214</v>
      </c>
      <c r="H918" s="33" t="s">
        <v>634</v>
      </c>
      <c r="I918" s="33" t="s">
        <v>628</v>
      </c>
      <c r="J918" s="33" t="s">
        <v>633</v>
      </c>
      <c r="K918" s="33" t="s">
        <v>634</v>
      </c>
      <c r="L918" s="33" t="s">
        <v>628</v>
      </c>
      <c r="M918" s="33" t="s">
        <v>632</v>
      </c>
      <c r="N918" s="33" t="s">
        <v>2172</v>
      </c>
      <c r="O918" s="33" t="s">
        <v>2209</v>
      </c>
      <c r="P918" s="33" t="s">
        <v>2210</v>
      </c>
    </row>
    <row r="919" spans="1:16" ht="13.5" customHeight="1" x14ac:dyDescent="0.2">
      <c r="A919" s="33" t="s">
        <v>709</v>
      </c>
      <c r="B919" s="35" t="s">
        <v>2258</v>
      </c>
      <c r="C919" s="34">
        <v>1093707500</v>
      </c>
      <c r="D919" s="33"/>
      <c r="E919" s="33" t="s">
        <v>909</v>
      </c>
      <c r="F919" s="33" t="s">
        <v>2213</v>
      </c>
      <c r="G919" s="33" t="s">
        <v>2214</v>
      </c>
      <c r="H919" s="33" t="s">
        <v>634</v>
      </c>
      <c r="I919" s="33" t="s">
        <v>628</v>
      </c>
      <c r="J919" s="33" t="s">
        <v>633</v>
      </c>
      <c r="K919" s="33" t="s">
        <v>653</v>
      </c>
      <c r="L919" s="33" t="s">
        <v>628</v>
      </c>
      <c r="M919" s="33" t="s">
        <v>632</v>
      </c>
      <c r="N919" s="33" t="s">
        <v>2172</v>
      </c>
      <c r="O919" s="33" t="s">
        <v>2173</v>
      </c>
      <c r="P919" s="33" t="s">
        <v>2174</v>
      </c>
    </row>
    <row r="920" spans="1:16" ht="13.5" customHeight="1" x14ac:dyDescent="0.2">
      <c r="A920" s="33" t="s">
        <v>709</v>
      </c>
      <c r="B920" s="35" t="s">
        <v>2206</v>
      </c>
      <c r="C920" s="34">
        <v>3941280</v>
      </c>
      <c r="D920" s="33"/>
      <c r="E920" s="33" t="s">
        <v>909</v>
      </c>
      <c r="F920" s="33" t="s">
        <v>2207</v>
      </c>
      <c r="G920" s="33" t="s">
        <v>2208</v>
      </c>
      <c r="H920" s="33" t="s">
        <v>634</v>
      </c>
      <c r="I920" s="33" t="s">
        <v>628</v>
      </c>
      <c r="J920" s="33" t="s">
        <v>633</v>
      </c>
      <c r="K920" s="33" t="s">
        <v>634</v>
      </c>
      <c r="L920" s="33" t="s">
        <v>628</v>
      </c>
      <c r="M920" s="33" t="s">
        <v>632</v>
      </c>
      <c r="N920" s="33" t="s">
        <v>2172</v>
      </c>
      <c r="O920" s="33" t="s">
        <v>2209</v>
      </c>
      <c r="P920" s="33" t="s">
        <v>2210</v>
      </c>
    </row>
    <row r="921" spans="1:16" ht="13.5" customHeight="1" x14ac:dyDescent="0.2">
      <c r="A921" s="33" t="s">
        <v>709</v>
      </c>
      <c r="B921" s="35" t="s">
        <v>2211</v>
      </c>
      <c r="C921" s="34">
        <v>4580670</v>
      </c>
      <c r="D921" s="33"/>
      <c r="E921" s="33" t="s">
        <v>909</v>
      </c>
      <c r="F921" s="33" t="s">
        <v>2207</v>
      </c>
      <c r="G921" s="33" t="s">
        <v>2208</v>
      </c>
      <c r="H921" s="33" t="s">
        <v>634</v>
      </c>
      <c r="I921" s="33" t="s">
        <v>628</v>
      </c>
      <c r="J921" s="33" t="s">
        <v>633</v>
      </c>
      <c r="K921" s="33" t="s">
        <v>634</v>
      </c>
      <c r="L921" s="33" t="s">
        <v>628</v>
      </c>
      <c r="M921" s="33" t="s">
        <v>632</v>
      </c>
      <c r="N921" s="33" t="s">
        <v>2172</v>
      </c>
      <c r="O921" s="33" t="s">
        <v>2209</v>
      </c>
      <c r="P921" s="33" t="s">
        <v>2210</v>
      </c>
    </row>
    <row r="922" spans="1:16" ht="13.5" customHeight="1" x14ac:dyDescent="0.2">
      <c r="A922" s="33" t="s">
        <v>709</v>
      </c>
      <c r="B922" s="35" t="s">
        <v>2212</v>
      </c>
      <c r="C922" s="34">
        <v>27172800</v>
      </c>
      <c r="D922" s="33"/>
      <c r="E922" s="33" t="s">
        <v>909</v>
      </c>
      <c r="F922" s="33" t="s">
        <v>2213</v>
      </c>
      <c r="G922" s="33" t="s">
        <v>2214</v>
      </c>
      <c r="H922" s="33" t="s">
        <v>634</v>
      </c>
      <c r="I922" s="33" t="s">
        <v>628</v>
      </c>
      <c r="J922" s="33" t="s">
        <v>633</v>
      </c>
      <c r="K922" s="33" t="s">
        <v>634</v>
      </c>
      <c r="L922" s="33" t="s">
        <v>628</v>
      </c>
      <c r="M922" s="33" t="s">
        <v>632</v>
      </c>
      <c r="N922" s="33" t="s">
        <v>2172</v>
      </c>
      <c r="O922" s="33" t="s">
        <v>2209</v>
      </c>
      <c r="P922" s="33" t="s">
        <v>2210</v>
      </c>
    </row>
    <row r="923" spans="1:16" ht="13.5" customHeight="1" x14ac:dyDescent="0.2">
      <c r="A923" s="33" t="s">
        <v>709</v>
      </c>
      <c r="B923" s="35" t="s">
        <v>2215</v>
      </c>
      <c r="C923" s="34">
        <v>31679400</v>
      </c>
      <c r="D923" s="33"/>
      <c r="E923" s="33" t="s">
        <v>909</v>
      </c>
      <c r="F923" s="33" t="s">
        <v>2213</v>
      </c>
      <c r="G923" s="33" t="s">
        <v>2214</v>
      </c>
      <c r="H923" s="33" t="s">
        <v>634</v>
      </c>
      <c r="I923" s="33" t="s">
        <v>628</v>
      </c>
      <c r="J923" s="33" t="s">
        <v>633</v>
      </c>
      <c r="K923" s="33" t="s">
        <v>634</v>
      </c>
      <c r="L923" s="33" t="s">
        <v>628</v>
      </c>
      <c r="M923" s="33" t="s">
        <v>632</v>
      </c>
      <c r="N923" s="33" t="s">
        <v>2172</v>
      </c>
      <c r="O923" s="33" t="s">
        <v>2209</v>
      </c>
      <c r="P923" s="33" t="s">
        <v>2210</v>
      </c>
    </row>
    <row r="924" spans="1:16" ht="13.5" customHeight="1" x14ac:dyDescent="0.2">
      <c r="A924" s="33" t="s">
        <v>709</v>
      </c>
      <c r="B924" s="35" t="s">
        <v>2259</v>
      </c>
      <c r="C924" s="34">
        <v>430519050</v>
      </c>
      <c r="D924" s="33"/>
      <c r="E924" s="33" t="s">
        <v>909</v>
      </c>
      <c r="F924" s="33" t="s">
        <v>2213</v>
      </c>
      <c r="G924" s="33" t="s">
        <v>2214</v>
      </c>
      <c r="H924" s="33" t="s">
        <v>634</v>
      </c>
      <c r="I924" s="33" t="s">
        <v>628</v>
      </c>
      <c r="J924" s="33" t="s">
        <v>633</v>
      </c>
      <c r="K924" s="33" t="s">
        <v>653</v>
      </c>
      <c r="L924" s="33" t="s">
        <v>628</v>
      </c>
      <c r="M924" s="33" t="s">
        <v>632</v>
      </c>
      <c r="N924" s="33" t="s">
        <v>2172</v>
      </c>
      <c r="O924" s="33" t="s">
        <v>2173</v>
      </c>
      <c r="P924" s="33" t="s">
        <v>2174</v>
      </c>
    </row>
    <row r="925" spans="1:16" ht="13.5" customHeight="1" x14ac:dyDescent="0.2">
      <c r="A925" s="33" t="s">
        <v>709</v>
      </c>
      <c r="B925" s="35" t="s">
        <v>2260</v>
      </c>
      <c r="C925" s="34">
        <v>452406080</v>
      </c>
      <c r="D925" s="33"/>
      <c r="E925" s="33" t="s">
        <v>909</v>
      </c>
      <c r="F925" s="33" t="s">
        <v>2213</v>
      </c>
      <c r="G925" s="33" t="s">
        <v>2214</v>
      </c>
      <c r="H925" s="33" t="s">
        <v>634</v>
      </c>
      <c r="I925" s="33" t="s">
        <v>628</v>
      </c>
      <c r="J925" s="33" t="s">
        <v>633</v>
      </c>
      <c r="K925" s="33" t="s">
        <v>653</v>
      </c>
      <c r="L925" s="33" t="s">
        <v>628</v>
      </c>
      <c r="M925" s="33" t="s">
        <v>632</v>
      </c>
      <c r="N925" s="33" t="s">
        <v>2172</v>
      </c>
      <c r="O925" s="33" t="s">
        <v>2173</v>
      </c>
      <c r="P925" s="33" t="s">
        <v>2174</v>
      </c>
    </row>
    <row r="926" spans="1:16" ht="13.5" customHeight="1" x14ac:dyDescent="0.2">
      <c r="A926" s="33" t="s">
        <v>709</v>
      </c>
      <c r="B926" s="35" t="s">
        <v>2261</v>
      </c>
      <c r="C926" s="34">
        <v>1778426100</v>
      </c>
      <c r="D926" s="33"/>
      <c r="E926" s="33" t="s">
        <v>909</v>
      </c>
      <c r="F926" s="33" t="s">
        <v>2213</v>
      </c>
      <c r="G926" s="33" t="s">
        <v>2214</v>
      </c>
      <c r="H926" s="33" t="s">
        <v>634</v>
      </c>
      <c r="I926" s="33" t="s">
        <v>628</v>
      </c>
      <c r="J926" s="33" t="s">
        <v>633</v>
      </c>
      <c r="K926" s="33" t="s">
        <v>653</v>
      </c>
      <c r="L926" s="33" t="s">
        <v>628</v>
      </c>
      <c r="M926" s="33" t="s">
        <v>632</v>
      </c>
      <c r="N926" s="33" t="s">
        <v>2172</v>
      </c>
      <c r="O926" s="33" t="s">
        <v>2173</v>
      </c>
      <c r="P926" s="33" t="s">
        <v>2174</v>
      </c>
    </row>
    <row r="927" spans="1:16" ht="13.5" customHeight="1" x14ac:dyDescent="0.2">
      <c r="A927" s="33" t="s">
        <v>709</v>
      </c>
      <c r="B927" s="35" t="s">
        <v>2262</v>
      </c>
      <c r="C927" s="34">
        <v>1646870562</v>
      </c>
      <c r="D927" s="33"/>
      <c r="E927" s="33" t="s">
        <v>909</v>
      </c>
      <c r="F927" s="33" t="s">
        <v>2213</v>
      </c>
      <c r="G927" s="33" t="s">
        <v>2214</v>
      </c>
      <c r="H927" s="33" t="s">
        <v>634</v>
      </c>
      <c r="I927" s="33" t="s">
        <v>628</v>
      </c>
      <c r="J927" s="33" t="s">
        <v>633</v>
      </c>
      <c r="K927" s="33" t="s">
        <v>653</v>
      </c>
      <c r="L927" s="33" t="s">
        <v>628</v>
      </c>
      <c r="M927" s="33" t="s">
        <v>632</v>
      </c>
      <c r="N927" s="33" t="s">
        <v>2172</v>
      </c>
      <c r="O927" s="33" t="s">
        <v>2173</v>
      </c>
      <c r="P927" s="33" t="s">
        <v>2174</v>
      </c>
    </row>
    <row r="928" spans="1:16" ht="13.5" customHeight="1" x14ac:dyDescent="0.2">
      <c r="A928" s="33" t="s">
        <v>709</v>
      </c>
      <c r="B928" s="35" t="s">
        <v>2220</v>
      </c>
      <c r="C928" s="34">
        <v>5227600</v>
      </c>
      <c r="D928" s="33"/>
      <c r="E928" s="33" t="s">
        <v>909</v>
      </c>
      <c r="F928" s="33" t="s">
        <v>2207</v>
      </c>
      <c r="G928" s="33" t="s">
        <v>2208</v>
      </c>
      <c r="H928" s="33" t="s">
        <v>634</v>
      </c>
      <c r="I928" s="33" t="s">
        <v>628</v>
      </c>
      <c r="J928" s="33" t="s">
        <v>633</v>
      </c>
      <c r="K928" s="33" t="s">
        <v>634</v>
      </c>
      <c r="L928" s="33" t="s">
        <v>628</v>
      </c>
      <c r="M928" s="33" t="s">
        <v>632</v>
      </c>
      <c r="N928" s="33" t="s">
        <v>2172</v>
      </c>
      <c r="O928" s="33" t="s">
        <v>2209</v>
      </c>
      <c r="P928" s="33" t="s">
        <v>2210</v>
      </c>
    </row>
    <row r="929" spans="1:16" ht="13.5" customHeight="1" x14ac:dyDescent="0.2">
      <c r="A929" s="33" t="s">
        <v>709</v>
      </c>
      <c r="B929" s="35" t="s">
        <v>2221</v>
      </c>
      <c r="C929" s="34">
        <v>6980400</v>
      </c>
      <c r="D929" s="33"/>
      <c r="E929" s="33" t="s">
        <v>909</v>
      </c>
      <c r="F929" s="33" t="s">
        <v>2207</v>
      </c>
      <c r="G929" s="33" t="s">
        <v>2208</v>
      </c>
      <c r="H929" s="33" t="s">
        <v>634</v>
      </c>
      <c r="I929" s="33" t="s">
        <v>628</v>
      </c>
      <c r="J929" s="33" t="s">
        <v>633</v>
      </c>
      <c r="K929" s="33" t="s">
        <v>634</v>
      </c>
      <c r="L929" s="33" t="s">
        <v>628</v>
      </c>
      <c r="M929" s="33" t="s">
        <v>632</v>
      </c>
      <c r="N929" s="33" t="s">
        <v>2172</v>
      </c>
      <c r="O929" s="33" t="s">
        <v>2209</v>
      </c>
      <c r="P929" s="33" t="s">
        <v>2210</v>
      </c>
    </row>
    <row r="930" spans="1:16" ht="13.5" customHeight="1" x14ac:dyDescent="0.2">
      <c r="A930" s="33" t="s">
        <v>709</v>
      </c>
      <c r="B930" s="35" t="s">
        <v>2222</v>
      </c>
      <c r="C930" s="34">
        <v>35641030</v>
      </c>
      <c r="D930" s="33"/>
      <c r="E930" s="33" t="s">
        <v>909</v>
      </c>
      <c r="F930" s="33" t="s">
        <v>2213</v>
      </c>
      <c r="G930" s="33" t="s">
        <v>2214</v>
      </c>
      <c r="H930" s="33" t="s">
        <v>634</v>
      </c>
      <c r="I930" s="33" t="s">
        <v>628</v>
      </c>
      <c r="J930" s="33" t="s">
        <v>633</v>
      </c>
      <c r="K930" s="33" t="s">
        <v>634</v>
      </c>
      <c r="L930" s="33" t="s">
        <v>628</v>
      </c>
      <c r="M930" s="33" t="s">
        <v>632</v>
      </c>
      <c r="N930" s="33" t="s">
        <v>2172</v>
      </c>
      <c r="O930" s="33" t="s">
        <v>2209</v>
      </c>
      <c r="P930" s="33" t="s">
        <v>2210</v>
      </c>
    </row>
    <row r="931" spans="1:16" ht="13.5" customHeight="1" x14ac:dyDescent="0.2">
      <c r="A931" s="33" t="s">
        <v>709</v>
      </c>
      <c r="B931" s="35" t="s">
        <v>2223</v>
      </c>
      <c r="C931" s="34">
        <v>47591370</v>
      </c>
      <c r="D931" s="33"/>
      <c r="E931" s="33" t="s">
        <v>909</v>
      </c>
      <c r="F931" s="33" t="s">
        <v>2213</v>
      </c>
      <c r="G931" s="33" t="s">
        <v>2214</v>
      </c>
      <c r="H931" s="33" t="s">
        <v>634</v>
      </c>
      <c r="I931" s="33" t="s">
        <v>628</v>
      </c>
      <c r="J931" s="33" t="s">
        <v>633</v>
      </c>
      <c r="K931" s="33" t="s">
        <v>634</v>
      </c>
      <c r="L931" s="33" t="s">
        <v>628</v>
      </c>
      <c r="M931" s="33" t="s">
        <v>632</v>
      </c>
      <c r="N931" s="33" t="s">
        <v>2172</v>
      </c>
      <c r="O931" s="33" t="s">
        <v>2209</v>
      </c>
      <c r="P931" s="33" t="s">
        <v>2210</v>
      </c>
    </row>
    <row r="932" spans="1:16" ht="13.5" customHeight="1" x14ac:dyDescent="0.2">
      <c r="A932" s="33" t="s">
        <v>709</v>
      </c>
      <c r="B932" s="35" t="s">
        <v>2263</v>
      </c>
      <c r="C932" s="34">
        <v>289016980</v>
      </c>
      <c r="D932" s="33"/>
      <c r="E932" s="33" t="s">
        <v>909</v>
      </c>
      <c r="F932" s="33" t="s">
        <v>2213</v>
      </c>
      <c r="G932" s="33" t="s">
        <v>2214</v>
      </c>
      <c r="H932" s="33" t="s">
        <v>634</v>
      </c>
      <c r="I932" s="33" t="s">
        <v>628</v>
      </c>
      <c r="J932" s="33" t="s">
        <v>633</v>
      </c>
      <c r="K932" s="33" t="s">
        <v>653</v>
      </c>
      <c r="L932" s="33" t="s">
        <v>628</v>
      </c>
      <c r="M932" s="33" t="s">
        <v>632</v>
      </c>
      <c r="N932" s="33" t="s">
        <v>2172</v>
      </c>
      <c r="O932" s="33" t="s">
        <v>2225</v>
      </c>
      <c r="P932" s="33" t="s">
        <v>2226</v>
      </c>
    </row>
    <row r="933" spans="1:16" ht="13.5" customHeight="1" x14ac:dyDescent="0.2">
      <c r="A933" s="33" t="s">
        <v>709</v>
      </c>
      <c r="B933" s="35" t="s">
        <v>2264</v>
      </c>
      <c r="C933" s="34">
        <v>140093560</v>
      </c>
      <c r="D933" s="33"/>
      <c r="E933" s="33" t="s">
        <v>909</v>
      </c>
      <c r="F933" s="33" t="s">
        <v>2213</v>
      </c>
      <c r="G933" s="33" t="s">
        <v>2214</v>
      </c>
      <c r="H933" s="33" t="s">
        <v>634</v>
      </c>
      <c r="I933" s="33" t="s">
        <v>628</v>
      </c>
      <c r="J933" s="33" t="s">
        <v>633</v>
      </c>
      <c r="K933" s="33" t="s">
        <v>653</v>
      </c>
      <c r="L933" s="33" t="s">
        <v>628</v>
      </c>
      <c r="M933" s="33" t="s">
        <v>632</v>
      </c>
      <c r="N933" s="33" t="s">
        <v>2172</v>
      </c>
      <c r="O933" s="33" t="s">
        <v>2225</v>
      </c>
      <c r="P933" s="33" t="s">
        <v>2226</v>
      </c>
    </row>
    <row r="934" spans="1:16" ht="13.5" customHeight="1" x14ac:dyDescent="0.2">
      <c r="A934" s="33" t="s">
        <v>709</v>
      </c>
      <c r="B934" s="35" t="s">
        <v>2265</v>
      </c>
      <c r="C934" s="34">
        <v>328881570</v>
      </c>
      <c r="D934" s="33"/>
      <c r="E934" s="33" t="s">
        <v>909</v>
      </c>
      <c r="F934" s="33" t="s">
        <v>2213</v>
      </c>
      <c r="G934" s="33" t="s">
        <v>2214</v>
      </c>
      <c r="H934" s="33" t="s">
        <v>634</v>
      </c>
      <c r="I934" s="33" t="s">
        <v>628</v>
      </c>
      <c r="J934" s="33" t="s">
        <v>633</v>
      </c>
      <c r="K934" s="33" t="s">
        <v>653</v>
      </c>
      <c r="L934" s="33" t="s">
        <v>628</v>
      </c>
      <c r="M934" s="33" t="s">
        <v>632</v>
      </c>
      <c r="N934" s="33" t="s">
        <v>2172</v>
      </c>
      <c r="O934" s="33" t="s">
        <v>2225</v>
      </c>
      <c r="P934" s="33" t="s">
        <v>2226</v>
      </c>
    </row>
    <row r="935" spans="1:16" ht="13.5" customHeight="1" x14ac:dyDescent="0.2">
      <c r="A935" s="33" t="s">
        <v>709</v>
      </c>
      <c r="B935" s="35" t="s">
        <v>2266</v>
      </c>
      <c r="C935" s="34">
        <v>574849080</v>
      </c>
      <c r="D935" s="33"/>
      <c r="E935" s="33" t="s">
        <v>909</v>
      </c>
      <c r="F935" s="33" t="s">
        <v>2213</v>
      </c>
      <c r="G935" s="33" t="s">
        <v>2214</v>
      </c>
      <c r="H935" s="33" t="s">
        <v>634</v>
      </c>
      <c r="I935" s="33" t="s">
        <v>628</v>
      </c>
      <c r="J935" s="33" t="s">
        <v>633</v>
      </c>
      <c r="K935" s="33" t="s">
        <v>653</v>
      </c>
      <c r="L935" s="33" t="s">
        <v>628</v>
      </c>
      <c r="M935" s="33" t="s">
        <v>632</v>
      </c>
      <c r="N935" s="33" t="s">
        <v>2172</v>
      </c>
      <c r="O935" s="33" t="s">
        <v>2225</v>
      </c>
      <c r="P935" s="33" t="s">
        <v>2226</v>
      </c>
    </row>
    <row r="936" spans="1:16" ht="13.5" customHeight="1" x14ac:dyDescent="0.2">
      <c r="A936" s="33" t="s">
        <v>709</v>
      </c>
      <c r="B936" s="35" t="s">
        <v>2267</v>
      </c>
      <c r="C936" s="34">
        <v>18413620</v>
      </c>
      <c r="D936" s="33"/>
      <c r="E936" s="33" t="s">
        <v>909</v>
      </c>
      <c r="F936" s="33" t="s">
        <v>2207</v>
      </c>
      <c r="G936" s="33" t="s">
        <v>2208</v>
      </c>
      <c r="H936" s="33" t="s">
        <v>634</v>
      </c>
      <c r="I936" s="33" t="s">
        <v>628</v>
      </c>
      <c r="J936" s="33" t="s">
        <v>633</v>
      </c>
      <c r="K936" s="33" t="s">
        <v>653</v>
      </c>
      <c r="L936" s="33" t="s">
        <v>628</v>
      </c>
      <c r="M936" s="33" t="s">
        <v>632</v>
      </c>
      <c r="N936" s="33" t="s">
        <v>2172</v>
      </c>
      <c r="O936" s="33" t="s">
        <v>2225</v>
      </c>
      <c r="P936" s="33" t="s">
        <v>2226</v>
      </c>
    </row>
    <row r="937" spans="1:16" ht="13.5" customHeight="1" x14ac:dyDescent="0.2">
      <c r="A937" s="33" t="s">
        <v>709</v>
      </c>
      <c r="B937" s="35" t="s">
        <v>2248</v>
      </c>
      <c r="C937" s="34">
        <v>886784760</v>
      </c>
      <c r="D937" s="33"/>
      <c r="E937" s="33" t="s">
        <v>909</v>
      </c>
      <c r="F937" s="33" t="s">
        <v>2213</v>
      </c>
      <c r="G937" s="33" t="s">
        <v>2214</v>
      </c>
      <c r="H937" s="33" t="s">
        <v>634</v>
      </c>
      <c r="I937" s="33" t="s">
        <v>628</v>
      </c>
      <c r="J937" s="33" t="s">
        <v>633</v>
      </c>
      <c r="K937" s="33" t="s">
        <v>653</v>
      </c>
      <c r="L937" s="33" t="s">
        <v>628</v>
      </c>
      <c r="M937" s="33" t="s">
        <v>632</v>
      </c>
      <c r="N937" s="33" t="s">
        <v>2172</v>
      </c>
      <c r="O937" s="33" t="s">
        <v>2225</v>
      </c>
      <c r="P937" s="33" t="s">
        <v>2226</v>
      </c>
    </row>
    <row r="938" spans="1:16" ht="13.5" customHeight="1" x14ac:dyDescent="0.2">
      <c r="A938" s="33" t="s">
        <v>709</v>
      </c>
      <c r="B938" s="35" t="s">
        <v>2268</v>
      </c>
      <c r="C938" s="34">
        <v>754039800</v>
      </c>
      <c r="D938" s="33"/>
      <c r="E938" s="33" t="s">
        <v>909</v>
      </c>
      <c r="F938" s="33" t="s">
        <v>2213</v>
      </c>
      <c r="G938" s="33" t="s">
        <v>2214</v>
      </c>
      <c r="H938" s="33" t="s">
        <v>634</v>
      </c>
      <c r="I938" s="33" t="s">
        <v>628</v>
      </c>
      <c r="J938" s="33" t="s">
        <v>633</v>
      </c>
      <c r="K938" s="33" t="s">
        <v>653</v>
      </c>
      <c r="L938" s="33" t="s">
        <v>628</v>
      </c>
      <c r="M938" s="33" t="s">
        <v>632</v>
      </c>
      <c r="N938" s="33" t="s">
        <v>2172</v>
      </c>
      <c r="O938" s="33" t="s">
        <v>2244</v>
      </c>
      <c r="P938" s="33" t="s">
        <v>2245</v>
      </c>
    </row>
    <row r="939" spans="1:16" ht="13.5" customHeight="1" x14ac:dyDescent="0.2">
      <c r="A939" s="33" t="s">
        <v>709</v>
      </c>
      <c r="B939" s="35" t="s">
        <v>2269</v>
      </c>
      <c r="C939" s="34">
        <v>403316340</v>
      </c>
      <c r="D939" s="33"/>
      <c r="E939" s="33" t="s">
        <v>909</v>
      </c>
      <c r="F939" s="33" t="s">
        <v>2213</v>
      </c>
      <c r="G939" s="33" t="s">
        <v>2214</v>
      </c>
      <c r="H939" s="33" t="s">
        <v>634</v>
      </c>
      <c r="I939" s="33" t="s">
        <v>628</v>
      </c>
      <c r="J939" s="33" t="s">
        <v>633</v>
      </c>
      <c r="K939" s="33" t="s">
        <v>634</v>
      </c>
      <c r="L939" s="33" t="s">
        <v>628</v>
      </c>
      <c r="M939" s="33" t="s">
        <v>632</v>
      </c>
      <c r="N939" s="33" t="s">
        <v>2172</v>
      </c>
      <c r="O939" s="33" t="s">
        <v>2244</v>
      </c>
      <c r="P939" s="33" t="s">
        <v>2245</v>
      </c>
    </row>
    <row r="940" spans="1:16" ht="13.5" customHeight="1" x14ac:dyDescent="0.2">
      <c r="A940" s="33" t="s">
        <v>709</v>
      </c>
      <c r="B940" s="35" t="s">
        <v>2270</v>
      </c>
      <c r="C940" s="34">
        <v>110219200</v>
      </c>
      <c r="D940" s="33"/>
      <c r="E940" s="33" t="s">
        <v>909</v>
      </c>
      <c r="F940" s="33" t="s">
        <v>2213</v>
      </c>
      <c r="G940" s="33" t="s">
        <v>2214</v>
      </c>
      <c r="H940" s="33" t="s">
        <v>634</v>
      </c>
      <c r="I940" s="33" t="s">
        <v>628</v>
      </c>
      <c r="J940" s="33" t="s">
        <v>633</v>
      </c>
      <c r="K940" s="33" t="s">
        <v>653</v>
      </c>
      <c r="L940" s="33" t="s">
        <v>628</v>
      </c>
      <c r="M940" s="33" t="s">
        <v>632</v>
      </c>
      <c r="N940" s="33" t="s">
        <v>2172</v>
      </c>
      <c r="O940" s="33" t="s">
        <v>2244</v>
      </c>
      <c r="P940" s="33" t="s">
        <v>2245</v>
      </c>
    </row>
    <row r="941" spans="1:16" ht="13.5" customHeight="1" x14ac:dyDescent="0.2">
      <c r="A941" s="33" t="s">
        <v>709</v>
      </c>
      <c r="B941" s="35" t="s">
        <v>2271</v>
      </c>
      <c r="C941" s="34">
        <v>816971730</v>
      </c>
      <c r="D941" s="33"/>
      <c r="E941" s="33" t="s">
        <v>909</v>
      </c>
      <c r="F941" s="33" t="s">
        <v>2213</v>
      </c>
      <c r="G941" s="33" t="s">
        <v>2214</v>
      </c>
      <c r="H941" s="33" t="s">
        <v>634</v>
      </c>
      <c r="I941" s="33" t="s">
        <v>628</v>
      </c>
      <c r="J941" s="33" t="s">
        <v>633</v>
      </c>
      <c r="K941" s="33" t="s">
        <v>653</v>
      </c>
      <c r="L941" s="33" t="s">
        <v>628</v>
      </c>
      <c r="M941" s="33" t="s">
        <v>632</v>
      </c>
      <c r="N941" s="33" t="s">
        <v>2172</v>
      </c>
      <c r="O941" s="33" t="s">
        <v>2244</v>
      </c>
      <c r="P941" s="33" t="s">
        <v>2245</v>
      </c>
    </row>
    <row r="942" spans="1:16" ht="13.5" customHeight="1" x14ac:dyDescent="0.2">
      <c r="A942" s="33" t="s">
        <v>709</v>
      </c>
      <c r="B942" s="35" t="s">
        <v>2272</v>
      </c>
      <c r="C942" s="34">
        <v>169210680</v>
      </c>
      <c r="D942" s="33"/>
      <c r="E942" s="33" t="s">
        <v>909</v>
      </c>
      <c r="F942" s="33" t="s">
        <v>2213</v>
      </c>
      <c r="G942" s="33" t="s">
        <v>2214</v>
      </c>
      <c r="H942" s="33" t="s">
        <v>634</v>
      </c>
      <c r="I942" s="33" t="s">
        <v>628</v>
      </c>
      <c r="J942" s="33" t="s">
        <v>633</v>
      </c>
      <c r="K942" s="33" t="s">
        <v>653</v>
      </c>
      <c r="L942" s="33" t="s">
        <v>628</v>
      </c>
      <c r="M942" s="33" t="s">
        <v>632</v>
      </c>
      <c r="N942" s="33" t="s">
        <v>2172</v>
      </c>
      <c r="O942" s="33" t="s">
        <v>2244</v>
      </c>
      <c r="P942" s="33" t="s">
        <v>2245</v>
      </c>
    </row>
    <row r="943" spans="1:16" ht="13.5" customHeight="1" x14ac:dyDescent="0.2">
      <c r="A943" s="33" t="s">
        <v>709</v>
      </c>
      <c r="B943" s="35" t="s">
        <v>2273</v>
      </c>
      <c r="C943" s="34">
        <v>349846400</v>
      </c>
      <c r="D943" s="33"/>
      <c r="E943" s="33" t="s">
        <v>909</v>
      </c>
      <c r="F943" s="33" t="s">
        <v>2213</v>
      </c>
      <c r="G943" s="33" t="s">
        <v>2214</v>
      </c>
      <c r="H943" s="33" t="s">
        <v>634</v>
      </c>
      <c r="I943" s="33" t="s">
        <v>628</v>
      </c>
      <c r="J943" s="33" t="s">
        <v>633</v>
      </c>
      <c r="K943" s="33" t="s">
        <v>653</v>
      </c>
      <c r="L943" s="33" t="s">
        <v>628</v>
      </c>
      <c r="M943" s="33" t="s">
        <v>632</v>
      </c>
      <c r="N943" s="33" t="s">
        <v>2172</v>
      </c>
      <c r="O943" s="33" t="s">
        <v>2244</v>
      </c>
      <c r="P943" s="33" t="s">
        <v>2245</v>
      </c>
    </row>
    <row r="944" spans="1:16" ht="13.5" customHeight="1" x14ac:dyDescent="0.2">
      <c r="A944" s="33" t="s">
        <v>709</v>
      </c>
      <c r="B944" s="35" t="s">
        <v>2243</v>
      </c>
      <c r="C944" s="34">
        <v>826795320</v>
      </c>
      <c r="D944" s="33"/>
      <c r="E944" s="33" t="s">
        <v>909</v>
      </c>
      <c r="F944" s="33" t="s">
        <v>2213</v>
      </c>
      <c r="G944" s="33" t="s">
        <v>2214</v>
      </c>
      <c r="H944" s="33" t="s">
        <v>634</v>
      </c>
      <c r="I944" s="33" t="s">
        <v>628</v>
      </c>
      <c r="J944" s="33" t="s">
        <v>633</v>
      </c>
      <c r="K944" s="33" t="s">
        <v>653</v>
      </c>
      <c r="L944" s="33" t="s">
        <v>628</v>
      </c>
      <c r="M944" s="33" t="s">
        <v>632</v>
      </c>
      <c r="N944" s="33" t="s">
        <v>2172</v>
      </c>
      <c r="O944" s="33" t="s">
        <v>2244</v>
      </c>
      <c r="P944" s="33" t="s">
        <v>2245</v>
      </c>
    </row>
    <row r="945" spans="1:16" ht="13.5" customHeight="1" x14ac:dyDescent="0.2">
      <c r="A945" s="33" t="s">
        <v>709</v>
      </c>
      <c r="B945" s="35" t="s">
        <v>2274</v>
      </c>
      <c r="C945" s="34">
        <v>794646200</v>
      </c>
      <c r="D945" s="33"/>
      <c r="E945" s="33" t="s">
        <v>909</v>
      </c>
      <c r="F945" s="33" t="s">
        <v>2213</v>
      </c>
      <c r="G945" s="33" t="s">
        <v>2214</v>
      </c>
      <c r="H945" s="33" t="s">
        <v>634</v>
      </c>
      <c r="I945" s="33" t="s">
        <v>628</v>
      </c>
      <c r="J945" s="33" t="s">
        <v>633</v>
      </c>
      <c r="K945" s="33" t="s">
        <v>634</v>
      </c>
      <c r="L945" s="33" t="s">
        <v>628</v>
      </c>
      <c r="M945" s="33" t="s">
        <v>632</v>
      </c>
      <c r="N945" s="33" t="s">
        <v>2172</v>
      </c>
      <c r="O945" s="33" t="s">
        <v>2244</v>
      </c>
      <c r="P945" s="33" t="s">
        <v>2245</v>
      </c>
    </row>
    <row r="946" spans="1:16" ht="13.5" customHeight="1" x14ac:dyDescent="0.2">
      <c r="A946" s="33" t="s">
        <v>709</v>
      </c>
      <c r="B946" s="35" t="s">
        <v>2275</v>
      </c>
      <c r="C946" s="34">
        <v>207439980</v>
      </c>
      <c r="D946" s="33"/>
      <c r="E946" s="33" t="s">
        <v>909</v>
      </c>
      <c r="F946" s="33" t="s">
        <v>2213</v>
      </c>
      <c r="G946" s="33" t="s">
        <v>2214</v>
      </c>
      <c r="H946" s="33" t="s">
        <v>634</v>
      </c>
      <c r="I946" s="33" t="s">
        <v>628</v>
      </c>
      <c r="J946" s="33" t="s">
        <v>633</v>
      </c>
      <c r="K946" s="33" t="s">
        <v>653</v>
      </c>
      <c r="L946" s="33" t="s">
        <v>628</v>
      </c>
      <c r="M946" s="33" t="s">
        <v>632</v>
      </c>
      <c r="N946" s="33" t="s">
        <v>2172</v>
      </c>
      <c r="O946" s="33" t="s">
        <v>2244</v>
      </c>
      <c r="P946" s="33" t="s">
        <v>2245</v>
      </c>
    </row>
    <row r="947" spans="1:16" ht="13.5" customHeight="1" x14ac:dyDescent="0.2">
      <c r="A947" s="33" t="s">
        <v>709</v>
      </c>
      <c r="B947" s="35" t="s">
        <v>2229</v>
      </c>
      <c r="C947" s="34">
        <v>216394192</v>
      </c>
      <c r="D947" s="33"/>
      <c r="E947" s="33" t="s">
        <v>909</v>
      </c>
      <c r="F947" s="33" t="s">
        <v>2213</v>
      </c>
      <c r="G947" s="33" t="s">
        <v>2214</v>
      </c>
      <c r="H947" s="33" t="s">
        <v>634</v>
      </c>
      <c r="I947" s="33" t="s">
        <v>628</v>
      </c>
      <c r="J947" s="33" t="s">
        <v>633</v>
      </c>
      <c r="K947" s="33" t="s">
        <v>653</v>
      </c>
      <c r="L947" s="33" t="s">
        <v>628</v>
      </c>
      <c r="M947" s="33" t="s">
        <v>632</v>
      </c>
      <c r="N947" s="33" t="s">
        <v>2172</v>
      </c>
      <c r="O947" s="33" t="s">
        <v>2230</v>
      </c>
      <c r="P947" s="33" t="s">
        <v>2231</v>
      </c>
    </row>
    <row r="948" spans="1:16" ht="13.5" customHeight="1" x14ac:dyDescent="0.2">
      <c r="A948" s="33" t="s">
        <v>709</v>
      </c>
      <c r="B948" s="35" t="s">
        <v>2239</v>
      </c>
      <c r="C948" s="34">
        <v>2196286</v>
      </c>
      <c r="D948" s="33"/>
      <c r="E948" s="33" t="s">
        <v>909</v>
      </c>
      <c r="F948" s="33" t="s">
        <v>2207</v>
      </c>
      <c r="G948" s="33" t="s">
        <v>2208</v>
      </c>
      <c r="H948" s="33" t="s">
        <v>634</v>
      </c>
      <c r="I948" s="33" t="s">
        <v>628</v>
      </c>
      <c r="J948" s="33" t="s">
        <v>633</v>
      </c>
      <c r="K948" s="33" t="s">
        <v>653</v>
      </c>
      <c r="L948" s="33" t="s">
        <v>628</v>
      </c>
      <c r="M948" s="33" t="s">
        <v>632</v>
      </c>
      <c r="N948" s="33" t="s">
        <v>2172</v>
      </c>
      <c r="O948" s="33" t="s">
        <v>2230</v>
      </c>
      <c r="P948" s="33" t="s">
        <v>2231</v>
      </c>
    </row>
    <row r="949" spans="1:16" ht="13.5" customHeight="1" x14ac:dyDescent="0.2">
      <c r="A949" s="33" t="s">
        <v>709</v>
      </c>
      <c r="B949" s="35" t="s">
        <v>2240</v>
      </c>
      <c r="C949" s="34">
        <v>150391780</v>
      </c>
      <c r="D949" s="33"/>
      <c r="E949" s="33" t="s">
        <v>909</v>
      </c>
      <c r="F949" s="33" t="s">
        <v>2213</v>
      </c>
      <c r="G949" s="33" t="s">
        <v>2214</v>
      </c>
      <c r="H949" s="33" t="s">
        <v>634</v>
      </c>
      <c r="I949" s="33" t="s">
        <v>628</v>
      </c>
      <c r="J949" s="33" t="s">
        <v>633</v>
      </c>
      <c r="K949" s="33" t="s">
        <v>653</v>
      </c>
      <c r="L949" s="33" t="s">
        <v>628</v>
      </c>
      <c r="M949" s="33" t="s">
        <v>632</v>
      </c>
      <c r="N949" s="33" t="s">
        <v>2172</v>
      </c>
      <c r="O949" s="33" t="s">
        <v>2230</v>
      </c>
      <c r="P949" s="33" t="s">
        <v>2231</v>
      </c>
    </row>
    <row r="950" spans="1:16" ht="13.5" customHeight="1" x14ac:dyDescent="0.2">
      <c r="A950" s="33" t="s">
        <v>709</v>
      </c>
      <c r="B950" s="35" t="s">
        <v>2234</v>
      </c>
      <c r="C950" s="34">
        <v>127604400</v>
      </c>
      <c r="D950" s="33"/>
      <c r="E950" s="33" t="s">
        <v>909</v>
      </c>
      <c r="F950" s="33" t="s">
        <v>2235</v>
      </c>
      <c r="G950" s="33" t="s">
        <v>2236</v>
      </c>
      <c r="H950" s="33" t="s">
        <v>634</v>
      </c>
      <c r="I950" s="33" t="s">
        <v>628</v>
      </c>
      <c r="J950" s="33" t="s">
        <v>633</v>
      </c>
      <c r="K950" s="33" t="s">
        <v>653</v>
      </c>
      <c r="L950" s="33" t="s">
        <v>628</v>
      </c>
      <c r="M950" s="33" t="s">
        <v>632</v>
      </c>
      <c r="N950" s="33" t="s">
        <v>2172</v>
      </c>
      <c r="O950" s="33" t="s">
        <v>2237</v>
      </c>
      <c r="P950" s="33" t="s">
        <v>2238</v>
      </c>
    </row>
    <row r="951" spans="1:16" ht="13.5" customHeight="1" x14ac:dyDescent="0.2">
      <c r="A951" s="33" t="s">
        <v>709</v>
      </c>
      <c r="B951" s="35" t="s">
        <v>2242</v>
      </c>
      <c r="C951" s="34">
        <v>25996050</v>
      </c>
      <c r="D951" s="33"/>
      <c r="E951" s="33" t="s">
        <v>909</v>
      </c>
      <c r="F951" s="33" t="s">
        <v>2235</v>
      </c>
      <c r="G951" s="33" t="s">
        <v>2236</v>
      </c>
      <c r="H951" s="33" t="s">
        <v>634</v>
      </c>
      <c r="I951" s="33" t="s">
        <v>628</v>
      </c>
      <c r="J951" s="33" t="s">
        <v>633</v>
      </c>
      <c r="K951" s="33" t="s">
        <v>653</v>
      </c>
      <c r="L951" s="33" t="s">
        <v>628</v>
      </c>
      <c r="M951" s="33" t="s">
        <v>632</v>
      </c>
      <c r="N951" s="33" t="s">
        <v>2172</v>
      </c>
      <c r="O951" s="33" t="s">
        <v>2237</v>
      </c>
      <c r="P951" s="33" t="s">
        <v>2238</v>
      </c>
    </row>
    <row r="952" spans="1:16" ht="13.5" customHeight="1" x14ac:dyDescent="0.2">
      <c r="A952" s="33" t="s">
        <v>709</v>
      </c>
      <c r="B952" s="35" t="s">
        <v>2276</v>
      </c>
      <c r="C952" s="34">
        <v>58490855.700000003</v>
      </c>
      <c r="D952" s="33"/>
      <c r="E952" s="33" t="s">
        <v>628</v>
      </c>
      <c r="F952" s="33" t="s">
        <v>628</v>
      </c>
      <c r="G952" s="33" t="s">
        <v>628</v>
      </c>
      <c r="H952" s="33" t="s">
        <v>632</v>
      </c>
      <c r="I952" s="33" t="s">
        <v>628</v>
      </c>
      <c r="J952" s="33" t="s">
        <v>633</v>
      </c>
      <c r="K952" s="33" t="s">
        <v>634</v>
      </c>
      <c r="L952" s="33" t="s">
        <v>628</v>
      </c>
      <c r="M952" s="33" t="s">
        <v>632</v>
      </c>
      <c r="N952" s="33" t="s">
        <v>1950</v>
      </c>
      <c r="O952" s="33" t="s">
        <v>1958</v>
      </c>
      <c r="P952" s="33" t="s">
        <v>1959</v>
      </c>
    </row>
    <row r="953" spans="1:16" ht="13.5" customHeight="1" x14ac:dyDescent="0.2">
      <c r="A953" s="33" t="s">
        <v>709</v>
      </c>
      <c r="B953" s="35" t="s">
        <v>658</v>
      </c>
      <c r="C953" s="34">
        <v>189995670</v>
      </c>
      <c r="D953" s="33"/>
      <c r="E953" s="33" t="s">
        <v>909</v>
      </c>
      <c r="F953" s="33" t="s">
        <v>2013</v>
      </c>
      <c r="G953" s="33" t="s">
        <v>2014</v>
      </c>
      <c r="H953" s="33" t="s">
        <v>634</v>
      </c>
      <c r="I953" s="33" t="s">
        <v>628</v>
      </c>
      <c r="J953" s="33" t="s">
        <v>633</v>
      </c>
      <c r="K953" s="33" t="s">
        <v>634</v>
      </c>
      <c r="L953" s="33" t="s">
        <v>628</v>
      </c>
      <c r="M953" s="33" t="s">
        <v>632</v>
      </c>
      <c r="N953" s="33" t="s">
        <v>1950</v>
      </c>
      <c r="O953" s="33" t="s">
        <v>2010</v>
      </c>
      <c r="P953" s="33" t="s">
        <v>2011</v>
      </c>
    </row>
    <row r="954" spans="1:16" ht="13.5" customHeight="1" x14ac:dyDescent="0.2">
      <c r="A954" s="33" t="s">
        <v>709</v>
      </c>
      <c r="B954" s="35" t="s">
        <v>2277</v>
      </c>
      <c r="C954" s="34">
        <v>859937000</v>
      </c>
      <c r="D954" s="33"/>
      <c r="E954" s="33" t="s">
        <v>2048</v>
      </c>
      <c r="F954" s="33" t="s">
        <v>2278</v>
      </c>
      <c r="G954" s="33" t="s">
        <v>2279</v>
      </c>
      <c r="H954" s="33" t="s">
        <v>634</v>
      </c>
      <c r="I954" s="33" t="s">
        <v>628</v>
      </c>
      <c r="J954" s="33" t="s">
        <v>633</v>
      </c>
      <c r="K954" s="33" t="s">
        <v>634</v>
      </c>
      <c r="L954" s="33" t="s">
        <v>628</v>
      </c>
      <c r="M954" s="33" t="s">
        <v>632</v>
      </c>
      <c r="N954" s="33" t="s">
        <v>2038</v>
      </c>
      <c r="O954" s="33" t="s">
        <v>2280</v>
      </c>
      <c r="P954" s="33" t="s">
        <v>2281</v>
      </c>
    </row>
    <row r="955" spans="1:16" ht="13.5" customHeight="1" x14ac:dyDescent="0.2">
      <c r="A955" s="33" t="s">
        <v>709</v>
      </c>
      <c r="B955" s="35" t="s">
        <v>2282</v>
      </c>
      <c r="C955" s="34">
        <v>338030000</v>
      </c>
      <c r="D955" s="33"/>
      <c r="E955" s="33" t="s">
        <v>2048</v>
      </c>
      <c r="F955" s="33" t="s">
        <v>719</v>
      </c>
      <c r="G955" s="33" t="s">
        <v>2283</v>
      </c>
      <c r="H955" s="33" t="s">
        <v>634</v>
      </c>
      <c r="I955" s="33" t="s">
        <v>628</v>
      </c>
      <c r="J955" s="33" t="s">
        <v>633</v>
      </c>
      <c r="K955" s="33" t="s">
        <v>634</v>
      </c>
      <c r="L955" s="33" t="s">
        <v>628</v>
      </c>
      <c r="M955" s="33" t="s">
        <v>632</v>
      </c>
      <c r="N955" s="33" t="s">
        <v>2038</v>
      </c>
      <c r="O955" s="33" t="s">
        <v>2046</v>
      </c>
      <c r="P955" s="33" t="s">
        <v>2047</v>
      </c>
    </row>
    <row r="956" spans="1:16" ht="13.5" customHeight="1" x14ac:dyDescent="0.2">
      <c r="A956" s="33" t="s">
        <v>709</v>
      </c>
      <c r="B956" s="35" t="s">
        <v>726</v>
      </c>
      <c r="C956" s="34">
        <v>103500000</v>
      </c>
      <c r="D956" s="33"/>
      <c r="E956" s="33" t="s">
        <v>2048</v>
      </c>
      <c r="F956" s="33" t="s">
        <v>727</v>
      </c>
      <c r="G956" s="33" t="s">
        <v>2284</v>
      </c>
      <c r="H956" s="33" t="s">
        <v>634</v>
      </c>
      <c r="I956" s="33" t="s">
        <v>628</v>
      </c>
      <c r="J956" s="33" t="s">
        <v>633</v>
      </c>
      <c r="K956" s="33" t="s">
        <v>634</v>
      </c>
      <c r="L956" s="33" t="s">
        <v>628</v>
      </c>
      <c r="M956" s="33" t="s">
        <v>632</v>
      </c>
      <c r="N956" s="33" t="s">
        <v>2038</v>
      </c>
      <c r="O956" s="33" t="s">
        <v>2046</v>
      </c>
      <c r="P956" s="33" t="s">
        <v>2047</v>
      </c>
    </row>
    <row r="957" spans="1:16" ht="13.5" customHeight="1" x14ac:dyDescent="0.2">
      <c r="A957" s="33" t="s">
        <v>709</v>
      </c>
      <c r="B957" s="35" t="s">
        <v>2285</v>
      </c>
      <c r="C957" s="34">
        <v>61257000</v>
      </c>
      <c r="D957" s="33"/>
      <c r="E957" s="33" t="s">
        <v>2048</v>
      </c>
      <c r="F957" s="33" t="s">
        <v>2286</v>
      </c>
      <c r="G957" s="33" t="s">
        <v>2287</v>
      </c>
      <c r="H957" s="33" t="s">
        <v>632</v>
      </c>
      <c r="I957" s="33" t="s">
        <v>628</v>
      </c>
      <c r="J957" s="33" t="s">
        <v>633</v>
      </c>
      <c r="K957" s="33" t="s">
        <v>634</v>
      </c>
      <c r="L957" s="33" t="s">
        <v>628</v>
      </c>
      <c r="M957" s="33" t="s">
        <v>632</v>
      </c>
      <c r="N957" s="33" t="s">
        <v>2038</v>
      </c>
      <c r="O957" s="33" t="s">
        <v>2288</v>
      </c>
      <c r="P957" s="33" t="s">
        <v>2289</v>
      </c>
    </row>
    <row r="958" spans="1:16" ht="13.5" customHeight="1" x14ac:dyDescent="0.2">
      <c r="A958" s="33" t="s">
        <v>709</v>
      </c>
      <c r="B958" s="35" t="s">
        <v>2290</v>
      </c>
      <c r="C958" s="34">
        <v>26210000</v>
      </c>
      <c r="D958" s="33"/>
      <c r="E958" s="33" t="s">
        <v>628</v>
      </c>
      <c r="F958" s="33" t="s">
        <v>628</v>
      </c>
      <c r="G958" s="33" t="s">
        <v>2291</v>
      </c>
      <c r="H958" s="33" t="s">
        <v>634</v>
      </c>
      <c r="I958" s="33" t="s">
        <v>628</v>
      </c>
      <c r="J958" s="33" t="s">
        <v>632</v>
      </c>
      <c r="K958" s="33" t="s">
        <v>634</v>
      </c>
      <c r="L958" s="33" t="s">
        <v>628</v>
      </c>
      <c r="M958" s="33" t="s">
        <v>632</v>
      </c>
      <c r="N958" s="33" t="s">
        <v>2292</v>
      </c>
      <c r="O958" s="33" t="s">
        <v>2293</v>
      </c>
      <c r="P958" s="33" t="s">
        <v>2294</v>
      </c>
    </row>
    <row r="959" spans="1:16" ht="13.5" customHeight="1" x14ac:dyDescent="0.2">
      <c r="A959" s="33" t="s">
        <v>709</v>
      </c>
      <c r="B959" s="35" t="s">
        <v>2295</v>
      </c>
      <c r="C959" s="34">
        <v>104840000</v>
      </c>
      <c r="D959" s="33"/>
      <c r="E959" s="33" t="s">
        <v>628</v>
      </c>
      <c r="F959" s="33" t="s">
        <v>628</v>
      </c>
      <c r="G959" s="33" t="s">
        <v>2295</v>
      </c>
      <c r="H959" s="33" t="s">
        <v>634</v>
      </c>
      <c r="I959" s="33" t="s">
        <v>628</v>
      </c>
      <c r="J959" s="33" t="s">
        <v>632</v>
      </c>
      <c r="K959" s="33" t="s">
        <v>634</v>
      </c>
      <c r="L959" s="33" t="s">
        <v>628</v>
      </c>
      <c r="M959" s="33" t="s">
        <v>632</v>
      </c>
      <c r="N959" s="33" t="s">
        <v>2292</v>
      </c>
      <c r="O959" s="33" t="s">
        <v>2293</v>
      </c>
      <c r="P959" s="33" t="s">
        <v>2296</v>
      </c>
    </row>
    <row r="960" spans="1:16" ht="13.5" customHeight="1" x14ac:dyDescent="0.2">
      <c r="A960" s="33" t="s">
        <v>709</v>
      </c>
      <c r="B960" s="35" t="s">
        <v>2297</v>
      </c>
      <c r="C960" s="34">
        <v>78630000</v>
      </c>
      <c r="D960" s="33"/>
      <c r="E960" s="33" t="s">
        <v>628</v>
      </c>
      <c r="F960" s="33" t="s">
        <v>628</v>
      </c>
      <c r="G960" s="33" t="s">
        <v>2297</v>
      </c>
      <c r="H960" s="33" t="s">
        <v>634</v>
      </c>
      <c r="I960" s="33" t="s">
        <v>628</v>
      </c>
      <c r="J960" s="33" t="s">
        <v>632</v>
      </c>
      <c r="K960" s="33" t="s">
        <v>634</v>
      </c>
      <c r="L960" s="33" t="s">
        <v>628</v>
      </c>
      <c r="M960" s="33" t="s">
        <v>632</v>
      </c>
      <c r="N960" s="33" t="s">
        <v>2292</v>
      </c>
      <c r="O960" s="33" t="s">
        <v>2293</v>
      </c>
      <c r="P960" s="33" t="s">
        <v>2296</v>
      </c>
    </row>
    <row r="961" spans="1:16" ht="13.5" customHeight="1" x14ac:dyDescent="0.2">
      <c r="A961" s="33" t="s">
        <v>709</v>
      </c>
      <c r="B961" s="35" t="s">
        <v>2298</v>
      </c>
      <c r="C961" s="34">
        <v>18031000</v>
      </c>
      <c r="D961" s="33"/>
      <c r="E961" s="33" t="s">
        <v>628</v>
      </c>
      <c r="F961" s="33" t="s">
        <v>628</v>
      </c>
      <c r="G961" s="33" t="s">
        <v>628</v>
      </c>
      <c r="H961" s="33" t="s">
        <v>634</v>
      </c>
      <c r="I961" s="33" t="s">
        <v>628</v>
      </c>
      <c r="J961" s="33" t="s">
        <v>632</v>
      </c>
      <c r="K961" s="33" t="s">
        <v>634</v>
      </c>
      <c r="L961" s="33" t="s">
        <v>628</v>
      </c>
      <c r="M961" s="33" t="s">
        <v>632</v>
      </c>
      <c r="N961" s="33" t="s">
        <v>2292</v>
      </c>
      <c r="O961" s="33" t="s">
        <v>2293</v>
      </c>
      <c r="P961" s="33" t="s">
        <v>2296</v>
      </c>
    </row>
    <row r="962" spans="1:16" ht="13.5" customHeight="1" x14ac:dyDescent="0.2">
      <c r="A962" s="33" t="s">
        <v>709</v>
      </c>
      <c r="B962" s="35" t="s">
        <v>642</v>
      </c>
      <c r="C962" s="34">
        <v>408114000</v>
      </c>
      <c r="D962" s="33"/>
      <c r="E962" s="33" t="s">
        <v>628</v>
      </c>
      <c r="F962" s="33" t="s">
        <v>628</v>
      </c>
      <c r="G962" s="33" t="s">
        <v>628</v>
      </c>
      <c r="H962" s="33" t="s">
        <v>634</v>
      </c>
      <c r="I962" s="33" t="s">
        <v>628</v>
      </c>
      <c r="J962" s="33" t="s">
        <v>632</v>
      </c>
      <c r="K962" s="33" t="s">
        <v>634</v>
      </c>
      <c r="L962" s="33" t="s">
        <v>628</v>
      </c>
      <c r="M962" s="33" t="s">
        <v>632</v>
      </c>
      <c r="N962" s="33" t="s">
        <v>2292</v>
      </c>
      <c r="O962" s="33" t="s">
        <v>2293</v>
      </c>
      <c r="P962" s="33" t="s">
        <v>2296</v>
      </c>
    </row>
    <row r="963" spans="1:16" ht="13.5" customHeight="1" x14ac:dyDescent="0.2">
      <c r="A963" s="33" t="s">
        <v>709</v>
      </c>
      <c r="B963" s="35" t="s">
        <v>2299</v>
      </c>
      <c r="C963" s="34">
        <v>491916000</v>
      </c>
      <c r="D963" s="33"/>
      <c r="E963" s="33" t="s">
        <v>628</v>
      </c>
      <c r="F963" s="33" t="s">
        <v>628</v>
      </c>
      <c r="G963" s="33" t="s">
        <v>628</v>
      </c>
      <c r="H963" s="33" t="s">
        <v>634</v>
      </c>
      <c r="I963" s="33" t="s">
        <v>628</v>
      </c>
      <c r="J963" s="33" t="s">
        <v>632</v>
      </c>
      <c r="K963" s="33" t="s">
        <v>634</v>
      </c>
      <c r="L963" s="33" t="s">
        <v>628</v>
      </c>
      <c r="M963" s="33" t="s">
        <v>632</v>
      </c>
      <c r="N963" s="33" t="s">
        <v>2292</v>
      </c>
      <c r="O963" s="33" t="s">
        <v>2293</v>
      </c>
      <c r="P963" s="33" t="s">
        <v>2296</v>
      </c>
    </row>
    <row r="964" spans="1:16" ht="13.5" customHeight="1" x14ac:dyDescent="0.2">
      <c r="A964" s="33" t="s">
        <v>709</v>
      </c>
      <c r="B964" s="35" t="s">
        <v>2300</v>
      </c>
      <c r="C964" s="34">
        <v>28407000</v>
      </c>
      <c r="D964" s="33"/>
      <c r="E964" s="33" t="s">
        <v>628</v>
      </c>
      <c r="F964" s="33" t="s">
        <v>628</v>
      </c>
      <c r="G964" s="33" t="s">
        <v>628</v>
      </c>
      <c r="H964" s="33" t="s">
        <v>634</v>
      </c>
      <c r="I964" s="33" t="s">
        <v>628</v>
      </c>
      <c r="J964" s="33" t="s">
        <v>632</v>
      </c>
      <c r="K964" s="33" t="s">
        <v>634</v>
      </c>
      <c r="L964" s="33" t="s">
        <v>628</v>
      </c>
      <c r="M964" s="33" t="s">
        <v>632</v>
      </c>
      <c r="N964" s="33" t="s">
        <v>2292</v>
      </c>
      <c r="O964" s="33" t="s">
        <v>2293</v>
      </c>
      <c r="P964" s="33" t="s">
        <v>2296</v>
      </c>
    </row>
    <row r="965" spans="1:16" ht="13.5" customHeight="1" x14ac:dyDescent="0.2">
      <c r="A965" s="33" t="s">
        <v>709</v>
      </c>
      <c r="B965" s="35" t="s">
        <v>2301</v>
      </c>
      <c r="C965" s="34">
        <v>289684000</v>
      </c>
      <c r="D965" s="33"/>
      <c r="E965" s="33" t="s">
        <v>628</v>
      </c>
      <c r="F965" s="33" t="s">
        <v>628</v>
      </c>
      <c r="G965" s="33" t="s">
        <v>628</v>
      </c>
      <c r="H965" s="33" t="s">
        <v>634</v>
      </c>
      <c r="I965" s="33" t="s">
        <v>628</v>
      </c>
      <c r="J965" s="33" t="s">
        <v>632</v>
      </c>
      <c r="K965" s="33" t="s">
        <v>634</v>
      </c>
      <c r="L965" s="33" t="s">
        <v>628</v>
      </c>
      <c r="M965" s="33" t="s">
        <v>632</v>
      </c>
      <c r="N965" s="33" t="s">
        <v>2292</v>
      </c>
      <c r="O965" s="33" t="s">
        <v>2293</v>
      </c>
      <c r="P965" s="33" t="s">
        <v>2296</v>
      </c>
    </row>
    <row r="966" spans="1:16" ht="13.5" customHeight="1" x14ac:dyDescent="0.2">
      <c r="A966" s="33" t="s">
        <v>709</v>
      </c>
      <c r="B966" s="35" t="s">
        <v>2302</v>
      </c>
      <c r="C966" s="34">
        <v>366513000</v>
      </c>
      <c r="D966" s="33"/>
      <c r="E966" s="33" t="s">
        <v>628</v>
      </c>
      <c r="F966" s="33" t="s">
        <v>628</v>
      </c>
      <c r="G966" s="33" t="s">
        <v>628</v>
      </c>
      <c r="H966" s="33" t="s">
        <v>634</v>
      </c>
      <c r="I966" s="33" t="s">
        <v>628</v>
      </c>
      <c r="J966" s="33" t="s">
        <v>632</v>
      </c>
      <c r="K966" s="33" t="s">
        <v>634</v>
      </c>
      <c r="L966" s="33" t="s">
        <v>628</v>
      </c>
      <c r="M966" s="33" t="s">
        <v>632</v>
      </c>
      <c r="N966" s="33" t="s">
        <v>2292</v>
      </c>
      <c r="O966" s="33" t="s">
        <v>2293</v>
      </c>
      <c r="P966" s="33" t="s">
        <v>2296</v>
      </c>
    </row>
    <row r="967" spans="1:16" ht="13.5" customHeight="1" x14ac:dyDescent="0.2">
      <c r="A967" s="33" t="s">
        <v>709</v>
      </c>
      <c r="B967" s="35" t="s">
        <v>2303</v>
      </c>
      <c r="C967" s="34">
        <v>61798000</v>
      </c>
      <c r="D967" s="33"/>
      <c r="E967" s="33" t="s">
        <v>628</v>
      </c>
      <c r="F967" s="33" t="s">
        <v>628</v>
      </c>
      <c r="G967" s="33" t="s">
        <v>628</v>
      </c>
      <c r="H967" s="33" t="s">
        <v>634</v>
      </c>
      <c r="I967" s="33" t="s">
        <v>628</v>
      </c>
      <c r="J967" s="33" t="s">
        <v>632</v>
      </c>
      <c r="K967" s="33" t="s">
        <v>634</v>
      </c>
      <c r="L967" s="33" t="s">
        <v>628</v>
      </c>
      <c r="M967" s="33" t="s">
        <v>632</v>
      </c>
      <c r="N967" s="33" t="s">
        <v>2292</v>
      </c>
      <c r="O967" s="33" t="s">
        <v>2293</v>
      </c>
      <c r="P967" s="33" t="s">
        <v>2296</v>
      </c>
    </row>
    <row r="968" spans="1:16" ht="13.5" customHeight="1" x14ac:dyDescent="0.2">
      <c r="A968" s="33" t="s">
        <v>709</v>
      </c>
      <c r="B968" s="35" t="s">
        <v>2304</v>
      </c>
      <c r="C968" s="34">
        <v>10289000</v>
      </c>
      <c r="D968" s="33"/>
      <c r="E968" s="33" t="s">
        <v>628</v>
      </c>
      <c r="F968" s="33" t="s">
        <v>628</v>
      </c>
      <c r="G968" s="33" t="s">
        <v>628</v>
      </c>
      <c r="H968" s="33" t="s">
        <v>634</v>
      </c>
      <c r="I968" s="33" t="s">
        <v>628</v>
      </c>
      <c r="J968" s="33" t="s">
        <v>632</v>
      </c>
      <c r="K968" s="33" t="s">
        <v>634</v>
      </c>
      <c r="L968" s="33" t="s">
        <v>628</v>
      </c>
      <c r="M968" s="33" t="s">
        <v>632</v>
      </c>
      <c r="N968" s="33" t="s">
        <v>2292</v>
      </c>
      <c r="O968" s="33" t="s">
        <v>2293</v>
      </c>
      <c r="P968" s="33" t="s">
        <v>2296</v>
      </c>
    </row>
    <row r="969" spans="1:16" ht="13.5" customHeight="1" x14ac:dyDescent="0.2">
      <c r="A969" s="33" t="s">
        <v>709</v>
      </c>
      <c r="B969" s="35" t="s">
        <v>2305</v>
      </c>
      <c r="C969" s="34">
        <v>8807000</v>
      </c>
      <c r="D969" s="33"/>
      <c r="E969" s="33" t="s">
        <v>628</v>
      </c>
      <c r="F969" s="33" t="s">
        <v>628</v>
      </c>
      <c r="G969" s="33" t="s">
        <v>628</v>
      </c>
      <c r="H969" s="33" t="s">
        <v>634</v>
      </c>
      <c r="I969" s="33" t="s">
        <v>628</v>
      </c>
      <c r="J969" s="33" t="s">
        <v>632</v>
      </c>
      <c r="K969" s="33" t="s">
        <v>634</v>
      </c>
      <c r="L969" s="33" t="s">
        <v>628</v>
      </c>
      <c r="M969" s="33" t="s">
        <v>632</v>
      </c>
      <c r="N969" s="33" t="s">
        <v>2292</v>
      </c>
      <c r="O969" s="33" t="s">
        <v>2293</v>
      </c>
      <c r="P969" s="33" t="s">
        <v>2296</v>
      </c>
    </row>
    <row r="970" spans="1:16" ht="13.5" customHeight="1" x14ac:dyDescent="0.2">
      <c r="A970" s="33" t="s">
        <v>709</v>
      </c>
      <c r="B970" s="35" t="s">
        <v>2306</v>
      </c>
      <c r="C970" s="34">
        <v>12858000</v>
      </c>
      <c r="D970" s="33"/>
      <c r="E970" s="33" t="s">
        <v>628</v>
      </c>
      <c r="F970" s="33" t="s">
        <v>628</v>
      </c>
      <c r="G970" s="33" t="s">
        <v>628</v>
      </c>
      <c r="H970" s="33" t="s">
        <v>634</v>
      </c>
      <c r="I970" s="33" t="s">
        <v>628</v>
      </c>
      <c r="J970" s="33" t="s">
        <v>632</v>
      </c>
      <c r="K970" s="33" t="s">
        <v>634</v>
      </c>
      <c r="L970" s="33" t="s">
        <v>628</v>
      </c>
      <c r="M970" s="33" t="s">
        <v>632</v>
      </c>
      <c r="N970" s="33" t="s">
        <v>2292</v>
      </c>
      <c r="O970" s="33" t="s">
        <v>2293</v>
      </c>
      <c r="P970" s="33" t="s">
        <v>2296</v>
      </c>
    </row>
    <row r="971" spans="1:16" ht="13.5" customHeight="1" x14ac:dyDescent="0.2">
      <c r="A971" s="33" t="s">
        <v>709</v>
      </c>
      <c r="B971" s="35" t="s">
        <v>2307</v>
      </c>
      <c r="C971" s="34">
        <v>891700</v>
      </c>
      <c r="D971" s="33"/>
      <c r="E971" s="33" t="s">
        <v>628</v>
      </c>
      <c r="F971" s="33" t="s">
        <v>628</v>
      </c>
      <c r="G971" s="33" t="s">
        <v>628</v>
      </c>
      <c r="H971" s="33" t="s">
        <v>634</v>
      </c>
      <c r="I971" s="33" t="s">
        <v>628</v>
      </c>
      <c r="J971" s="33" t="s">
        <v>632</v>
      </c>
      <c r="K971" s="33" t="s">
        <v>634</v>
      </c>
      <c r="L971" s="33" t="s">
        <v>628</v>
      </c>
      <c r="M971" s="33" t="s">
        <v>634</v>
      </c>
      <c r="N971" s="33" t="s">
        <v>2308</v>
      </c>
      <c r="O971" s="33" t="s">
        <v>2309</v>
      </c>
      <c r="P971" s="33" t="s">
        <v>2310</v>
      </c>
    </row>
    <row r="972" spans="1:16" ht="13.5" customHeight="1" x14ac:dyDescent="0.2">
      <c r="A972" s="33" t="s">
        <v>709</v>
      </c>
      <c r="B972" s="35" t="s">
        <v>2311</v>
      </c>
      <c r="C972" s="34">
        <v>570625000</v>
      </c>
      <c r="D972" s="33"/>
      <c r="E972" s="33" t="s">
        <v>628</v>
      </c>
      <c r="F972" s="33" t="s">
        <v>628</v>
      </c>
      <c r="G972" s="33" t="s">
        <v>628</v>
      </c>
      <c r="H972" s="33" t="s">
        <v>634</v>
      </c>
      <c r="I972" s="33" t="s">
        <v>628</v>
      </c>
      <c r="J972" s="33" t="s">
        <v>633</v>
      </c>
      <c r="K972" s="33" t="s">
        <v>634</v>
      </c>
      <c r="L972" s="33" t="s">
        <v>628</v>
      </c>
      <c r="M972" s="33" t="s">
        <v>632</v>
      </c>
      <c r="N972" s="33" t="s">
        <v>2292</v>
      </c>
      <c r="O972" s="33" t="s">
        <v>2312</v>
      </c>
      <c r="P972" s="33" t="s">
        <v>2313</v>
      </c>
    </row>
    <row r="973" spans="1:16" ht="13.5" customHeight="1" x14ac:dyDescent="0.2">
      <c r="A973" s="33" t="s">
        <v>709</v>
      </c>
      <c r="B973" s="35" t="s">
        <v>2314</v>
      </c>
      <c r="C973" s="34">
        <v>521397000</v>
      </c>
      <c r="D973" s="33"/>
      <c r="E973" s="33" t="s">
        <v>628</v>
      </c>
      <c r="F973" s="33" t="s">
        <v>628</v>
      </c>
      <c r="G973" s="33" t="s">
        <v>628</v>
      </c>
      <c r="H973" s="33" t="s">
        <v>634</v>
      </c>
      <c r="I973" s="33" t="s">
        <v>628</v>
      </c>
      <c r="J973" s="33" t="s">
        <v>633</v>
      </c>
      <c r="K973" s="33" t="s">
        <v>634</v>
      </c>
      <c r="L973" s="33" t="s">
        <v>628</v>
      </c>
      <c r="M973" s="33" t="s">
        <v>634</v>
      </c>
      <c r="N973" s="33" t="s">
        <v>2292</v>
      </c>
      <c r="O973" s="33" t="s">
        <v>2312</v>
      </c>
      <c r="P973" s="33" t="s">
        <v>2315</v>
      </c>
    </row>
    <row r="974" spans="1:16" ht="13.5" customHeight="1" x14ac:dyDescent="0.2">
      <c r="A974" s="33" t="s">
        <v>709</v>
      </c>
      <c r="B974" s="35" t="s">
        <v>2316</v>
      </c>
      <c r="C974" s="34">
        <v>517620000</v>
      </c>
      <c r="D974" s="33"/>
      <c r="E974" s="33" t="s">
        <v>628</v>
      </c>
      <c r="F974" s="33" t="s">
        <v>628</v>
      </c>
      <c r="G974" s="33" t="s">
        <v>628</v>
      </c>
      <c r="H974" s="33" t="s">
        <v>634</v>
      </c>
      <c r="I974" s="33" t="s">
        <v>628</v>
      </c>
      <c r="J974" s="33" t="s">
        <v>633</v>
      </c>
      <c r="K974" s="33" t="s">
        <v>634</v>
      </c>
      <c r="L974" s="33" t="s">
        <v>628</v>
      </c>
      <c r="M974" s="33" t="s">
        <v>634</v>
      </c>
      <c r="N974" s="33" t="s">
        <v>2292</v>
      </c>
      <c r="O974" s="33" t="s">
        <v>2312</v>
      </c>
      <c r="P974" s="33" t="s">
        <v>2315</v>
      </c>
    </row>
    <row r="975" spans="1:16" ht="13.5" customHeight="1" x14ac:dyDescent="0.2">
      <c r="A975" s="33" t="s">
        <v>709</v>
      </c>
      <c r="B975" s="35" t="s">
        <v>2317</v>
      </c>
      <c r="C975" s="34">
        <v>215400000</v>
      </c>
      <c r="D975" s="33"/>
      <c r="E975" s="33" t="s">
        <v>628</v>
      </c>
      <c r="F975" s="33" t="s">
        <v>628</v>
      </c>
      <c r="G975" s="33" t="s">
        <v>628</v>
      </c>
      <c r="H975" s="33" t="s">
        <v>634</v>
      </c>
      <c r="I975" s="33" t="s">
        <v>628</v>
      </c>
      <c r="J975" s="33" t="s">
        <v>633</v>
      </c>
      <c r="K975" s="33" t="s">
        <v>634</v>
      </c>
      <c r="L975" s="33" t="s">
        <v>628</v>
      </c>
      <c r="M975" s="33" t="s">
        <v>632</v>
      </c>
      <c r="N975" s="33" t="s">
        <v>2292</v>
      </c>
      <c r="O975" s="33" t="s">
        <v>2318</v>
      </c>
      <c r="P975" s="33" t="s">
        <v>2319</v>
      </c>
    </row>
    <row r="976" spans="1:16" ht="13.5" customHeight="1" x14ac:dyDescent="0.2">
      <c r="A976" s="33" t="s">
        <v>709</v>
      </c>
      <c r="B976" s="35" t="s">
        <v>2320</v>
      </c>
      <c r="C976" s="34">
        <v>185724000</v>
      </c>
      <c r="D976" s="33"/>
      <c r="E976" s="33" t="s">
        <v>628</v>
      </c>
      <c r="F976" s="33" t="s">
        <v>628</v>
      </c>
      <c r="G976" s="33" t="s">
        <v>628</v>
      </c>
      <c r="H976" s="33" t="s">
        <v>634</v>
      </c>
      <c r="I976" s="33" t="s">
        <v>628</v>
      </c>
      <c r="J976" s="33" t="s">
        <v>633</v>
      </c>
      <c r="K976" s="33" t="s">
        <v>634</v>
      </c>
      <c r="L976" s="33" t="s">
        <v>628</v>
      </c>
      <c r="M976" s="33" t="s">
        <v>632</v>
      </c>
      <c r="N976" s="33" t="s">
        <v>2292</v>
      </c>
      <c r="O976" s="33" t="s">
        <v>2318</v>
      </c>
      <c r="P976" s="33" t="s">
        <v>2319</v>
      </c>
    </row>
    <row r="977" spans="1:16" ht="13.5" customHeight="1" x14ac:dyDescent="0.2">
      <c r="A977" s="33" t="s">
        <v>709</v>
      </c>
      <c r="B977" s="35" t="s">
        <v>2321</v>
      </c>
      <c r="C977" s="34">
        <v>122800000</v>
      </c>
      <c r="D977" s="33"/>
      <c r="E977" s="33" t="s">
        <v>628</v>
      </c>
      <c r="F977" s="33" t="s">
        <v>628</v>
      </c>
      <c r="G977" s="33" t="s">
        <v>628</v>
      </c>
      <c r="H977" s="33" t="s">
        <v>634</v>
      </c>
      <c r="I977" s="33" t="s">
        <v>628</v>
      </c>
      <c r="J977" s="33" t="s">
        <v>633</v>
      </c>
      <c r="K977" s="33" t="s">
        <v>634</v>
      </c>
      <c r="L977" s="33" t="s">
        <v>628</v>
      </c>
      <c r="M977" s="33" t="s">
        <v>632</v>
      </c>
      <c r="N977" s="33" t="s">
        <v>2292</v>
      </c>
      <c r="O977" s="33" t="s">
        <v>2318</v>
      </c>
      <c r="P977" s="33" t="s">
        <v>2319</v>
      </c>
    </row>
    <row r="978" spans="1:16" ht="13.5" customHeight="1" x14ac:dyDescent="0.2">
      <c r="A978" s="33" t="s">
        <v>709</v>
      </c>
      <c r="B978" s="35" t="s">
        <v>1377</v>
      </c>
      <c r="C978" s="34">
        <v>207000000</v>
      </c>
      <c r="D978" s="33"/>
      <c r="E978" s="33" t="s">
        <v>628</v>
      </c>
      <c r="F978" s="33" t="s">
        <v>628</v>
      </c>
      <c r="G978" s="33" t="s">
        <v>628</v>
      </c>
      <c r="H978" s="33" t="s">
        <v>634</v>
      </c>
      <c r="I978" s="33" t="s">
        <v>628</v>
      </c>
      <c r="J978" s="33" t="s">
        <v>633</v>
      </c>
      <c r="K978" s="33" t="s">
        <v>634</v>
      </c>
      <c r="L978" s="33" t="s">
        <v>628</v>
      </c>
      <c r="M978" s="33" t="s">
        <v>632</v>
      </c>
      <c r="N978" s="33" t="s">
        <v>2292</v>
      </c>
      <c r="O978" s="33" t="s">
        <v>2318</v>
      </c>
      <c r="P978" s="33" t="s">
        <v>2319</v>
      </c>
    </row>
    <row r="979" spans="1:16" ht="13.5" customHeight="1" x14ac:dyDescent="0.2">
      <c r="A979" s="33" t="s">
        <v>709</v>
      </c>
      <c r="B979" s="35" t="s">
        <v>2322</v>
      </c>
      <c r="C979" s="34">
        <v>3143055000</v>
      </c>
      <c r="D979" s="33"/>
      <c r="E979" s="33" t="s">
        <v>628</v>
      </c>
      <c r="F979" s="33" t="s">
        <v>628</v>
      </c>
      <c r="G979" s="33" t="s">
        <v>628</v>
      </c>
      <c r="H979" s="33" t="s">
        <v>634</v>
      </c>
      <c r="I979" s="33" t="s">
        <v>628</v>
      </c>
      <c r="J979" s="33" t="s">
        <v>633</v>
      </c>
      <c r="K979" s="33" t="s">
        <v>634</v>
      </c>
      <c r="L979" s="33" t="s">
        <v>628</v>
      </c>
      <c r="M979" s="33" t="s">
        <v>632</v>
      </c>
      <c r="N979" s="33" t="s">
        <v>2292</v>
      </c>
      <c r="O979" s="33" t="s">
        <v>2323</v>
      </c>
      <c r="P979" s="33" t="s">
        <v>2324</v>
      </c>
    </row>
    <row r="980" spans="1:16" ht="13.5" customHeight="1" x14ac:dyDescent="0.2">
      <c r="A980" s="33" t="s">
        <v>709</v>
      </c>
      <c r="B980" s="35" t="s">
        <v>2325</v>
      </c>
      <c r="C980" s="34">
        <v>1212030000</v>
      </c>
      <c r="D980" s="33"/>
      <c r="E980" s="33" t="s">
        <v>628</v>
      </c>
      <c r="F980" s="33" t="s">
        <v>628</v>
      </c>
      <c r="G980" s="33" t="s">
        <v>628</v>
      </c>
      <c r="H980" s="33" t="s">
        <v>634</v>
      </c>
      <c r="I980" s="33" t="s">
        <v>628</v>
      </c>
      <c r="J980" s="33" t="s">
        <v>633</v>
      </c>
      <c r="K980" s="33" t="s">
        <v>634</v>
      </c>
      <c r="L980" s="33" t="s">
        <v>628</v>
      </c>
      <c r="M980" s="33" t="s">
        <v>634</v>
      </c>
      <c r="N980" s="33" t="s">
        <v>2292</v>
      </c>
      <c r="O980" s="33" t="s">
        <v>2323</v>
      </c>
      <c r="P980" s="33" t="s">
        <v>2324</v>
      </c>
    </row>
    <row r="981" spans="1:16" ht="13.5" customHeight="1" x14ac:dyDescent="0.2">
      <c r="A981" s="33" t="s">
        <v>709</v>
      </c>
      <c r="B981" s="35" t="s">
        <v>2326</v>
      </c>
      <c r="C981" s="34">
        <v>1243500000</v>
      </c>
      <c r="D981" s="33"/>
      <c r="E981" s="33" t="s">
        <v>628</v>
      </c>
      <c r="F981" s="33" t="s">
        <v>628</v>
      </c>
      <c r="G981" s="33" t="s">
        <v>628</v>
      </c>
      <c r="H981" s="33" t="s">
        <v>634</v>
      </c>
      <c r="I981" s="33" t="s">
        <v>628</v>
      </c>
      <c r="J981" s="33" t="s">
        <v>633</v>
      </c>
      <c r="K981" s="33" t="s">
        <v>634</v>
      </c>
      <c r="L981" s="33" t="s">
        <v>628</v>
      </c>
      <c r="M981" s="33" t="s">
        <v>634</v>
      </c>
      <c r="N981" s="33" t="s">
        <v>2292</v>
      </c>
      <c r="O981" s="33" t="s">
        <v>2323</v>
      </c>
      <c r="P981" s="33" t="s">
        <v>2324</v>
      </c>
    </row>
    <row r="982" spans="1:16" ht="13.5" customHeight="1" x14ac:dyDescent="0.2">
      <c r="A982" s="33" t="s">
        <v>709</v>
      </c>
      <c r="B982" s="35" t="s">
        <v>2327</v>
      </c>
      <c r="C982" s="34">
        <v>114400000</v>
      </c>
      <c r="D982" s="33"/>
      <c r="E982" s="33" t="s">
        <v>628</v>
      </c>
      <c r="F982" s="33" t="s">
        <v>628</v>
      </c>
      <c r="G982" s="33" t="s">
        <v>628</v>
      </c>
      <c r="H982" s="33" t="s">
        <v>634</v>
      </c>
      <c r="I982" s="33" t="s">
        <v>628</v>
      </c>
      <c r="J982" s="33" t="s">
        <v>633</v>
      </c>
      <c r="K982" s="33" t="s">
        <v>634</v>
      </c>
      <c r="L982" s="33" t="s">
        <v>628</v>
      </c>
      <c r="M982" s="33" t="s">
        <v>634</v>
      </c>
      <c r="N982" s="33" t="s">
        <v>2292</v>
      </c>
      <c r="O982" s="33" t="s">
        <v>2323</v>
      </c>
      <c r="P982" s="33" t="s">
        <v>2324</v>
      </c>
    </row>
    <row r="983" spans="1:16" ht="13.5" customHeight="1" x14ac:dyDescent="0.2">
      <c r="A983" s="33" t="s">
        <v>709</v>
      </c>
      <c r="B983" s="35" t="s">
        <v>2328</v>
      </c>
      <c r="C983" s="34">
        <v>346700000</v>
      </c>
      <c r="D983" s="33"/>
      <c r="E983" s="33" t="s">
        <v>628</v>
      </c>
      <c r="F983" s="33" t="s">
        <v>628</v>
      </c>
      <c r="G983" s="33" t="s">
        <v>628</v>
      </c>
      <c r="H983" s="33" t="s">
        <v>634</v>
      </c>
      <c r="I983" s="33" t="s">
        <v>628</v>
      </c>
      <c r="J983" s="33" t="s">
        <v>633</v>
      </c>
      <c r="K983" s="33" t="s">
        <v>634</v>
      </c>
      <c r="L983" s="33" t="s">
        <v>628</v>
      </c>
      <c r="M983" s="33" t="s">
        <v>634</v>
      </c>
      <c r="N983" s="33" t="s">
        <v>2292</v>
      </c>
      <c r="O983" s="33" t="s">
        <v>2323</v>
      </c>
      <c r="P983" s="33" t="s">
        <v>2324</v>
      </c>
    </row>
    <row r="984" spans="1:16" ht="13.5" customHeight="1" x14ac:dyDescent="0.2">
      <c r="A984" s="33" t="s">
        <v>709</v>
      </c>
      <c r="B984" s="35" t="s">
        <v>2329</v>
      </c>
      <c r="C984" s="34">
        <v>150000000</v>
      </c>
      <c r="D984" s="33"/>
      <c r="E984" s="33" t="s">
        <v>628</v>
      </c>
      <c r="F984" s="33" t="s">
        <v>628</v>
      </c>
      <c r="G984" s="33" t="s">
        <v>628</v>
      </c>
      <c r="H984" s="33" t="s">
        <v>634</v>
      </c>
      <c r="I984" s="33" t="s">
        <v>628</v>
      </c>
      <c r="J984" s="33" t="s">
        <v>633</v>
      </c>
      <c r="K984" s="33" t="s">
        <v>634</v>
      </c>
      <c r="L984" s="33" t="s">
        <v>628</v>
      </c>
      <c r="M984" s="33" t="s">
        <v>634</v>
      </c>
      <c r="N984" s="33" t="s">
        <v>2292</v>
      </c>
      <c r="O984" s="33" t="s">
        <v>2323</v>
      </c>
      <c r="P984" s="33" t="s">
        <v>2324</v>
      </c>
    </row>
    <row r="985" spans="1:16" ht="13.5" customHeight="1" x14ac:dyDescent="0.2">
      <c r="A985" s="33" t="s">
        <v>709</v>
      </c>
      <c r="B985" s="35" t="s">
        <v>2330</v>
      </c>
      <c r="C985" s="34">
        <v>122600000</v>
      </c>
      <c r="D985" s="33"/>
      <c r="E985" s="33" t="s">
        <v>628</v>
      </c>
      <c r="F985" s="33" t="s">
        <v>628</v>
      </c>
      <c r="G985" s="33" t="s">
        <v>2331</v>
      </c>
      <c r="H985" s="33" t="s">
        <v>634</v>
      </c>
      <c r="I985" s="33" t="s">
        <v>628</v>
      </c>
      <c r="J985" s="33" t="s">
        <v>633</v>
      </c>
      <c r="K985" s="33" t="s">
        <v>634</v>
      </c>
      <c r="L985" s="33" t="s">
        <v>628</v>
      </c>
      <c r="M985" s="33" t="s">
        <v>634</v>
      </c>
      <c r="N985" s="33" t="s">
        <v>2292</v>
      </c>
      <c r="O985" s="33" t="s">
        <v>2323</v>
      </c>
      <c r="P985" s="33" t="s">
        <v>2324</v>
      </c>
    </row>
    <row r="986" spans="1:16" ht="13.5" customHeight="1" x14ac:dyDescent="0.2">
      <c r="A986" s="33" t="s">
        <v>709</v>
      </c>
      <c r="B986" s="35" t="s">
        <v>2332</v>
      </c>
      <c r="C986" s="34">
        <v>190000000</v>
      </c>
      <c r="D986" s="33"/>
      <c r="E986" s="33" t="s">
        <v>628</v>
      </c>
      <c r="F986" s="33" t="s">
        <v>628</v>
      </c>
      <c r="G986" s="33" t="s">
        <v>628</v>
      </c>
      <c r="H986" s="33" t="s">
        <v>634</v>
      </c>
      <c r="I986" s="33" t="s">
        <v>628</v>
      </c>
      <c r="J986" s="33" t="s">
        <v>633</v>
      </c>
      <c r="K986" s="33" t="s">
        <v>634</v>
      </c>
      <c r="L986" s="33" t="s">
        <v>628</v>
      </c>
      <c r="M986" s="33" t="s">
        <v>634</v>
      </c>
      <c r="N986" s="33" t="s">
        <v>2292</v>
      </c>
      <c r="O986" s="33" t="s">
        <v>2312</v>
      </c>
      <c r="P986" s="33" t="s">
        <v>2315</v>
      </c>
    </row>
    <row r="987" spans="1:16" ht="13.5" customHeight="1" x14ac:dyDescent="0.2">
      <c r="A987" s="33" t="s">
        <v>709</v>
      </c>
      <c r="B987" s="35" t="s">
        <v>2333</v>
      </c>
      <c r="C987" s="34">
        <v>109800000</v>
      </c>
      <c r="D987" s="33"/>
      <c r="E987" s="33" t="s">
        <v>628</v>
      </c>
      <c r="F987" s="33" t="s">
        <v>628</v>
      </c>
      <c r="G987" s="33" t="s">
        <v>628</v>
      </c>
      <c r="H987" s="33" t="s">
        <v>634</v>
      </c>
      <c r="I987" s="33" t="s">
        <v>628</v>
      </c>
      <c r="J987" s="33" t="s">
        <v>633</v>
      </c>
      <c r="K987" s="33" t="s">
        <v>634</v>
      </c>
      <c r="L987" s="33" t="s">
        <v>628</v>
      </c>
      <c r="M987" s="33" t="s">
        <v>634</v>
      </c>
      <c r="N987" s="33" t="s">
        <v>2292</v>
      </c>
      <c r="O987" s="33" t="s">
        <v>2312</v>
      </c>
      <c r="P987" s="33" t="s">
        <v>2315</v>
      </c>
    </row>
    <row r="988" spans="1:16" ht="13.5" customHeight="1" x14ac:dyDescent="0.2">
      <c r="A988" s="33" t="s">
        <v>709</v>
      </c>
      <c r="B988" s="35" t="s">
        <v>2334</v>
      </c>
      <c r="C988" s="34">
        <v>1330000</v>
      </c>
      <c r="D988" s="33"/>
      <c r="E988" s="33" t="s">
        <v>628</v>
      </c>
      <c r="F988" s="33" t="s">
        <v>628</v>
      </c>
      <c r="G988" s="33" t="s">
        <v>628</v>
      </c>
      <c r="H988" s="33" t="s">
        <v>632</v>
      </c>
      <c r="I988" s="33" t="s">
        <v>628</v>
      </c>
      <c r="J988" s="33" t="s">
        <v>633</v>
      </c>
      <c r="K988" s="33" t="s">
        <v>634</v>
      </c>
      <c r="L988" s="33" t="s">
        <v>628</v>
      </c>
      <c r="M988" s="33" t="s">
        <v>632</v>
      </c>
      <c r="N988" s="33" t="s">
        <v>2292</v>
      </c>
      <c r="O988" s="33" t="s">
        <v>2335</v>
      </c>
      <c r="P988" s="33" t="s">
        <v>2336</v>
      </c>
    </row>
    <row r="989" spans="1:16" ht="13.5" customHeight="1" x14ac:dyDescent="0.2">
      <c r="A989" s="33" t="s">
        <v>709</v>
      </c>
      <c r="B989" s="35" t="s">
        <v>2337</v>
      </c>
      <c r="C989" s="34">
        <v>113400000</v>
      </c>
      <c r="D989" s="33"/>
      <c r="E989" s="33" t="s">
        <v>628</v>
      </c>
      <c r="F989" s="33" t="s">
        <v>628</v>
      </c>
      <c r="G989" s="33" t="s">
        <v>628</v>
      </c>
      <c r="H989" s="33" t="s">
        <v>632</v>
      </c>
      <c r="I989" s="33" t="s">
        <v>628</v>
      </c>
      <c r="J989" s="33" t="s">
        <v>633</v>
      </c>
      <c r="K989" s="33" t="s">
        <v>634</v>
      </c>
      <c r="L989" s="33" t="s">
        <v>628</v>
      </c>
      <c r="M989" s="33" t="s">
        <v>632</v>
      </c>
      <c r="N989" s="33" t="s">
        <v>2292</v>
      </c>
      <c r="O989" s="33" t="s">
        <v>2335</v>
      </c>
      <c r="P989" s="33" t="s">
        <v>2336</v>
      </c>
    </row>
    <row r="990" spans="1:16" ht="13.5" customHeight="1" x14ac:dyDescent="0.2">
      <c r="A990" s="33" t="s">
        <v>709</v>
      </c>
      <c r="B990" s="35" t="s">
        <v>2338</v>
      </c>
      <c r="C990" s="34">
        <v>237600000</v>
      </c>
      <c r="D990" s="33"/>
      <c r="E990" s="33" t="s">
        <v>628</v>
      </c>
      <c r="F990" s="33" t="s">
        <v>628</v>
      </c>
      <c r="G990" s="33" t="s">
        <v>628</v>
      </c>
      <c r="H990" s="33" t="s">
        <v>632</v>
      </c>
      <c r="I990" s="33" t="s">
        <v>628</v>
      </c>
      <c r="J990" s="33" t="s">
        <v>633</v>
      </c>
      <c r="K990" s="33" t="s">
        <v>634</v>
      </c>
      <c r="L990" s="33" t="s">
        <v>628</v>
      </c>
      <c r="M990" s="33" t="s">
        <v>632</v>
      </c>
      <c r="N990" s="33" t="s">
        <v>2292</v>
      </c>
      <c r="O990" s="33" t="s">
        <v>2335</v>
      </c>
      <c r="P990" s="33" t="s">
        <v>2336</v>
      </c>
    </row>
    <row r="991" spans="1:16" ht="13.5" customHeight="1" x14ac:dyDescent="0.2">
      <c r="A991" s="33" t="s">
        <v>709</v>
      </c>
      <c r="B991" s="35" t="s">
        <v>2339</v>
      </c>
      <c r="C991" s="34">
        <v>298000000</v>
      </c>
      <c r="D991" s="33"/>
      <c r="E991" s="33" t="s">
        <v>628</v>
      </c>
      <c r="F991" s="33" t="s">
        <v>628</v>
      </c>
      <c r="G991" s="33" t="s">
        <v>628</v>
      </c>
      <c r="H991" s="33" t="s">
        <v>634</v>
      </c>
      <c r="I991" s="33" t="s">
        <v>628</v>
      </c>
      <c r="J991" s="33" t="s">
        <v>633</v>
      </c>
      <c r="K991" s="33" t="s">
        <v>634</v>
      </c>
      <c r="L991" s="33" t="s">
        <v>628</v>
      </c>
      <c r="M991" s="33" t="s">
        <v>634</v>
      </c>
      <c r="N991" s="33" t="s">
        <v>2340</v>
      </c>
      <c r="O991" s="33" t="s">
        <v>2341</v>
      </c>
      <c r="P991" s="33" t="s">
        <v>2342</v>
      </c>
    </row>
    <row r="992" spans="1:16" ht="13.5" customHeight="1" x14ac:dyDescent="0.2">
      <c r="A992" s="33" t="s">
        <v>709</v>
      </c>
      <c r="B992" s="35" t="s">
        <v>2343</v>
      </c>
      <c r="C992" s="34">
        <v>113209000</v>
      </c>
      <c r="D992" s="33"/>
      <c r="E992" s="33" t="s">
        <v>628</v>
      </c>
      <c r="F992" s="33" t="s">
        <v>628</v>
      </c>
      <c r="G992" s="33" t="s">
        <v>628</v>
      </c>
      <c r="H992" s="33" t="s">
        <v>634</v>
      </c>
      <c r="I992" s="33" t="s">
        <v>628</v>
      </c>
      <c r="J992" s="33" t="s">
        <v>633</v>
      </c>
      <c r="K992" s="33" t="s">
        <v>634</v>
      </c>
      <c r="L992" s="33" t="s">
        <v>628</v>
      </c>
      <c r="M992" s="33" t="s">
        <v>634</v>
      </c>
      <c r="N992" s="33" t="s">
        <v>2340</v>
      </c>
      <c r="O992" s="33" t="s">
        <v>2341</v>
      </c>
      <c r="P992" s="33" t="s">
        <v>2342</v>
      </c>
    </row>
    <row r="993" spans="1:16" ht="13.5" customHeight="1" x14ac:dyDescent="0.2">
      <c r="A993" s="33" t="s">
        <v>709</v>
      </c>
      <c r="B993" s="35" t="s">
        <v>2344</v>
      </c>
      <c r="C993" s="34">
        <v>1243500000</v>
      </c>
      <c r="D993" s="33"/>
      <c r="E993" s="33" t="s">
        <v>628</v>
      </c>
      <c r="F993" s="33" t="s">
        <v>628</v>
      </c>
      <c r="G993" s="33" t="s">
        <v>628</v>
      </c>
      <c r="H993" s="33" t="s">
        <v>634</v>
      </c>
      <c r="I993" s="33" t="s">
        <v>628</v>
      </c>
      <c r="J993" s="33" t="s">
        <v>633</v>
      </c>
      <c r="K993" s="33" t="s">
        <v>634</v>
      </c>
      <c r="L993" s="33" t="s">
        <v>628</v>
      </c>
      <c r="M993" s="33" t="s">
        <v>634</v>
      </c>
      <c r="N993" s="33" t="s">
        <v>2340</v>
      </c>
      <c r="O993" s="33" t="s">
        <v>2341</v>
      </c>
      <c r="P993" s="33" t="s">
        <v>2342</v>
      </c>
    </row>
    <row r="994" spans="1:16" ht="13.5" customHeight="1" x14ac:dyDescent="0.2">
      <c r="A994" s="33" t="s">
        <v>709</v>
      </c>
      <c r="B994" s="35" t="s">
        <v>2345</v>
      </c>
      <c r="C994" s="34">
        <v>2216046000</v>
      </c>
      <c r="D994" s="33"/>
      <c r="E994" s="33" t="s">
        <v>628</v>
      </c>
      <c r="F994" s="33" t="s">
        <v>628</v>
      </c>
      <c r="G994" s="33" t="s">
        <v>628</v>
      </c>
      <c r="H994" s="33" t="s">
        <v>634</v>
      </c>
      <c r="I994" s="33" t="s">
        <v>628</v>
      </c>
      <c r="J994" s="33" t="s">
        <v>633</v>
      </c>
      <c r="K994" s="33" t="s">
        <v>634</v>
      </c>
      <c r="L994" s="33" t="s">
        <v>628</v>
      </c>
      <c r="M994" s="33" t="s">
        <v>634</v>
      </c>
      <c r="N994" s="33" t="s">
        <v>2340</v>
      </c>
      <c r="O994" s="33" t="s">
        <v>2341</v>
      </c>
      <c r="P994" s="33" t="s">
        <v>2342</v>
      </c>
    </row>
    <row r="995" spans="1:16" ht="13.5" customHeight="1" x14ac:dyDescent="0.2">
      <c r="A995" s="33" t="s">
        <v>709</v>
      </c>
      <c r="B995" s="35" t="s">
        <v>2346</v>
      </c>
      <c r="C995" s="34">
        <v>220000000</v>
      </c>
      <c r="D995" s="33"/>
      <c r="E995" s="33" t="s">
        <v>628</v>
      </c>
      <c r="F995" s="33" t="s">
        <v>628</v>
      </c>
      <c r="G995" s="33" t="s">
        <v>628</v>
      </c>
      <c r="H995" s="33" t="s">
        <v>634</v>
      </c>
      <c r="I995" s="33" t="s">
        <v>628</v>
      </c>
      <c r="J995" s="33" t="s">
        <v>633</v>
      </c>
      <c r="K995" s="33" t="s">
        <v>634</v>
      </c>
      <c r="L995" s="33" t="s">
        <v>628</v>
      </c>
      <c r="M995" s="33" t="s">
        <v>634</v>
      </c>
      <c r="N995" s="33" t="s">
        <v>2340</v>
      </c>
      <c r="O995" s="33" t="s">
        <v>2341</v>
      </c>
      <c r="P995" s="33" t="s">
        <v>2342</v>
      </c>
    </row>
    <row r="996" spans="1:16" ht="13.5" customHeight="1" x14ac:dyDescent="0.2">
      <c r="A996" s="33" t="s">
        <v>709</v>
      </c>
      <c r="B996" s="35" t="s">
        <v>2347</v>
      </c>
      <c r="C996" s="34">
        <v>71328000</v>
      </c>
      <c r="D996" s="33"/>
      <c r="E996" s="33" t="s">
        <v>628</v>
      </c>
      <c r="F996" s="33" t="s">
        <v>628</v>
      </c>
      <c r="G996" s="33" t="s">
        <v>628</v>
      </c>
      <c r="H996" s="33" t="s">
        <v>634</v>
      </c>
      <c r="I996" s="33" t="s">
        <v>628</v>
      </c>
      <c r="J996" s="33" t="s">
        <v>633</v>
      </c>
      <c r="K996" s="33" t="s">
        <v>634</v>
      </c>
      <c r="L996" s="33" t="s">
        <v>628</v>
      </c>
      <c r="M996" s="33" t="s">
        <v>634</v>
      </c>
      <c r="N996" s="33" t="s">
        <v>2340</v>
      </c>
      <c r="O996" s="33" t="s">
        <v>2341</v>
      </c>
      <c r="P996" s="33" t="s">
        <v>2342</v>
      </c>
    </row>
    <row r="997" spans="1:16" ht="13.5" customHeight="1" x14ac:dyDescent="0.2">
      <c r="A997" s="33" t="s">
        <v>709</v>
      </c>
      <c r="B997" s="35" t="s">
        <v>1331</v>
      </c>
      <c r="C997" s="34">
        <v>234500000</v>
      </c>
      <c r="D997" s="33"/>
      <c r="E997" s="33" t="s">
        <v>628</v>
      </c>
      <c r="F997" s="33" t="s">
        <v>628</v>
      </c>
      <c r="G997" s="33" t="s">
        <v>628</v>
      </c>
      <c r="H997" s="33" t="s">
        <v>634</v>
      </c>
      <c r="I997" s="33" t="s">
        <v>628</v>
      </c>
      <c r="J997" s="33" t="s">
        <v>633</v>
      </c>
      <c r="K997" s="33" t="s">
        <v>634</v>
      </c>
      <c r="L997" s="33" t="s">
        <v>628</v>
      </c>
      <c r="M997" s="33" t="s">
        <v>634</v>
      </c>
      <c r="N997" s="33" t="s">
        <v>2340</v>
      </c>
      <c r="O997" s="33" t="s">
        <v>2341</v>
      </c>
      <c r="P997" s="33" t="s">
        <v>2342</v>
      </c>
    </row>
    <row r="998" spans="1:16" ht="13.5" customHeight="1" x14ac:dyDescent="0.2">
      <c r="A998" s="33" t="s">
        <v>709</v>
      </c>
      <c r="B998" s="35" t="s">
        <v>2348</v>
      </c>
      <c r="C998" s="34">
        <v>128000000</v>
      </c>
      <c r="D998" s="33"/>
      <c r="E998" s="33" t="s">
        <v>628</v>
      </c>
      <c r="F998" s="33" t="s">
        <v>628</v>
      </c>
      <c r="G998" s="33" t="s">
        <v>2348</v>
      </c>
      <c r="H998" s="33" t="s">
        <v>634</v>
      </c>
      <c r="I998" s="33" t="s">
        <v>628</v>
      </c>
      <c r="J998" s="33" t="s">
        <v>633</v>
      </c>
      <c r="K998" s="33" t="s">
        <v>634</v>
      </c>
      <c r="L998" s="33" t="s">
        <v>628</v>
      </c>
      <c r="M998" s="33" t="s">
        <v>634</v>
      </c>
      <c r="N998" s="33" t="s">
        <v>2349</v>
      </c>
      <c r="O998" s="33" t="s">
        <v>2350</v>
      </c>
      <c r="P998" s="33" t="s">
        <v>2351</v>
      </c>
    </row>
    <row r="999" spans="1:16" ht="13.5" customHeight="1" x14ac:dyDescent="0.2">
      <c r="A999" s="33" t="s">
        <v>709</v>
      </c>
      <c r="B999" s="35" t="s">
        <v>2352</v>
      </c>
      <c r="C999" s="34">
        <v>302000000</v>
      </c>
      <c r="D999" s="33"/>
      <c r="E999" s="33" t="s">
        <v>628</v>
      </c>
      <c r="F999" s="33" t="s">
        <v>628</v>
      </c>
      <c r="G999" s="33" t="s">
        <v>2352</v>
      </c>
      <c r="H999" s="33" t="s">
        <v>634</v>
      </c>
      <c r="I999" s="33" t="s">
        <v>628</v>
      </c>
      <c r="J999" s="33" t="s">
        <v>628</v>
      </c>
      <c r="K999" s="33" t="s">
        <v>634</v>
      </c>
      <c r="L999" s="33" t="s">
        <v>628</v>
      </c>
      <c r="M999" s="33" t="s">
        <v>634</v>
      </c>
      <c r="N999" s="33" t="s">
        <v>2349</v>
      </c>
      <c r="O999" s="33" t="s">
        <v>2350</v>
      </c>
      <c r="P999" s="33" t="s">
        <v>2351</v>
      </c>
    </row>
    <row r="1000" spans="1:16" ht="13.5" customHeight="1" x14ac:dyDescent="0.2">
      <c r="A1000" s="33" t="s">
        <v>709</v>
      </c>
      <c r="B1000" s="35" t="s">
        <v>2353</v>
      </c>
      <c r="C1000" s="34">
        <v>3600000</v>
      </c>
      <c r="D1000" s="33"/>
      <c r="E1000" s="33" t="s">
        <v>628</v>
      </c>
      <c r="F1000" s="33" t="s">
        <v>628</v>
      </c>
      <c r="G1000" s="33" t="s">
        <v>2354</v>
      </c>
      <c r="H1000" s="33" t="s">
        <v>634</v>
      </c>
      <c r="I1000" s="33" t="s">
        <v>628</v>
      </c>
      <c r="J1000" s="33" t="s">
        <v>633</v>
      </c>
      <c r="K1000" s="33" t="s">
        <v>634</v>
      </c>
      <c r="L1000" s="33" t="s">
        <v>628</v>
      </c>
      <c r="M1000" s="33" t="s">
        <v>634</v>
      </c>
      <c r="N1000" s="33" t="s">
        <v>2349</v>
      </c>
      <c r="O1000" s="33" t="s">
        <v>2350</v>
      </c>
      <c r="P1000" s="33" t="s">
        <v>2351</v>
      </c>
    </row>
    <row r="1001" spans="1:16" ht="13.5" customHeight="1" x14ac:dyDescent="0.2">
      <c r="A1001" s="33" t="s">
        <v>709</v>
      </c>
      <c r="B1001" s="35" t="s">
        <v>2355</v>
      </c>
      <c r="C1001" s="34">
        <v>27100000</v>
      </c>
      <c r="D1001" s="33"/>
      <c r="E1001" s="33" t="s">
        <v>628</v>
      </c>
      <c r="F1001" s="33" t="s">
        <v>628</v>
      </c>
      <c r="G1001" s="33" t="s">
        <v>1389</v>
      </c>
      <c r="H1001" s="33" t="s">
        <v>634</v>
      </c>
      <c r="I1001" s="33" t="s">
        <v>628</v>
      </c>
      <c r="J1001" s="33" t="s">
        <v>633</v>
      </c>
      <c r="K1001" s="33" t="s">
        <v>634</v>
      </c>
      <c r="L1001" s="33" t="s">
        <v>628</v>
      </c>
      <c r="M1001" s="33" t="s">
        <v>634</v>
      </c>
      <c r="N1001" s="33" t="s">
        <v>2349</v>
      </c>
      <c r="O1001" s="33" t="s">
        <v>2350</v>
      </c>
      <c r="P1001" s="33" t="s">
        <v>2351</v>
      </c>
    </row>
    <row r="1002" spans="1:16" ht="13.5" customHeight="1" x14ac:dyDescent="0.2">
      <c r="A1002" s="33" t="s">
        <v>709</v>
      </c>
      <c r="B1002" s="35" t="s">
        <v>2356</v>
      </c>
      <c r="C1002" s="34">
        <v>26300000</v>
      </c>
      <c r="D1002" s="33"/>
      <c r="E1002" s="33" t="s">
        <v>628</v>
      </c>
      <c r="F1002" s="33" t="s">
        <v>628</v>
      </c>
      <c r="G1002" s="33" t="s">
        <v>2357</v>
      </c>
      <c r="H1002" s="33" t="s">
        <v>634</v>
      </c>
      <c r="I1002" s="33" t="s">
        <v>628</v>
      </c>
      <c r="J1002" s="33" t="s">
        <v>633</v>
      </c>
      <c r="K1002" s="33" t="s">
        <v>634</v>
      </c>
      <c r="L1002" s="33" t="s">
        <v>628</v>
      </c>
      <c r="M1002" s="33" t="s">
        <v>634</v>
      </c>
      <c r="N1002" s="33" t="s">
        <v>2349</v>
      </c>
      <c r="O1002" s="33" t="s">
        <v>2350</v>
      </c>
      <c r="P1002" s="33" t="s">
        <v>2351</v>
      </c>
    </row>
    <row r="1003" spans="1:16" ht="13.5" customHeight="1" x14ac:dyDescent="0.2">
      <c r="A1003" s="33" t="s">
        <v>709</v>
      </c>
      <c r="B1003" s="35" t="s">
        <v>2358</v>
      </c>
      <c r="C1003" s="34">
        <v>129300000</v>
      </c>
      <c r="D1003" s="33"/>
      <c r="E1003" s="33" t="s">
        <v>628</v>
      </c>
      <c r="F1003" s="33" t="s">
        <v>628</v>
      </c>
      <c r="G1003" s="33" t="s">
        <v>2359</v>
      </c>
      <c r="H1003" s="33" t="s">
        <v>634</v>
      </c>
      <c r="I1003" s="33" t="s">
        <v>628</v>
      </c>
      <c r="J1003" s="33" t="s">
        <v>633</v>
      </c>
      <c r="K1003" s="33" t="s">
        <v>634</v>
      </c>
      <c r="L1003" s="33" t="s">
        <v>628</v>
      </c>
      <c r="M1003" s="33" t="s">
        <v>634</v>
      </c>
      <c r="N1003" s="33" t="s">
        <v>2349</v>
      </c>
      <c r="O1003" s="33" t="s">
        <v>2350</v>
      </c>
      <c r="P1003" s="33" t="s">
        <v>2351</v>
      </c>
    </row>
    <row r="1004" spans="1:16" ht="13.5" customHeight="1" x14ac:dyDescent="0.2">
      <c r="A1004" s="33" t="s">
        <v>709</v>
      </c>
      <c r="B1004" s="35" t="s">
        <v>2360</v>
      </c>
      <c r="C1004" s="34">
        <v>143500000</v>
      </c>
      <c r="D1004" s="33"/>
      <c r="E1004" s="33" t="s">
        <v>628</v>
      </c>
      <c r="F1004" s="33" t="s">
        <v>628</v>
      </c>
      <c r="G1004" s="33" t="s">
        <v>2361</v>
      </c>
      <c r="H1004" s="33" t="s">
        <v>634</v>
      </c>
      <c r="I1004" s="33" t="s">
        <v>628</v>
      </c>
      <c r="J1004" s="33" t="s">
        <v>633</v>
      </c>
      <c r="K1004" s="33" t="s">
        <v>634</v>
      </c>
      <c r="L1004" s="33" t="s">
        <v>628</v>
      </c>
      <c r="M1004" s="33" t="s">
        <v>634</v>
      </c>
      <c r="N1004" s="33" t="s">
        <v>2349</v>
      </c>
      <c r="O1004" s="33" t="s">
        <v>2350</v>
      </c>
      <c r="P1004" s="33" t="s">
        <v>2351</v>
      </c>
    </row>
    <row r="1005" spans="1:16" ht="13.5" customHeight="1" x14ac:dyDescent="0.2">
      <c r="A1005" s="33" t="s">
        <v>709</v>
      </c>
      <c r="B1005" s="35" t="s">
        <v>2362</v>
      </c>
      <c r="C1005" s="34">
        <v>177000000</v>
      </c>
      <c r="D1005" s="33"/>
      <c r="E1005" s="33" t="s">
        <v>628</v>
      </c>
      <c r="F1005" s="33" t="s">
        <v>628</v>
      </c>
      <c r="G1005" s="33" t="s">
        <v>2363</v>
      </c>
      <c r="H1005" s="33" t="s">
        <v>634</v>
      </c>
      <c r="I1005" s="33" t="s">
        <v>628</v>
      </c>
      <c r="J1005" s="33" t="s">
        <v>633</v>
      </c>
      <c r="K1005" s="33" t="s">
        <v>634</v>
      </c>
      <c r="L1005" s="33" t="s">
        <v>628</v>
      </c>
      <c r="M1005" s="33" t="s">
        <v>634</v>
      </c>
      <c r="N1005" s="33" t="s">
        <v>2349</v>
      </c>
      <c r="O1005" s="33" t="s">
        <v>2350</v>
      </c>
      <c r="P1005" s="33" t="s">
        <v>2351</v>
      </c>
    </row>
    <row r="1006" spans="1:16" ht="13.5" customHeight="1" x14ac:dyDescent="0.2">
      <c r="A1006" s="33" t="s">
        <v>709</v>
      </c>
      <c r="B1006" s="35" t="s">
        <v>2364</v>
      </c>
      <c r="C1006" s="34">
        <v>122500000</v>
      </c>
      <c r="D1006" s="33"/>
      <c r="E1006" s="33" t="s">
        <v>628</v>
      </c>
      <c r="F1006" s="33" t="s">
        <v>628</v>
      </c>
      <c r="G1006" s="33" t="s">
        <v>2365</v>
      </c>
      <c r="H1006" s="33" t="s">
        <v>634</v>
      </c>
      <c r="I1006" s="33" t="s">
        <v>628</v>
      </c>
      <c r="J1006" s="33" t="s">
        <v>633</v>
      </c>
      <c r="K1006" s="33" t="s">
        <v>634</v>
      </c>
      <c r="L1006" s="33" t="s">
        <v>628</v>
      </c>
      <c r="M1006" s="33" t="s">
        <v>634</v>
      </c>
      <c r="N1006" s="33" t="s">
        <v>2349</v>
      </c>
      <c r="O1006" s="33" t="s">
        <v>2350</v>
      </c>
      <c r="P1006" s="33" t="s">
        <v>2351</v>
      </c>
    </row>
    <row r="1007" spans="1:16" ht="13.5" customHeight="1" x14ac:dyDescent="0.2">
      <c r="A1007" s="33" t="s">
        <v>709</v>
      </c>
      <c r="B1007" s="35" t="s">
        <v>2366</v>
      </c>
      <c r="C1007" s="34">
        <v>117500000</v>
      </c>
      <c r="D1007" s="33"/>
      <c r="E1007" s="33" t="s">
        <v>628</v>
      </c>
      <c r="F1007" s="33" t="s">
        <v>628</v>
      </c>
      <c r="G1007" s="33" t="s">
        <v>2366</v>
      </c>
      <c r="H1007" s="33" t="s">
        <v>634</v>
      </c>
      <c r="I1007" s="33" t="s">
        <v>628</v>
      </c>
      <c r="J1007" s="33" t="s">
        <v>633</v>
      </c>
      <c r="K1007" s="33" t="s">
        <v>634</v>
      </c>
      <c r="L1007" s="33" t="s">
        <v>628</v>
      </c>
      <c r="M1007" s="33" t="s">
        <v>634</v>
      </c>
      <c r="N1007" s="33" t="s">
        <v>2349</v>
      </c>
      <c r="O1007" s="33" t="s">
        <v>2350</v>
      </c>
      <c r="P1007" s="33" t="s">
        <v>2351</v>
      </c>
    </row>
    <row r="1008" spans="1:16" ht="13.5" customHeight="1" x14ac:dyDescent="0.2">
      <c r="A1008" s="33" t="s">
        <v>709</v>
      </c>
      <c r="B1008" s="35" t="s">
        <v>2367</v>
      </c>
      <c r="C1008" s="34">
        <v>340000000</v>
      </c>
      <c r="D1008" s="33"/>
      <c r="E1008" s="33" t="s">
        <v>628</v>
      </c>
      <c r="F1008" s="33" t="s">
        <v>628</v>
      </c>
      <c r="G1008" s="33" t="s">
        <v>2368</v>
      </c>
      <c r="H1008" s="33" t="s">
        <v>634</v>
      </c>
      <c r="I1008" s="33" t="s">
        <v>628</v>
      </c>
      <c r="J1008" s="33" t="s">
        <v>633</v>
      </c>
      <c r="K1008" s="33" t="s">
        <v>634</v>
      </c>
      <c r="L1008" s="33" t="s">
        <v>628</v>
      </c>
      <c r="M1008" s="33" t="s">
        <v>634</v>
      </c>
      <c r="N1008" s="33" t="s">
        <v>2349</v>
      </c>
      <c r="O1008" s="33" t="s">
        <v>2350</v>
      </c>
      <c r="P1008" s="33" t="s">
        <v>2351</v>
      </c>
    </row>
    <row r="1009" spans="1:16" ht="13.5" customHeight="1" x14ac:dyDescent="0.2">
      <c r="A1009" s="33" t="s">
        <v>709</v>
      </c>
      <c r="B1009" s="35" t="s">
        <v>2369</v>
      </c>
      <c r="C1009" s="34">
        <v>104470000</v>
      </c>
      <c r="D1009" s="33"/>
      <c r="E1009" s="33" t="s">
        <v>628</v>
      </c>
      <c r="F1009" s="33" t="s">
        <v>628</v>
      </c>
      <c r="G1009" s="33" t="s">
        <v>2370</v>
      </c>
      <c r="H1009" s="33" t="s">
        <v>634</v>
      </c>
      <c r="I1009" s="33" t="s">
        <v>628</v>
      </c>
      <c r="J1009" s="33" t="s">
        <v>633</v>
      </c>
      <c r="K1009" s="33" t="s">
        <v>634</v>
      </c>
      <c r="L1009" s="33" t="s">
        <v>628</v>
      </c>
      <c r="M1009" s="33" t="s">
        <v>634</v>
      </c>
      <c r="N1009" s="33" t="s">
        <v>2349</v>
      </c>
      <c r="O1009" s="33" t="s">
        <v>2350</v>
      </c>
      <c r="P1009" s="33" t="s">
        <v>2351</v>
      </c>
    </row>
    <row r="1010" spans="1:16" ht="13.5" customHeight="1" x14ac:dyDescent="0.2">
      <c r="A1010" s="33" t="s">
        <v>709</v>
      </c>
      <c r="B1010" s="35" t="s">
        <v>2371</v>
      </c>
      <c r="C1010" s="34">
        <v>141415000</v>
      </c>
      <c r="D1010" s="33"/>
      <c r="E1010" s="33" t="s">
        <v>628</v>
      </c>
      <c r="F1010" s="33" t="s">
        <v>628</v>
      </c>
      <c r="G1010" s="33" t="s">
        <v>2372</v>
      </c>
      <c r="H1010" s="33" t="s">
        <v>634</v>
      </c>
      <c r="I1010" s="33" t="s">
        <v>628</v>
      </c>
      <c r="J1010" s="33" t="s">
        <v>633</v>
      </c>
      <c r="K1010" s="33" t="s">
        <v>634</v>
      </c>
      <c r="L1010" s="33" t="s">
        <v>628</v>
      </c>
      <c r="M1010" s="33" t="s">
        <v>634</v>
      </c>
      <c r="N1010" s="33" t="s">
        <v>2349</v>
      </c>
      <c r="O1010" s="33" t="s">
        <v>2350</v>
      </c>
      <c r="P1010" s="33" t="s">
        <v>2351</v>
      </c>
    </row>
    <row r="1011" spans="1:16" ht="13.5" customHeight="1" x14ac:dyDescent="0.2">
      <c r="A1011" s="33" t="s">
        <v>709</v>
      </c>
      <c r="B1011" s="35" t="s">
        <v>2373</v>
      </c>
      <c r="C1011" s="34">
        <v>132180000</v>
      </c>
      <c r="D1011" s="33"/>
      <c r="E1011" s="33" t="s">
        <v>628</v>
      </c>
      <c r="F1011" s="33" t="s">
        <v>628</v>
      </c>
      <c r="G1011" s="33" t="s">
        <v>2374</v>
      </c>
      <c r="H1011" s="33" t="s">
        <v>634</v>
      </c>
      <c r="I1011" s="33" t="s">
        <v>628</v>
      </c>
      <c r="J1011" s="33" t="s">
        <v>633</v>
      </c>
      <c r="K1011" s="33" t="s">
        <v>634</v>
      </c>
      <c r="L1011" s="33" t="s">
        <v>628</v>
      </c>
      <c r="M1011" s="33" t="s">
        <v>634</v>
      </c>
      <c r="N1011" s="33" t="s">
        <v>2349</v>
      </c>
      <c r="O1011" s="33" t="s">
        <v>2375</v>
      </c>
      <c r="P1011" s="33" t="s">
        <v>2376</v>
      </c>
    </row>
    <row r="1012" spans="1:16" ht="13.5" customHeight="1" x14ac:dyDescent="0.2">
      <c r="A1012" s="33" t="s">
        <v>709</v>
      </c>
      <c r="B1012" s="35" t="s">
        <v>2377</v>
      </c>
      <c r="C1012" s="34">
        <v>114400000</v>
      </c>
      <c r="D1012" s="33"/>
      <c r="E1012" s="33" t="s">
        <v>628</v>
      </c>
      <c r="F1012" s="33" t="s">
        <v>628</v>
      </c>
      <c r="G1012" s="33" t="s">
        <v>2378</v>
      </c>
      <c r="H1012" s="33" t="s">
        <v>634</v>
      </c>
      <c r="I1012" s="33" t="s">
        <v>628</v>
      </c>
      <c r="J1012" s="33" t="s">
        <v>633</v>
      </c>
      <c r="K1012" s="33" t="s">
        <v>634</v>
      </c>
      <c r="L1012" s="33" t="s">
        <v>628</v>
      </c>
      <c r="M1012" s="33" t="s">
        <v>634</v>
      </c>
      <c r="N1012" s="33" t="s">
        <v>2349</v>
      </c>
      <c r="O1012" s="33" t="s">
        <v>2375</v>
      </c>
      <c r="P1012" s="33" t="s">
        <v>2376</v>
      </c>
    </row>
    <row r="1013" spans="1:16" ht="13.5" customHeight="1" x14ac:dyDescent="0.2">
      <c r="A1013" s="33" t="s">
        <v>709</v>
      </c>
      <c r="B1013" s="35" t="s">
        <v>2379</v>
      </c>
      <c r="C1013" s="34">
        <v>1661300000</v>
      </c>
      <c r="D1013" s="33"/>
      <c r="E1013" s="33" t="s">
        <v>628</v>
      </c>
      <c r="F1013" s="33" t="s">
        <v>628</v>
      </c>
      <c r="G1013" s="33" t="s">
        <v>2380</v>
      </c>
      <c r="H1013" s="33" t="s">
        <v>634</v>
      </c>
      <c r="I1013" s="33" t="s">
        <v>628</v>
      </c>
      <c r="J1013" s="33" t="s">
        <v>633</v>
      </c>
      <c r="K1013" s="33" t="s">
        <v>634</v>
      </c>
      <c r="L1013" s="33" t="s">
        <v>628</v>
      </c>
      <c r="M1013" s="33" t="s">
        <v>634</v>
      </c>
      <c r="N1013" s="33" t="s">
        <v>2349</v>
      </c>
      <c r="O1013" s="33" t="s">
        <v>2375</v>
      </c>
      <c r="P1013" s="33" t="s">
        <v>2376</v>
      </c>
    </row>
    <row r="1014" spans="1:16" ht="13.5" customHeight="1" x14ac:dyDescent="0.2">
      <c r="A1014" s="33" t="s">
        <v>709</v>
      </c>
      <c r="B1014" s="35" t="s">
        <v>2381</v>
      </c>
      <c r="C1014" s="34">
        <v>62000000</v>
      </c>
      <c r="D1014" s="33"/>
      <c r="E1014" s="33" t="s">
        <v>628</v>
      </c>
      <c r="F1014" s="33" t="s">
        <v>628</v>
      </c>
      <c r="G1014" s="33" t="s">
        <v>2382</v>
      </c>
      <c r="H1014" s="33" t="s">
        <v>634</v>
      </c>
      <c r="I1014" s="33" t="s">
        <v>628</v>
      </c>
      <c r="J1014" s="33" t="s">
        <v>633</v>
      </c>
      <c r="K1014" s="33" t="s">
        <v>634</v>
      </c>
      <c r="L1014" s="33" t="s">
        <v>628</v>
      </c>
      <c r="M1014" s="33" t="s">
        <v>634</v>
      </c>
      <c r="N1014" s="33" t="s">
        <v>2349</v>
      </c>
      <c r="O1014" s="33" t="s">
        <v>2375</v>
      </c>
      <c r="P1014" s="33" t="s">
        <v>2376</v>
      </c>
    </row>
    <row r="1015" spans="1:16" ht="13.5" customHeight="1" x14ac:dyDescent="0.2">
      <c r="A1015" s="33" t="s">
        <v>709</v>
      </c>
      <c r="B1015" s="35" t="s">
        <v>2383</v>
      </c>
      <c r="C1015" s="34">
        <v>570000000</v>
      </c>
      <c r="D1015" s="33"/>
      <c r="E1015" s="33" t="s">
        <v>628</v>
      </c>
      <c r="F1015" s="33" t="s">
        <v>628</v>
      </c>
      <c r="G1015" s="33" t="s">
        <v>2384</v>
      </c>
      <c r="H1015" s="33" t="s">
        <v>634</v>
      </c>
      <c r="I1015" s="33" t="s">
        <v>628</v>
      </c>
      <c r="J1015" s="33" t="s">
        <v>633</v>
      </c>
      <c r="K1015" s="33" t="s">
        <v>634</v>
      </c>
      <c r="L1015" s="33" t="s">
        <v>628</v>
      </c>
      <c r="M1015" s="33" t="s">
        <v>634</v>
      </c>
      <c r="N1015" s="33" t="s">
        <v>2349</v>
      </c>
      <c r="O1015" s="33" t="s">
        <v>2375</v>
      </c>
      <c r="P1015" s="33" t="s">
        <v>2376</v>
      </c>
    </row>
    <row r="1016" spans="1:16" ht="13.5" customHeight="1" x14ac:dyDescent="0.2">
      <c r="A1016" s="33" t="s">
        <v>709</v>
      </c>
      <c r="B1016" s="35" t="s">
        <v>2385</v>
      </c>
      <c r="C1016" s="34">
        <v>355299000</v>
      </c>
      <c r="D1016" s="33"/>
      <c r="E1016" s="33" t="s">
        <v>628</v>
      </c>
      <c r="F1016" s="33" t="s">
        <v>628</v>
      </c>
      <c r="G1016" s="33" t="s">
        <v>2386</v>
      </c>
      <c r="H1016" s="33" t="s">
        <v>634</v>
      </c>
      <c r="I1016" s="33" t="s">
        <v>628</v>
      </c>
      <c r="J1016" s="33" t="s">
        <v>633</v>
      </c>
      <c r="K1016" s="33" t="s">
        <v>634</v>
      </c>
      <c r="L1016" s="33" t="s">
        <v>628</v>
      </c>
      <c r="M1016" s="33" t="s">
        <v>634</v>
      </c>
      <c r="N1016" s="33" t="s">
        <v>2349</v>
      </c>
      <c r="O1016" s="33" t="s">
        <v>2375</v>
      </c>
      <c r="P1016" s="33" t="s">
        <v>2376</v>
      </c>
    </row>
    <row r="1017" spans="1:16" ht="13.5" customHeight="1" x14ac:dyDescent="0.2">
      <c r="A1017" s="33" t="s">
        <v>709</v>
      </c>
      <c r="B1017" s="35" t="s">
        <v>2387</v>
      </c>
      <c r="C1017" s="34">
        <v>207390000</v>
      </c>
      <c r="D1017" s="33"/>
      <c r="E1017" s="33" t="s">
        <v>628</v>
      </c>
      <c r="F1017" s="33" t="s">
        <v>628</v>
      </c>
      <c r="G1017" s="33" t="s">
        <v>2388</v>
      </c>
      <c r="H1017" s="33" t="s">
        <v>634</v>
      </c>
      <c r="I1017" s="33" t="s">
        <v>628</v>
      </c>
      <c r="J1017" s="33" t="s">
        <v>633</v>
      </c>
      <c r="K1017" s="33" t="s">
        <v>634</v>
      </c>
      <c r="L1017" s="33" t="s">
        <v>628</v>
      </c>
      <c r="M1017" s="33" t="s">
        <v>634</v>
      </c>
      <c r="N1017" s="33" t="s">
        <v>2349</v>
      </c>
      <c r="O1017" s="33" t="s">
        <v>2375</v>
      </c>
      <c r="P1017" s="33" t="s">
        <v>2376</v>
      </c>
    </row>
    <row r="1018" spans="1:16" ht="13.5" customHeight="1" x14ac:dyDescent="0.2">
      <c r="A1018" s="33" t="s">
        <v>709</v>
      </c>
      <c r="B1018" s="35" t="s">
        <v>2390</v>
      </c>
      <c r="C1018" s="34">
        <v>13156000</v>
      </c>
      <c r="D1018" s="33"/>
      <c r="E1018" s="33" t="s">
        <v>2389</v>
      </c>
      <c r="F1018" s="33" t="s">
        <v>628</v>
      </c>
      <c r="G1018" s="33" t="s">
        <v>628</v>
      </c>
      <c r="H1018" s="33" t="s">
        <v>634</v>
      </c>
      <c r="I1018" s="33" t="s">
        <v>2391</v>
      </c>
      <c r="J1018" s="33" t="s">
        <v>633</v>
      </c>
      <c r="K1018" s="33" t="s">
        <v>634</v>
      </c>
      <c r="L1018" s="33" t="s">
        <v>628</v>
      </c>
      <c r="M1018" s="33" t="s">
        <v>634</v>
      </c>
      <c r="N1018" s="33" t="s">
        <v>2308</v>
      </c>
      <c r="O1018" s="33" t="s">
        <v>2392</v>
      </c>
      <c r="P1018" s="33" t="s">
        <v>2393</v>
      </c>
    </row>
    <row r="1019" spans="1:16" ht="13.5" customHeight="1" x14ac:dyDescent="0.2">
      <c r="A1019" s="33" t="s">
        <v>709</v>
      </c>
      <c r="B1019" s="35" t="s">
        <v>2394</v>
      </c>
      <c r="C1019" s="34">
        <v>10720000</v>
      </c>
      <c r="D1019" s="33"/>
      <c r="E1019" s="33" t="s">
        <v>628</v>
      </c>
      <c r="F1019" s="33" t="s">
        <v>628</v>
      </c>
      <c r="G1019" s="33" t="s">
        <v>628</v>
      </c>
      <c r="H1019" s="33" t="s">
        <v>634</v>
      </c>
      <c r="I1019" s="33" t="s">
        <v>628</v>
      </c>
      <c r="J1019" s="33" t="s">
        <v>633</v>
      </c>
      <c r="K1019" s="33" t="s">
        <v>634</v>
      </c>
      <c r="L1019" s="33" t="s">
        <v>628</v>
      </c>
      <c r="M1019" s="33" t="s">
        <v>634</v>
      </c>
      <c r="N1019" s="33" t="s">
        <v>2308</v>
      </c>
      <c r="O1019" s="33" t="s">
        <v>2392</v>
      </c>
      <c r="P1019" s="33" t="s">
        <v>2393</v>
      </c>
    </row>
    <row r="1020" spans="1:16" ht="13.5" customHeight="1" x14ac:dyDescent="0.2">
      <c r="A1020" s="33" t="s">
        <v>709</v>
      </c>
      <c r="B1020" s="35" t="s">
        <v>2395</v>
      </c>
      <c r="C1020" s="34">
        <v>55633800</v>
      </c>
      <c r="D1020" s="33"/>
      <c r="E1020" s="33" t="s">
        <v>628</v>
      </c>
      <c r="F1020" s="33" t="s">
        <v>628</v>
      </c>
      <c r="G1020" s="33" t="s">
        <v>628</v>
      </c>
      <c r="H1020" s="33" t="s">
        <v>634</v>
      </c>
      <c r="I1020" s="33" t="s">
        <v>628</v>
      </c>
      <c r="J1020" s="33" t="s">
        <v>633</v>
      </c>
      <c r="K1020" s="33" t="s">
        <v>634</v>
      </c>
      <c r="L1020" s="33" t="s">
        <v>628</v>
      </c>
      <c r="M1020" s="33" t="s">
        <v>634</v>
      </c>
      <c r="N1020" s="33" t="s">
        <v>2308</v>
      </c>
      <c r="O1020" s="33" t="s">
        <v>2396</v>
      </c>
      <c r="P1020" s="33" t="s">
        <v>2393</v>
      </c>
    </row>
    <row r="1021" spans="1:16" ht="13.5" customHeight="1" x14ac:dyDescent="0.2">
      <c r="A1021" s="33" t="s">
        <v>709</v>
      </c>
      <c r="B1021" s="35" t="s">
        <v>2397</v>
      </c>
      <c r="C1021" s="34">
        <v>3816000</v>
      </c>
      <c r="D1021" s="33"/>
      <c r="E1021" s="33" t="s">
        <v>628</v>
      </c>
      <c r="F1021" s="33" t="s">
        <v>628</v>
      </c>
      <c r="G1021" s="33" t="s">
        <v>628</v>
      </c>
      <c r="H1021" s="33" t="s">
        <v>634</v>
      </c>
      <c r="I1021" s="33" t="s">
        <v>628</v>
      </c>
      <c r="J1021" s="33" t="s">
        <v>633</v>
      </c>
      <c r="K1021" s="33" t="s">
        <v>634</v>
      </c>
      <c r="L1021" s="33" t="s">
        <v>628</v>
      </c>
      <c r="M1021" s="33" t="s">
        <v>634</v>
      </c>
      <c r="N1021" s="33" t="s">
        <v>2308</v>
      </c>
      <c r="O1021" s="33" t="s">
        <v>2392</v>
      </c>
      <c r="P1021" s="33" t="s">
        <v>2393</v>
      </c>
    </row>
    <row r="1022" spans="1:16" ht="13.5" customHeight="1" x14ac:dyDescent="0.2">
      <c r="A1022" s="33" t="s">
        <v>709</v>
      </c>
      <c r="B1022" s="35" t="s">
        <v>2276</v>
      </c>
      <c r="C1022" s="34">
        <v>307400</v>
      </c>
      <c r="D1022" s="33"/>
      <c r="E1022" s="33" t="s">
        <v>2398</v>
      </c>
      <c r="F1022" s="33" t="s">
        <v>628</v>
      </c>
      <c r="G1022" s="33" t="s">
        <v>628</v>
      </c>
      <c r="H1022" s="33" t="s">
        <v>634</v>
      </c>
      <c r="I1022" s="33" t="s">
        <v>2399</v>
      </c>
      <c r="J1022" s="33" t="s">
        <v>633</v>
      </c>
      <c r="K1022" s="33" t="s">
        <v>634</v>
      </c>
      <c r="L1022" s="33" t="s">
        <v>628</v>
      </c>
      <c r="M1022" s="33" t="s">
        <v>634</v>
      </c>
      <c r="N1022" s="33" t="s">
        <v>2308</v>
      </c>
      <c r="O1022" s="33" t="s">
        <v>2392</v>
      </c>
      <c r="P1022" s="33" t="s">
        <v>2393</v>
      </c>
    </row>
    <row r="1023" spans="1:16" ht="13.5" customHeight="1" x14ac:dyDescent="0.2">
      <c r="A1023" s="33" t="s">
        <v>709</v>
      </c>
      <c r="B1023" s="35" t="s">
        <v>2400</v>
      </c>
      <c r="C1023" s="34">
        <v>48536100</v>
      </c>
      <c r="D1023" s="33"/>
      <c r="E1023" s="33" t="s">
        <v>628</v>
      </c>
      <c r="F1023" s="33" t="s">
        <v>628</v>
      </c>
      <c r="G1023" s="33" t="s">
        <v>628</v>
      </c>
      <c r="H1023" s="33" t="s">
        <v>634</v>
      </c>
      <c r="I1023" s="33" t="s">
        <v>628</v>
      </c>
      <c r="J1023" s="33" t="s">
        <v>633</v>
      </c>
      <c r="K1023" s="33" t="s">
        <v>634</v>
      </c>
      <c r="L1023" s="33" t="s">
        <v>628</v>
      </c>
      <c r="M1023" s="33" t="s">
        <v>634</v>
      </c>
      <c r="N1023" s="33" t="s">
        <v>2308</v>
      </c>
      <c r="O1023" s="33" t="s">
        <v>2392</v>
      </c>
      <c r="P1023" s="33" t="s">
        <v>2393</v>
      </c>
    </row>
    <row r="1024" spans="1:16" ht="13.5" customHeight="1" x14ac:dyDescent="0.2">
      <c r="A1024" s="33" t="s">
        <v>709</v>
      </c>
      <c r="B1024" s="35" t="s">
        <v>2401</v>
      </c>
      <c r="C1024" s="34">
        <v>14058000</v>
      </c>
      <c r="D1024" s="33"/>
      <c r="E1024" s="33" t="s">
        <v>628</v>
      </c>
      <c r="F1024" s="33" t="s">
        <v>628</v>
      </c>
      <c r="G1024" s="33" t="s">
        <v>628</v>
      </c>
      <c r="H1024" s="33" t="s">
        <v>634</v>
      </c>
      <c r="I1024" s="33" t="s">
        <v>628</v>
      </c>
      <c r="J1024" s="33" t="s">
        <v>633</v>
      </c>
      <c r="K1024" s="33" t="s">
        <v>634</v>
      </c>
      <c r="L1024" s="33" t="s">
        <v>628</v>
      </c>
      <c r="M1024" s="33" t="s">
        <v>634</v>
      </c>
      <c r="N1024" s="33" t="s">
        <v>2308</v>
      </c>
      <c r="O1024" s="33" t="s">
        <v>2392</v>
      </c>
      <c r="P1024" s="33" t="s">
        <v>2393</v>
      </c>
    </row>
    <row r="1025" spans="1:16" ht="13.5" customHeight="1" x14ac:dyDescent="0.2">
      <c r="A1025" s="33" t="s">
        <v>709</v>
      </c>
      <c r="B1025" s="35" t="s">
        <v>2402</v>
      </c>
      <c r="C1025" s="34">
        <v>2236800</v>
      </c>
      <c r="D1025" s="33"/>
      <c r="E1025" s="33" t="s">
        <v>628</v>
      </c>
      <c r="F1025" s="33" t="s">
        <v>628</v>
      </c>
      <c r="G1025" s="33" t="s">
        <v>628</v>
      </c>
      <c r="H1025" s="33" t="s">
        <v>634</v>
      </c>
      <c r="I1025" s="33" t="s">
        <v>628</v>
      </c>
      <c r="J1025" s="33" t="s">
        <v>633</v>
      </c>
      <c r="K1025" s="33" t="s">
        <v>634</v>
      </c>
      <c r="L1025" s="33" t="s">
        <v>628</v>
      </c>
      <c r="M1025" s="33" t="s">
        <v>634</v>
      </c>
      <c r="N1025" s="33" t="s">
        <v>2308</v>
      </c>
      <c r="O1025" s="33" t="s">
        <v>2392</v>
      </c>
      <c r="P1025" s="33" t="s">
        <v>2393</v>
      </c>
    </row>
    <row r="1026" spans="1:16" ht="13.5" customHeight="1" x14ac:dyDescent="0.2">
      <c r="A1026" s="33" t="s">
        <v>709</v>
      </c>
      <c r="B1026" s="35" t="s">
        <v>2403</v>
      </c>
      <c r="C1026" s="34">
        <v>11536040</v>
      </c>
      <c r="D1026" s="33"/>
      <c r="E1026" s="33" t="s">
        <v>628</v>
      </c>
      <c r="F1026" s="33" t="s">
        <v>628</v>
      </c>
      <c r="G1026" s="33" t="s">
        <v>628</v>
      </c>
      <c r="H1026" s="33" t="s">
        <v>634</v>
      </c>
      <c r="I1026" s="33" t="s">
        <v>628</v>
      </c>
      <c r="J1026" s="33" t="s">
        <v>633</v>
      </c>
      <c r="K1026" s="33" t="s">
        <v>634</v>
      </c>
      <c r="L1026" s="33" t="s">
        <v>628</v>
      </c>
      <c r="M1026" s="33" t="s">
        <v>634</v>
      </c>
      <c r="N1026" s="33" t="s">
        <v>2308</v>
      </c>
      <c r="O1026" s="33" t="s">
        <v>2392</v>
      </c>
      <c r="P1026" s="33" t="s">
        <v>2393</v>
      </c>
    </row>
    <row r="1027" spans="1:16" ht="13.5" customHeight="1" x14ac:dyDescent="0.2">
      <c r="A1027" s="33" t="s">
        <v>709</v>
      </c>
      <c r="B1027" s="35" t="s">
        <v>2404</v>
      </c>
      <c r="C1027" s="34">
        <v>1800000</v>
      </c>
      <c r="D1027" s="33"/>
      <c r="E1027" s="33" t="s">
        <v>628</v>
      </c>
      <c r="F1027" s="33" t="s">
        <v>628</v>
      </c>
      <c r="G1027" s="33" t="s">
        <v>628</v>
      </c>
      <c r="H1027" s="33" t="s">
        <v>634</v>
      </c>
      <c r="I1027" s="33" t="s">
        <v>628</v>
      </c>
      <c r="J1027" s="33" t="s">
        <v>633</v>
      </c>
      <c r="K1027" s="33" t="s">
        <v>634</v>
      </c>
      <c r="L1027" s="33" t="s">
        <v>628</v>
      </c>
      <c r="M1027" s="33" t="s">
        <v>634</v>
      </c>
      <c r="N1027" s="33" t="s">
        <v>2308</v>
      </c>
      <c r="O1027" s="33" t="s">
        <v>2396</v>
      </c>
      <c r="P1027" s="33" t="s">
        <v>2393</v>
      </c>
    </row>
    <row r="1028" spans="1:16" ht="13.5" customHeight="1" x14ac:dyDescent="0.2">
      <c r="A1028" s="33" t="s">
        <v>709</v>
      </c>
      <c r="B1028" s="35" t="s">
        <v>2405</v>
      </c>
      <c r="C1028" s="34">
        <v>2239000</v>
      </c>
      <c r="D1028" s="33"/>
      <c r="E1028" s="33" t="s">
        <v>628</v>
      </c>
      <c r="F1028" s="33" t="s">
        <v>628</v>
      </c>
      <c r="G1028" s="33" t="s">
        <v>628</v>
      </c>
      <c r="H1028" s="33" t="s">
        <v>634</v>
      </c>
      <c r="I1028" s="33" t="s">
        <v>628</v>
      </c>
      <c r="J1028" s="33" t="s">
        <v>633</v>
      </c>
      <c r="K1028" s="33" t="s">
        <v>634</v>
      </c>
      <c r="L1028" s="33" t="s">
        <v>628</v>
      </c>
      <c r="M1028" s="33" t="s">
        <v>634</v>
      </c>
      <c r="N1028" s="33" t="s">
        <v>2406</v>
      </c>
      <c r="O1028" s="33" t="s">
        <v>2392</v>
      </c>
      <c r="P1028" s="33" t="s">
        <v>2393</v>
      </c>
    </row>
    <row r="1029" spans="1:16" ht="13.5" customHeight="1" x14ac:dyDescent="0.2">
      <c r="A1029" s="33" t="s">
        <v>709</v>
      </c>
      <c r="B1029" s="35" t="s">
        <v>2407</v>
      </c>
      <c r="C1029" s="34">
        <v>1800000</v>
      </c>
      <c r="D1029" s="33"/>
      <c r="E1029" s="33" t="s">
        <v>628</v>
      </c>
      <c r="F1029" s="33" t="s">
        <v>628</v>
      </c>
      <c r="G1029" s="33" t="s">
        <v>628</v>
      </c>
      <c r="H1029" s="33" t="s">
        <v>634</v>
      </c>
      <c r="I1029" s="33" t="s">
        <v>628</v>
      </c>
      <c r="J1029" s="33" t="s">
        <v>633</v>
      </c>
      <c r="K1029" s="33" t="s">
        <v>634</v>
      </c>
      <c r="L1029" s="33" t="s">
        <v>628</v>
      </c>
      <c r="M1029" s="33" t="s">
        <v>634</v>
      </c>
      <c r="N1029" s="33" t="s">
        <v>2308</v>
      </c>
      <c r="O1029" s="33" t="s">
        <v>2392</v>
      </c>
      <c r="P1029" s="33" t="s">
        <v>2393</v>
      </c>
    </row>
    <row r="1030" spans="1:16" ht="13.5" customHeight="1" x14ac:dyDescent="0.2">
      <c r="A1030" s="33" t="s">
        <v>709</v>
      </c>
      <c r="B1030" s="35" t="s">
        <v>2408</v>
      </c>
      <c r="C1030" s="34">
        <v>3600000</v>
      </c>
      <c r="D1030" s="33"/>
      <c r="E1030" s="33" t="s">
        <v>628</v>
      </c>
      <c r="F1030" s="33" t="s">
        <v>628</v>
      </c>
      <c r="G1030" s="33" t="s">
        <v>628</v>
      </c>
      <c r="H1030" s="33" t="s">
        <v>634</v>
      </c>
      <c r="I1030" s="33" t="s">
        <v>628</v>
      </c>
      <c r="J1030" s="33" t="s">
        <v>633</v>
      </c>
      <c r="K1030" s="33" t="s">
        <v>634</v>
      </c>
      <c r="L1030" s="33" t="s">
        <v>628</v>
      </c>
      <c r="M1030" s="33" t="s">
        <v>634</v>
      </c>
      <c r="N1030" s="33" t="s">
        <v>2308</v>
      </c>
      <c r="O1030" s="33" t="s">
        <v>2392</v>
      </c>
      <c r="P1030" s="33" t="s">
        <v>2393</v>
      </c>
    </row>
    <row r="1031" spans="1:16" ht="13.5" customHeight="1" x14ac:dyDescent="0.2">
      <c r="A1031" s="33" t="s">
        <v>709</v>
      </c>
      <c r="B1031" s="35" t="s">
        <v>2409</v>
      </c>
      <c r="C1031" s="34">
        <v>16224000</v>
      </c>
      <c r="D1031" s="33"/>
      <c r="E1031" s="33" t="s">
        <v>628</v>
      </c>
      <c r="F1031" s="33" t="s">
        <v>628</v>
      </c>
      <c r="G1031" s="33" t="s">
        <v>628</v>
      </c>
      <c r="H1031" s="33" t="s">
        <v>634</v>
      </c>
      <c r="I1031" s="33" t="s">
        <v>628</v>
      </c>
      <c r="J1031" s="33" t="s">
        <v>633</v>
      </c>
      <c r="K1031" s="33" t="s">
        <v>634</v>
      </c>
      <c r="L1031" s="33" t="s">
        <v>628</v>
      </c>
      <c r="M1031" s="33" t="s">
        <v>634</v>
      </c>
      <c r="N1031" s="33" t="s">
        <v>2308</v>
      </c>
      <c r="O1031" s="33" t="s">
        <v>2392</v>
      </c>
      <c r="P1031" s="33" t="s">
        <v>2393</v>
      </c>
    </row>
    <row r="1032" spans="1:16" ht="13.5" customHeight="1" x14ac:dyDescent="0.2">
      <c r="A1032" s="33" t="s">
        <v>709</v>
      </c>
      <c r="B1032" s="35" t="s">
        <v>2410</v>
      </c>
      <c r="C1032" s="34">
        <v>10188000</v>
      </c>
      <c r="D1032" s="33"/>
      <c r="E1032" s="33" t="s">
        <v>628</v>
      </c>
      <c r="F1032" s="33" t="s">
        <v>628</v>
      </c>
      <c r="G1032" s="33" t="s">
        <v>628</v>
      </c>
      <c r="H1032" s="33" t="s">
        <v>634</v>
      </c>
      <c r="I1032" s="33" t="s">
        <v>628</v>
      </c>
      <c r="J1032" s="33" t="s">
        <v>633</v>
      </c>
      <c r="K1032" s="33" t="s">
        <v>634</v>
      </c>
      <c r="L1032" s="33" t="s">
        <v>628</v>
      </c>
      <c r="M1032" s="33" t="s">
        <v>634</v>
      </c>
      <c r="N1032" s="33" t="s">
        <v>2308</v>
      </c>
      <c r="O1032" s="33" t="s">
        <v>2392</v>
      </c>
      <c r="P1032" s="33" t="s">
        <v>2393</v>
      </c>
    </row>
    <row r="1033" spans="1:16" ht="13.5" customHeight="1" x14ac:dyDescent="0.2">
      <c r="A1033" s="33" t="s">
        <v>709</v>
      </c>
      <c r="B1033" s="35" t="s">
        <v>2411</v>
      </c>
      <c r="C1033" s="34">
        <v>9455340</v>
      </c>
      <c r="D1033" s="33"/>
      <c r="E1033" s="33" t="s">
        <v>689</v>
      </c>
      <c r="F1033" s="33" t="s">
        <v>628</v>
      </c>
      <c r="G1033" s="33" t="s">
        <v>628</v>
      </c>
      <c r="H1033" s="33" t="s">
        <v>634</v>
      </c>
      <c r="I1033" s="33" t="s">
        <v>656</v>
      </c>
      <c r="J1033" s="33" t="s">
        <v>633</v>
      </c>
      <c r="K1033" s="33" t="s">
        <v>634</v>
      </c>
      <c r="L1033" s="33" t="s">
        <v>628</v>
      </c>
      <c r="M1033" s="33" t="s">
        <v>634</v>
      </c>
      <c r="N1033" s="33" t="s">
        <v>2308</v>
      </c>
      <c r="O1033" s="33" t="s">
        <v>2392</v>
      </c>
      <c r="P1033" s="33" t="s">
        <v>2393</v>
      </c>
    </row>
    <row r="1034" spans="1:16" ht="13.5" customHeight="1" x14ac:dyDescent="0.2">
      <c r="A1034" s="33" t="s">
        <v>709</v>
      </c>
      <c r="B1034" s="35" t="s">
        <v>2412</v>
      </c>
      <c r="C1034" s="34">
        <v>2066160</v>
      </c>
      <c r="D1034" s="33"/>
      <c r="E1034" s="33" t="s">
        <v>628</v>
      </c>
      <c r="F1034" s="33" t="s">
        <v>628</v>
      </c>
      <c r="G1034" s="33" t="s">
        <v>628</v>
      </c>
      <c r="H1034" s="33" t="s">
        <v>634</v>
      </c>
      <c r="I1034" s="33" t="s">
        <v>628</v>
      </c>
      <c r="J1034" s="33" t="s">
        <v>633</v>
      </c>
      <c r="K1034" s="33" t="s">
        <v>634</v>
      </c>
      <c r="L1034" s="33" t="s">
        <v>628</v>
      </c>
      <c r="M1034" s="33" t="s">
        <v>634</v>
      </c>
      <c r="N1034" s="33" t="s">
        <v>2308</v>
      </c>
      <c r="O1034" s="33" t="s">
        <v>2392</v>
      </c>
      <c r="P1034" s="33" t="s">
        <v>2393</v>
      </c>
    </row>
    <row r="1035" spans="1:16" ht="13.5" customHeight="1" x14ac:dyDescent="0.2">
      <c r="A1035" s="33" t="s">
        <v>709</v>
      </c>
      <c r="B1035" s="35" t="s">
        <v>2413</v>
      </c>
      <c r="C1035" s="34">
        <v>2070000</v>
      </c>
      <c r="D1035" s="33"/>
      <c r="E1035" s="33" t="s">
        <v>628</v>
      </c>
      <c r="F1035" s="33" t="s">
        <v>628</v>
      </c>
      <c r="G1035" s="33" t="s">
        <v>628</v>
      </c>
      <c r="H1035" s="33" t="s">
        <v>634</v>
      </c>
      <c r="I1035" s="33" t="s">
        <v>628</v>
      </c>
      <c r="J1035" s="33" t="s">
        <v>633</v>
      </c>
      <c r="K1035" s="33" t="s">
        <v>634</v>
      </c>
      <c r="L1035" s="33" t="s">
        <v>628</v>
      </c>
      <c r="M1035" s="33" t="s">
        <v>634</v>
      </c>
      <c r="N1035" s="33" t="s">
        <v>2308</v>
      </c>
      <c r="O1035" s="33" t="s">
        <v>2392</v>
      </c>
      <c r="P1035" s="33" t="s">
        <v>2393</v>
      </c>
    </row>
    <row r="1036" spans="1:16" ht="13.5" customHeight="1" x14ac:dyDescent="0.2">
      <c r="A1036" s="33" t="s">
        <v>709</v>
      </c>
      <c r="B1036" s="35" t="s">
        <v>2414</v>
      </c>
      <c r="C1036" s="34">
        <v>93000</v>
      </c>
      <c r="D1036" s="33"/>
      <c r="E1036" s="33" t="s">
        <v>628</v>
      </c>
      <c r="F1036" s="33" t="s">
        <v>628</v>
      </c>
      <c r="G1036" s="33" t="s">
        <v>628</v>
      </c>
      <c r="H1036" s="33" t="s">
        <v>634</v>
      </c>
      <c r="I1036" s="33" t="s">
        <v>628</v>
      </c>
      <c r="J1036" s="33" t="s">
        <v>633</v>
      </c>
      <c r="K1036" s="33" t="s">
        <v>634</v>
      </c>
      <c r="L1036" s="33" t="s">
        <v>628</v>
      </c>
      <c r="M1036" s="33" t="s">
        <v>634</v>
      </c>
      <c r="N1036" s="33" t="s">
        <v>2308</v>
      </c>
      <c r="O1036" s="33" t="s">
        <v>2392</v>
      </c>
      <c r="P1036" s="33" t="s">
        <v>2415</v>
      </c>
    </row>
    <row r="1037" spans="1:16" ht="13.5" customHeight="1" x14ac:dyDescent="0.2">
      <c r="A1037" s="33" t="s">
        <v>709</v>
      </c>
      <c r="B1037" s="35" t="s">
        <v>2416</v>
      </c>
      <c r="C1037" s="34">
        <v>5239000</v>
      </c>
      <c r="D1037" s="33"/>
      <c r="E1037" s="33" t="s">
        <v>628</v>
      </c>
      <c r="F1037" s="33" t="s">
        <v>628</v>
      </c>
      <c r="G1037" s="33" t="s">
        <v>628</v>
      </c>
      <c r="H1037" s="33" t="s">
        <v>634</v>
      </c>
      <c r="I1037" s="33" t="s">
        <v>628</v>
      </c>
      <c r="J1037" s="33" t="s">
        <v>633</v>
      </c>
      <c r="K1037" s="33" t="s">
        <v>634</v>
      </c>
      <c r="L1037" s="33" t="s">
        <v>628</v>
      </c>
      <c r="M1037" s="33" t="s">
        <v>634</v>
      </c>
      <c r="N1037" s="33" t="s">
        <v>2308</v>
      </c>
      <c r="O1037" s="33" t="s">
        <v>2392</v>
      </c>
      <c r="P1037" s="33" t="s">
        <v>2393</v>
      </c>
    </row>
    <row r="1038" spans="1:16" ht="13.5" customHeight="1" x14ac:dyDescent="0.2">
      <c r="A1038" s="33" t="s">
        <v>709</v>
      </c>
      <c r="B1038" s="35" t="s">
        <v>2417</v>
      </c>
      <c r="C1038" s="34">
        <v>6618000</v>
      </c>
      <c r="D1038" s="33"/>
      <c r="E1038" s="33" t="s">
        <v>628</v>
      </c>
      <c r="F1038" s="33" t="s">
        <v>628</v>
      </c>
      <c r="G1038" s="33" t="s">
        <v>628</v>
      </c>
      <c r="H1038" s="33" t="s">
        <v>634</v>
      </c>
      <c r="I1038" s="33" t="s">
        <v>628</v>
      </c>
      <c r="J1038" s="33" t="s">
        <v>633</v>
      </c>
      <c r="K1038" s="33" t="s">
        <v>634</v>
      </c>
      <c r="L1038" s="33" t="s">
        <v>628</v>
      </c>
      <c r="M1038" s="33" t="s">
        <v>634</v>
      </c>
      <c r="N1038" s="33" t="s">
        <v>2308</v>
      </c>
      <c r="O1038" s="33" t="s">
        <v>2392</v>
      </c>
      <c r="P1038" s="33" t="s">
        <v>2393</v>
      </c>
    </row>
    <row r="1039" spans="1:16" ht="13.5" customHeight="1" x14ac:dyDescent="0.2">
      <c r="A1039" s="33" t="s">
        <v>709</v>
      </c>
      <c r="B1039" s="35" t="s">
        <v>2418</v>
      </c>
      <c r="C1039" s="34">
        <v>5040000</v>
      </c>
      <c r="D1039" s="33"/>
      <c r="E1039" s="33" t="s">
        <v>628</v>
      </c>
      <c r="F1039" s="33" t="s">
        <v>628</v>
      </c>
      <c r="G1039" s="33" t="s">
        <v>628</v>
      </c>
      <c r="H1039" s="33" t="s">
        <v>634</v>
      </c>
      <c r="I1039" s="33" t="s">
        <v>628</v>
      </c>
      <c r="J1039" s="33" t="s">
        <v>633</v>
      </c>
      <c r="K1039" s="33" t="s">
        <v>634</v>
      </c>
      <c r="L1039" s="33" t="s">
        <v>628</v>
      </c>
      <c r="M1039" s="33" t="s">
        <v>634</v>
      </c>
      <c r="N1039" s="33" t="s">
        <v>2308</v>
      </c>
      <c r="O1039" s="33" t="s">
        <v>2392</v>
      </c>
      <c r="P1039" s="33" t="s">
        <v>2393</v>
      </c>
    </row>
    <row r="1040" spans="1:16" ht="13.5" customHeight="1" x14ac:dyDescent="0.2">
      <c r="A1040" s="33" t="s">
        <v>709</v>
      </c>
      <c r="B1040" s="35" t="s">
        <v>700</v>
      </c>
      <c r="C1040" s="34">
        <v>22896000</v>
      </c>
      <c r="D1040" s="33"/>
      <c r="E1040" s="33" t="s">
        <v>628</v>
      </c>
      <c r="F1040" s="33" t="s">
        <v>628</v>
      </c>
      <c r="G1040" s="33" t="s">
        <v>628</v>
      </c>
      <c r="H1040" s="33" t="s">
        <v>634</v>
      </c>
      <c r="I1040" s="33" t="s">
        <v>628</v>
      </c>
      <c r="J1040" s="33" t="s">
        <v>633</v>
      </c>
      <c r="K1040" s="33" t="s">
        <v>634</v>
      </c>
      <c r="L1040" s="33" t="s">
        <v>628</v>
      </c>
      <c r="M1040" s="33" t="s">
        <v>634</v>
      </c>
      <c r="N1040" s="33" t="s">
        <v>2308</v>
      </c>
      <c r="O1040" s="33" t="s">
        <v>2392</v>
      </c>
      <c r="P1040" s="33" t="s">
        <v>2393</v>
      </c>
    </row>
    <row r="1041" spans="1:16" ht="13.5" customHeight="1" x14ac:dyDescent="0.2">
      <c r="A1041" s="33" t="s">
        <v>709</v>
      </c>
      <c r="B1041" s="35" t="s">
        <v>2419</v>
      </c>
      <c r="C1041" s="34">
        <v>2325000</v>
      </c>
      <c r="D1041" s="33"/>
      <c r="E1041" s="33" t="s">
        <v>628</v>
      </c>
      <c r="F1041" s="33" t="s">
        <v>628</v>
      </c>
      <c r="G1041" s="33" t="s">
        <v>628</v>
      </c>
      <c r="H1041" s="33" t="s">
        <v>634</v>
      </c>
      <c r="I1041" s="33" t="s">
        <v>628</v>
      </c>
      <c r="J1041" s="33" t="s">
        <v>633</v>
      </c>
      <c r="K1041" s="33" t="s">
        <v>634</v>
      </c>
      <c r="L1041" s="33" t="s">
        <v>628</v>
      </c>
      <c r="M1041" s="33" t="s">
        <v>634</v>
      </c>
      <c r="N1041" s="33" t="s">
        <v>2308</v>
      </c>
      <c r="O1041" s="33" t="s">
        <v>2392</v>
      </c>
      <c r="P1041" s="33" t="s">
        <v>2393</v>
      </c>
    </row>
    <row r="1042" spans="1:16" ht="13.5" customHeight="1" x14ac:dyDescent="0.2">
      <c r="A1042" s="33" t="s">
        <v>709</v>
      </c>
      <c r="B1042" s="35" t="s">
        <v>2420</v>
      </c>
      <c r="C1042" s="34">
        <v>900000</v>
      </c>
      <c r="D1042" s="33"/>
      <c r="E1042" s="33" t="s">
        <v>628</v>
      </c>
      <c r="F1042" s="33" t="s">
        <v>628</v>
      </c>
      <c r="G1042" s="33" t="s">
        <v>628</v>
      </c>
      <c r="H1042" s="33" t="s">
        <v>634</v>
      </c>
      <c r="I1042" s="33" t="s">
        <v>628</v>
      </c>
      <c r="J1042" s="33" t="s">
        <v>633</v>
      </c>
      <c r="K1042" s="33" t="s">
        <v>634</v>
      </c>
      <c r="L1042" s="33" t="s">
        <v>628</v>
      </c>
      <c r="M1042" s="33" t="s">
        <v>634</v>
      </c>
      <c r="N1042" s="33" t="s">
        <v>2308</v>
      </c>
      <c r="O1042" s="33" t="s">
        <v>2421</v>
      </c>
      <c r="P1042" s="33" t="s">
        <v>2310</v>
      </c>
    </row>
    <row r="1043" spans="1:16" ht="13.5" customHeight="1" x14ac:dyDescent="0.2">
      <c r="A1043" s="33" t="s">
        <v>709</v>
      </c>
      <c r="B1043" s="35" t="s">
        <v>2422</v>
      </c>
      <c r="C1043" s="34">
        <v>1450000</v>
      </c>
      <c r="D1043" s="33"/>
      <c r="E1043" s="33" t="s">
        <v>628</v>
      </c>
      <c r="F1043" s="33" t="s">
        <v>628</v>
      </c>
      <c r="G1043" s="33" t="s">
        <v>628</v>
      </c>
      <c r="H1043" s="33" t="s">
        <v>634</v>
      </c>
      <c r="I1043" s="33" t="s">
        <v>628</v>
      </c>
      <c r="J1043" s="33" t="s">
        <v>633</v>
      </c>
      <c r="K1043" s="33" t="s">
        <v>634</v>
      </c>
      <c r="L1043" s="33" t="s">
        <v>628</v>
      </c>
      <c r="M1043" s="33" t="s">
        <v>634</v>
      </c>
      <c r="N1043" s="33" t="s">
        <v>2308</v>
      </c>
      <c r="O1043" s="33" t="s">
        <v>2421</v>
      </c>
      <c r="P1043" s="33" t="s">
        <v>2310</v>
      </c>
    </row>
    <row r="1044" spans="1:16" ht="13.5" customHeight="1" x14ac:dyDescent="0.2">
      <c r="A1044" s="33" t="s">
        <v>709</v>
      </c>
      <c r="B1044" s="35" t="s">
        <v>2423</v>
      </c>
      <c r="C1044" s="34">
        <v>250000</v>
      </c>
      <c r="D1044" s="33"/>
      <c r="E1044" s="33" t="s">
        <v>628</v>
      </c>
      <c r="F1044" s="33" t="s">
        <v>628</v>
      </c>
      <c r="G1044" s="33" t="s">
        <v>628</v>
      </c>
      <c r="H1044" s="33" t="s">
        <v>634</v>
      </c>
      <c r="I1044" s="33" t="s">
        <v>628</v>
      </c>
      <c r="J1044" s="33" t="s">
        <v>633</v>
      </c>
      <c r="K1044" s="33" t="s">
        <v>634</v>
      </c>
      <c r="L1044" s="33" t="s">
        <v>628</v>
      </c>
      <c r="M1044" s="33" t="s">
        <v>634</v>
      </c>
      <c r="N1044" s="33" t="s">
        <v>2308</v>
      </c>
      <c r="O1044" s="33" t="s">
        <v>2309</v>
      </c>
      <c r="P1044" s="33" t="s">
        <v>2310</v>
      </c>
    </row>
    <row r="1045" spans="1:16" ht="13.5" customHeight="1" x14ac:dyDescent="0.2">
      <c r="A1045" s="33" t="s">
        <v>709</v>
      </c>
      <c r="B1045" s="35" t="s">
        <v>2424</v>
      </c>
      <c r="C1045" s="34">
        <v>858000</v>
      </c>
      <c r="D1045" s="33"/>
      <c r="E1045" s="33" t="s">
        <v>628</v>
      </c>
      <c r="F1045" s="33" t="s">
        <v>628</v>
      </c>
      <c r="G1045" s="33" t="s">
        <v>628</v>
      </c>
      <c r="H1045" s="33" t="s">
        <v>634</v>
      </c>
      <c r="I1045" s="33" t="s">
        <v>628</v>
      </c>
      <c r="J1045" s="33" t="s">
        <v>633</v>
      </c>
      <c r="K1045" s="33" t="s">
        <v>634</v>
      </c>
      <c r="L1045" s="33" t="s">
        <v>628</v>
      </c>
      <c r="M1045" s="33" t="s">
        <v>634</v>
      </c>
      <c r="N1045" s="33" t="s">
        <v>2308</v>
      </c>
      <c r="O1045" s="33" t="s">
        <v>2421</v>
      </c>
      <c r="P1045" s="33" t="s">
        <v>2310</v>
      </c>
    </row>
    <row r="1046" spans="1:16" ht="13.5" customHeight="1" x14ac:dyDescent="0.2">
      <c r="A1046" s="33" t="s">
        <v>709</v>
      </c>
      <c r="B1046" s="35" t="s">
        <v>2425</v>
      </c>
      <c r="C1046" s="34">
        <v>13968000</v>
      </c>
      <c r="D1046" s="33"/>
      <c r="E1046" s="33" t="s">
        <v>628</v>
      </c>
      <c r="F1046" s="33" t="s">
        <v>628</v>
      </c>
      <c r="G1046" s="33" t="s">
        <v>628</v>
      </c>
      <c r="H1046" s="33" t="s">
        <v>634</v>
      </c>
      <c r="I1046" s="33" t="s">
        <v>628</v>
      </c>
      <c r="J1046" s="33" t="s">
        <v>633</v>
      </c>
      <c r="K1046" s="33" t="s">
        <v>634</v>
      </c>
      <c r="L1046" s="33" t="s">
        <v>628</v>
      </c>
      <c r="M1046" s="33" t="s">
        <v>634</v>
      </c>
      <c r="N1046" s="33" t="s">
        <v>2308</v>
      </c>
      <c r="O1046" s="33" t="s">
        <v>2421</v>
      </c>
      <c r="P1046" s="33" t="s">
        <v>2310</v>
      </c>
    </row>
    <row r="1047" spans="1:16" ht="27" customHeight="1" x14ac:dyDescent="0.2">
      <c r="A1047" s="33" t="s">
        <v>709</v>
      </c>
      <c r="B1047" s="37" t="s">
        <v>2426</v>
      </c>
      <c r="C1047" s="34">
        <v>3738000</v>
      </c>
      <c r="D1047" s="33"/>
      <c r="E1047" s="33" t="s">
        <v>628</v>
      </c>
      <c r="F1047" s="33" t="s">
        <v>628</v>
      </c>
      <c r="G1047" s="33" t="s">
        <v>628</v>
      </c>
      <c r="H1047" s="33" t="s">
        <v>634</v>
      </c>
      <c r="I1047" s="33" t="s">
        <v>628</v>
      </c>
      <c r="J1047" s="33" t="s">
        <v>633</v>
      </c>
      <c r="K1047" s="33" t="s">
        <v>634</v>
      </c>
      <c r="L1047" s="33" t="s">
        <v>628</v>
      </c>
      <c r="M1047" s="33" t="s">
        <v>634</v>
      </c>
      <c r="N1047" s="33" t="s">
        <v>2308</v>
      </c>
      <c r="O1047" s="33" t="s">
        <v>2421</v>
      </c>
      <c r="P1047" s="33" t="s">
        <v>2310</v>
      </c>
    </row>
    <row r="1048" spans="1:16" ht="27" customHeight="1" x14ac:dyDescent="0.2">
      <c r="A1048" s="33" t="s">
        <v>709</v>
      </c>
      <c r="B1048" s="37" t="s">
        <v>2427</v>
      </c>
      <c r="C1048" s="34">
        <v>1548000</v>
      </c>
      <c r="D1048" s="33"/>
      <c r="E1048" s="33" t="s">
        <v>628</v>
      </c>
      <c r="F1048" s="33" t="s">
        <v>628</v>
      </c>
      <c r="G1048" s="33" t="s">
        <v>628</v>
      </c>
      <c r="H1048" s="33" t="s">
        <v>634</v>
      </c>
      <c r="I1048" s="33" t="s">
        <v>628</v>
      </c>
      <c r="J1048" s="33" t="s">
        <v>633</v>
      </c>
      <c r="K1048" s="33" t="s">
        <v>634</v>
      </c>
      <c r="L1048" s="33" t="s">
        <v>628</v>
      </c>
      <c r="M1048" s="33" t="s">
        <v>634</v>
      </c>
      <c r="N1048" s="33" t="s">
        <v>2308</v>
      </c>
      <c r="O1048" s="33" t="s">
        <v>2421</v>
      </c>
      <c r="P1048" s="33" t="s">
        <v>2310</v>
      </c>
    </row>
    <row r="1049" spans="1:16" ht="13.5" customHeight="1" x14ac:dyDescent="0.2">
      <c r="A1049" s="33" t="s">
        <v>709</v>
      </c>
      <c r="B1049" s="35" t="s">
        <v>2428</v>
      </c>
      <c r="C1049" s="34">
        <v>760000</v>
      </c>
      <c r="D1049" s="33"/>
      <c r="E1049" s="33" t="s">
        <v>628</v>
      </c>
      <c r="F1049" s="33" t="s">
        <v>628</v>
      </c>
      <c r="G1049" s="33" t="s">
        <v>628</v>
      </c>
      <c r="H1049" s="33" t="s">
        <v>634</v>
      </c>
      <c r="I1049" s="33" t="s">
        <v>628</v>
      </c>
      <c r="J1049" s="33" t="s">
        <v>633</v>
      </c>
      <c r="K1049" s="33" t="s">
        <v>634</v>
      </c>
      <c r="L1049" s="33" t="s">
        <v>628</v>
      </c>
      <c r="M1049" s="33" t="s">
        <v>634</v>
      </c>
      <c r="N1049" s="33" t="s">
        <v>2308</v>
      </c>
      <c r="O1049" s="33" t="s">
        <v>2421</v>
      </c>
      <c r="P1049" s="33" t="s">
        <v>2310</v>
      </c>
    </row>
    <row r="1050" spans="1:16" ht="13.5" customHeight="1" x14ac:dyDescent="0.2">
      <c r="A1050" s="33" t="s">
        <v>709</v>
      </c>
      <c r="B1050" s="35" t="s">
        <v>2429</v>
      </c>
      <c r="C1050" s="34">
        <v>580000</v>
      </c>
      <c r="D1050" s="33"/>
      <c r="E1050" s="33" t="s">
        <v>628</v>
      </c>
      <c r="F1050" s="33" t="s">
        <v>628</v>
      </c>
      <c r="G1050" s="33" t="s">
        <v>628</v>
      </c>
      <c r="H1050" s="33" t="s">
        <v>634</v>
      </c>
      <c r="I1050" s="33" t="s">
        <v>628</v>
      </c>
      <c r="J1050" s="33" t="s">
        <v>633</v>
      </c>
      <c r="K1050" s="33" t="s">
        <v>634</v>
      </c>
      <c r="L1050" s="33" t="s">
        <v>628</v>
      </c>
      <c r="M1050" s="33" t="s">
        <v>634</v>
      </c>
      <c r="N1050" s="33" t="s">
        <v>2308</v>
      </c>
      <c r="O1050" s="33" t="s">
        <v>2421</v>
      </c>
      <c r="P1050" s="33" t="s">
        <v>2310</v>
      </c>
    </row>
    <row r="1051" spans="1:16" ht="13.5" customHeight="1" x14ac:dyDescent="0.2">
      <c r="A1051" s="33" t="s">
        <v>709</v>
      </c>
      <c r="B1051" s="35" t="s">
        <v>2430</v>
      </c>
      <c r="C1051" s="34">
        <v>795400</v>
      </c>
      <c r="D1051" s="33"/>
      <c r="E1051" s="33" t="s">
        <v>628</v>
      </c>
      <c r="F1051" s="33" t="s">
        <v>628</v>
      </c>
      <c r="G1051" s="33" t="s">
        <v>628</v>
      </c>
      <c r="H1051" s="33" t="s">
        <v>634</v>
      </c>
      <c r="I1051" s="33" t="s">
        <v>628</v>
      </c>
      <c r="J1051" s="33" t="s">
        <v>633</v>
      </c>
      <c r="K1051" s="33" t="s">
        <v>634</v>
      </c>
      <c r="L1051" s="33" t="s">
        <v>628</v>
      </c>
      <c r="M1051" s="33" t="s">
        <v>634</v>
      </c>
      <c r="N1051" s="33" t="s">
        <v>2308</v>
      </c>
      <c r="O1051" s="33" t="s">
        <v>2421</v>
      </c>
      <c r="P1051" s="33" t="s">
        <v>2310</v>
      </c>
    </row>
    <row r="1052" spans="1:16" ht="13.5" customHeight="1" x14ac:dyDescent="0.2">
      <c r="A1052" s="33" t="s">
        <v>709</v>
      </c>
      <c r="B1052" s="35" t="s">
        <v>2431</v>
      </c>
      <c r="C1052" s="34">
        <v>1265000</v>
      </c>
      <c r="D1052" s="33"/>
      <c r="E1052" s="33" t="s">
        <v>628</v>
      </c>
      <c r="F1052" s="33" t="s">
        <v>628</v>
      </c>
      <c r="G1052" s="33" t="s">
        <v>628</v>
      </c>
      <c r="H1052" s="33" t="s">
        <v>634</v>
      </c>
      <c r="I1052" s="33" t="s">
        <v>628</v>
      </c>
      <c r="J1052" s="33" t="s">
        <v>633</v>
      </c>
      <c r="K1052" s="33" t="s">
        <v>634</v>
      </c>
      <c r="L1052" s="33" t="s">
        <v>628</v>
      </c>
      <c r="M1052" s="33" t="s">
        <v>634</v>
      </c>
      <c r="N1052" s="33" t="s">
        <v>2308</v>
      </c>
      <c r="O1052" s="33" t="s">
        <v>2421</v>
      </c>
      <c r="P1052" s="33" t="s">
        <v>2310</v>
      </c>
    </row>
    <row r="1053" spans="1:16" ht="13.5" customHeight="1" x14ac:dyDescent="0.2">
      <c r="A1053" s="33" t="s">
        <v>709</v>
      </c>
      <c r="B1053" s="35" t="s">
        <v>2432</v>
      </c>
      <c r="C1053" s="34">
        <v>154160</v>
      </c>
      <c r="D1053" s="33"/>
      <c r="E1053" s="33" t="s">
        <v>628</v>
      </c>
      <c r="F1053" s="33" t="s">
        <v>628</v>
      </c>
      <c r="G1053" s="33" t="s">
        <v>628</v>
      </c>
      <c r="H1053" s="33" t="s">
        <v>634</v>
      </c>
      <c r="I1053" s="33" t="s">
        <v>628</v>
      </c>
      <c r="J1053" s="33" t="s">
        <v>633</v>
      </c>
      <c r="K1053" s="33" t="s">
        <v>634</v>
      </c>
      <c r="L1053" s="33" t="s">
        <v>628</v>
      </c>
      <c r="M1053" s="33" t="s">
        <v>634</v>
      </c>
      <c r="N1053" s="33" t="s">
        <v>2308</v>
      </c>
      <c r="O1053" s="33" t="s">
        <v>2421</v>
      </c>
      <c r="P1053" s="33" t="s">
        <v>2310</v>
      </c>
    </row>
    <row r="1054" spans="1:16" ht="13.5" customHeight="1" x14ac:dyDescent="0.2">
      <c r="A1054" s="33" t="s">
        <v>709</v>
      </c>
      <c r="B1054" s="35" t="s">
        <v>2433</v>
      </c>
      <c r="C1054" s="34">
        <v>1578500</v>
      </c>
      <c r="D1054" s="33"/>
      <c r="E1054" s="33" t="s">
        <v>628</v>
      </c>
      <c r="F1054" s="33" t="s">
        <v>628</v>
      </c>
      <c r="G1054" s="33" t="s">
        <v>628</v>
      </c>
      <c r="H1054" s="33" t="s">
        <v>634</v>
      </c>
      <c r="I1054" s="33" t="s">
        <v>628</v>
      </c>
      <c r="J1054" s="33" t="s">
        <v>633</v>
      </c>
      <c r="K1054" s="33" t="s">
        <v>634</v>
      </c>
      <c r="L1054" s="33" t="s">
        <v>628</v>
      </c>
      <c r="M1054" s="33" t="s">
        <v>634</v>
      </c>
      <c r="N1054" s="33" t="s">
        <v>2308</v>
      </c>
      <c r="O1054" s="33" t="s">
        <v>2421</v>
      </c>
      <c r="P1054" s="33" t="s">
        <v>2310</v>
      </c>
    </row>
    <row r="1055" spans="1:16" ht="13.5" customHeight="1" x14ac:dyDescent="0.2">
      <c r="A1055" s="33" t="s">
        <v>709</v>
      </c>
      <c r="B1055" s="35" t="s">
        <v>2434</v>
      </c>
      <c r="C1055" s="34">
        <v>565500</v>
      </c>
      <c r="D1055" s="33"/>
      <c r="E1055" s="33" t="s">
        <v>628</v>
      </c>
      <c r="F1055" s="33" t="s">
        <v>628</v>
      </c>
      <c r="G1055" s="33" t="s">
        <v>628</v>
      </c>
      <c r="H1055" s="33" t="s">
        <v>634</v>
      </c>
      <c r="I1055" s="33" t="s">
        <v>628</v>
      </c>
      <c r="J1055" s="33" t="s">
        <v>633</v>
      </c>
      <c r="K1055" s="33" t="s">
        <v>634</v>
      </c>
      <c r="L1055" s="33" t="s">
        <v>628</v>
      </c>
      <c r="M1055" s="33" t="s">
        <v>634</v>
      </c>
      <c r="N1055" s="33" t="s">
        <v>2308</v>
      </c>
      <c r="O1055" s="33" t="s">
        <v>2421</v>
      </c>
      <c r="P1055" s="33" t="s">
        <v>2310</v>
      </c>
    </row>
    <row r="1056" spans="1:16" ht="27" customHeight="1" x14ac:dyDescent="0.2">
      <c r="A1056" s="33" t="s">
        <v>709</v>
      </c>
      <c r="B1056" s="37" t="s">
        <v>2435</v>
      </c>
      <c r="C1056" s="34">
        <v>2535000</v>
      </c>
      <c r="D1056" s="33"/>
      <c r="E1056" s="33" t="s">
        <v>628</v>
      </c>
      <c r="F1056" s="33" t="s">
        <v>628</v>
      </c>
      <c r="G1056" s="33" t="s">
        <v>628</v>
      </c>
      <c r="H1056" s="33" t="s">
        <v>634</v>
      </c>
      <c r="I1056" s="33" t="s">
        <v>628</v>
      </c>
      <c r="J1056" s="33" t="s">
        <v>633</v>
      </c>
      <c r="K1056" s="33" t="s">
        <v>634</v>
      </c>
      <c r="L1056" s="33" t="s">
        <v>628</v>
      </c>
      <c r="M1056" s="33" t="s">
        <v>634</v>
      </c>
      <c r="N1056" s="33" t="s">
        <v>2308</v>
      </c>
      <c r="O1056" s="33" t="s">
        <v>2421</v>
      </c>
      <c r="P1056" s="33" t="s">
        <v>2310</v>
      </c>
    </row>
    <row r="1057" spans="1:16" ht="13.5" customHeight="1" x14ac:dyDescent="0.2">
      <c r="A1057" s="33" t="s">
        <v>709</v>
      </c>
      <c r="B1057" s="35" t="s">
        <v>2436</v>
      </c>
      <c r="C1057" s="34">
        <v>2535000</v>
      </c>
      <c r="D1057" s="33"/>
      <c r="E1057" s="33" t="s">
        <v>628</v>
      </c>
      <c r="F1057" s="33" t="s">
        <v>628</v>
      </c>
      <c r="G1057" s="33" t="s">
        <v>628</v>
      </c>
      <c r="H1057" s="33" t="s">
        <v>634</v>
      </c>
      <c r="I1057" s="33" t="s">
        <v>628</v>
      </c>
      <c r="J1057" s="33" t="s">
        <v>633</v>
      </c>
      <c r="K1057" s="33" t="s">
        <v>634</v>
      </c>
      <c r="L1057" s="33" t="s">
        <v>628</v>
      </c>
      <c r="M1057" s="33" t="s">
        <v>634</v>
      </c>
      <c r="N1057" s="33" t="s">
        <v>2308</v>
      </c>
      <c r="O1057" s="33" t="s">
        <v>2421</v>
      </c>
      <c r="P1057" s="33" t="s">
        <v>2310</v>
      </c>
    </row>
    <row r="1058" spans="1:16" ht="27" customHeight="1" x14ac:dyDescent="0.2">
      <c r="A1058" s="33" t="s">
        <v>709</v>
      </c>
      <c r="B1058" s="37" t="s">
        <v>2437</v>
      </c>
      <c r="C1058" s="34">
        <v>2535000</v>
      </c>
      <c r="D1058" s="33"/>
      <c r="E1058" s="33" t="s">
        <v>628</v>
      </c>
      <c r="F1058" s="33" t="s">
        <v>628</v>
      </c>
      <c r="G1058" s="33" t="s">
        <v>628</v>
      </c>
      <c r="H1058" s="33" t="s">
        <v>634</v>
      </c>
      <c r="I1058" s="33" t="s">
        <v>628</v>
      </c>
      <c r="J1058" s="33" t="s">
        <v>633</v>
      </c>
      <c r="K1058" s="33" t="s">
        <v>634</v>
      </c>
      <c r="L1058" s="33" t="s">
        <v>628</v>
      </c>
      <c r="M1058" s="33" t="s">
        <v>634</v>
      </c>
      <c r="N1058" s="33" t="s">
        <v>2308</v>
      </c>
      <c r="O1058" s="33" t="s">
        <v>2421</v>
      </c>
      <c r="P1058" s="33" t="s">
        <v>2310</v>
      </c>
    </row>
    <row r="1059" spans="1:16" ht="13.5" customHeight="1" x14ac:dyDescent="0.2">
      <c r="A1059" s="33" t="s">
        <v>709</v>
      </c>
      <c r="B1059" s="35" t="s">
        <v>2438</v>
      </c>
      <c r="C1059" s="34">
        <v>3145000</v>
      </c>
      <c r="D1059" s="33"/>
      <c r="E1059" s="33" t="s">
        <v>628</v>
      </c>
      <c r="F1059" s="33" t="s">
        <v>628</v>
      </c>
      <c r="G1059" s="33" t="s">
        <v>628</v>
      </c>
      <c r="H1059" s="33" t="s">
        <v>634</v>
      </c>
      <c r="I1059" s="33" t="s">
        <v>628</v>
      </c>
      <c r="J1059" s="33" t="s">
        <v>633</v>
      </c>
      <c r="K1059" s="33" t="s">
        <v>634</v>
      </c>
      <c r="L1059" s="33" t="s">
        <v>628</v>
      </c>
      <c r="M1059" s="33" t="s">
        <v>634</v>
      </c>
      <c r="N1059" s="33" t="s">
        <v>2308</v>
      </c>
      <c r="O1059" s="33" t="s">
        <v>2421</v>
      </c>
      <c r="P1059" s="33" t="s">
        <v>2310</v>
      </c>
    </row>
    <row r="1060" spans="1:16" ht="13.5" customHeight="1" x14ac:dyDescent="0.2">
      <c r="A1060" s="33" t="s">
        <v>709</v>
      </c>
      <c r="B1060" s="35" t="s">
        <v>2439</v>
      </c>
      <c r="C1060" s="34">
        <v>3080000</v>
      </c>
      <c r="D1060" s="33"/>
      <c r="E1060" s="33" t="s">
        <v>628</v>
      </c>
      <c r="F1060" s="33" t="s">
        <v>628</v>
      </c>
      <c r="G1060" s="33" t="s">
        <v>628</v>
      </c>
      <c r="H1060" s="33" t="s">
        <v>634</v>
      </c>
      <c r="I1060" s="33" t="s">
        <v>628</v>
      </c>
      <c r="J1060" s="33" t="s">
        <v>633</v>
      </c>
      <c r="K1060" s="33" t="s">
        <v>634</v>
      </c>
      <c r="L1060" s="33" t="s">
        <v>628</v>
      </c>
      <c r="M1060" s="33" t="s">
        <v>634</v>
      </c>
      <c r="N1060" s="33" t="s">
        <v>2308</v>
      </c>
      <c r="O1060" s="33" t="s">
        <v>2421</v>
      </c>
      <c r="P1060" s="33" t="s">
        <v>2310</v>
      </c>
    </row>
    <row r="1061" spans="1:16" ht="13.5" customHeight="1" x14ac:dyDescent="0.2">
      <c r="A1061" s="33" t="s">
        <v>709</v>
      </c>
      <c r="B1061" s="35" t="s">
        <v>2440</v>
      </c>
      <c r="C1061" s="34">
        <v>2310000</v>
      </c>
      <c r="D1061" s="33"/>
      <c r="E1061" s="33" t="s">
        <v>628</v>
      </c>
      <c r="F1061" s="33" t="s">
        <v>628</v>
      </c>
      <c r="G1061" s="33" t="s">
        <v>628</v>
      </c>
      <c r="H1061" s="33" t="s">
        <v>634</v>
      </c>
      <c r="I1061" s="33" t="s">
        <v>628</v>
      </c>
      <c r="J1061" s="33" t="s">
        <v>633</v>
      </c>
      <c r="K1061" s="33" t="s">
        <v>634</v>
      </c>
      <c r="L1061" s="33" t="s">
        <v>628</v>
      </c>
      <c r="M1061" s="33" t="s">
        <v>634</v>
      </c>
      <c r="N1061" s="33" t="s">
        <v>2308</v>
      </c>
      <c r="O1061" s="33" t="s">
        <v>2421</v>
      </c>
      <c r="P1061" s="33" t="s">
        <v>2310</v>
      </c>
    </row>
    <row r="1062" spans="1:16" ht="13.5" customHeight="1" x14ac:dyDescent="0.2">
      <c r="A1062" s="33" t="s">
        <v>709</v>
      </c>
      <c r="B1062" s="35" t="s">
        <v>2441</v>
      </c>
      <c r="C1062" s="34">
        <v>45000</v>
      </c>
      <c r="D1062" s="33"/>
      <c r="E1062" s="33" t="s">
        <v>628</v>
      </c>
      <c r="F1062" s="33" t="s">
        <v>628</v>
      </c>
      <c r="G1062" s="33" t="s">
        <v>628</v>
      </c>
      <c r="H1062" s="33" t="s">
        <v>634</v>
      </c>
      <c r="I1062" s="33" t="s">
        <v>628</v>
      </c>
      <c r="J1062" s="33" t="s">
        <v>633</v>
      </c>
      <c r="K1062" s="33" t="s">
        <v>634</v>
      </c>
      <c r="L1062" s="33" t="s">
        <v>628</v>
      </c>
      <c r="M1062" s="33" t="s">
        <v>634</v>
      </c>
      <c r="N1062" s="33" t="s">
        <v>2308</v>
      </c>
      <c r="O1062" s="33" t="s">
        <v>2421</v>
      </c>
      <c r="P1062" s="33" t="s">
        <v>2310</v>
      </c>
    </row>
    <row r="1063" spans="1:16" ht="13.5" customHeight="1" x14ac:dyDescent="0.2">
      <c r="A1063" s="33" t="s">
        <v>709</v>
      </c>
      <c r="B1063" s="35" t="s">
        <v>2442</v>
      </c>
      <c r="C1063" s="34">
        <v>1200000</v>
      </c>
      <c r="D1063" s="33"/>
      <c r="E1063" s="33" t="s">
        <v>628</v>
      </c>
      <c r="F1063" s="33" t="s">
        <v>628</v>
      </c>
      <c r="G1063" s="33" t="s">
        <v>628</v>
      </c>
      <c r="H1063" s="33" t="s">
        <v>634</v>
      </c>
      <c r="I1063" s="33" t="s">
        <v>628</v>
      </c>
      <c r="J1063" s="33" t="s">
        <v>633</v>
      </c>
      <c r="K1063" s="33" t="s">
        <v>634</v>
      </c>
      <c r="L1063" s="33" t="s">
        <v>628</v>
      </c>
      <c r="M1063" s="33" t="s">
        <v>634</v>
      </c>
      <c r="N1063" s="33" t="s">
        <v>2308</v>
      </c>
      <c r="O1063" s="33" t="s">
        <v>2421</v>
      </c>
      <c r="P1063" s="33" t="s">
        <v>2310</v>
      </c>
    </row>
    <row r="1064" spans="1:16" ht="13.5" customHeight="1" x14ac:dyDescent="0.2">
      <c r="A1064" s="33" t="s">
        <v>709</v>
      </c>
      <c r="B1064" s="35" t="s">
        <v>2443</v>
      </c>
      <c r="C1064" s="34">
        <v>1104000</v>
      </c>
      <c r="D1064" s="33"/>
      <c r="E1064" s="33" t="s">
        <v>628</v>
      </c>
      <c r="F1064" s="33" t="s">
        <v>628</v>
      </c>
      <c r="G1064" s="33" t="s">
        <v>628</v>
      </c>
      <c r="H1064" s="33" t="s">
        <v>634</v>
      </c>
      <c r="I1064" s="33" t="s">
        <v>628</v>
      </c>
      <c r="J1064" s="33" t="s">
        <v>633</v>
      </c>
      <c r="K1064" s="33" t="s">
        <v>634</v>
      </c>
      <c r="L1064" s="33" t="s">
        <v>628</v>
      </c>
      <c r="M1064" s="33" t="s">
        <v>634</v>
      </c>
      <c r="N1064" s="33" t="s">
        <v>2308</v>
      </c>
      <c r="O1064" s="33" t="s">
        <v>2421</v>
      </c>
      <c r="P1064" s="33" t="s">
        <v>2310</v>
      </c>
    </row>
    <row r="1065" spans="1:16" ht="27" customHeight="1" x14ac:dyDescent="0.2">
      <c r="A1065" s="33" t="s">
        <v>709</v>
      </c>
      <c r="B1065" s="37" t="s">
        <v>2444</v>
      </c>
      <c r="C1065" s="34">
        <v>2950000</v>
      </c>
      <c r="D1065" s="33"/>
      <c r="E1065" s="33" t="s">
        <v>628</v>
      </c>
      <c r="F1065" s="33" t="s">
        <v>628</v>
      </c>
      <c r="G1065" s="33" t="s">
        <v>628</v>
      </c>
      <c r="H1065" s="33" t="s">
        <v>634</v>
      </c>
      <c r="I1065" s="33" t="s">
        <v>628</v>
      </c>
      <c r="J1065" s="33" t="s">
        <v>633</v>
      </c>
      <c r="K1065" s="33" t="s">
        <v>634</v>
      </c>
      <c r="L1065" s="33" t="s">
        <v>628</v>
      </c>
      <c r="M1065" s="33" t="s">
        <v>634</v>
      </c>
      <c r="N1065" s="33" t="s">
        <v>2308</v>
      </c>
      <c r="O1065" s="33" t="s">
        <v>2421</v>
      </c>
      <c r="P1065" s="33" t="s">
        <v>2310</v>
      </c>
    </row>
    <row r="1066" spans="1:16" ht="27" customHeight="1" x14ac:dyDescent="0.2">
      <c r="A1066" s="33" t="s">
        <v>709</v>
      </c>
      <c r="B1066" s="37" t="s">
        <v>2445</v>
      </c>
      <c r="C1066" s="34">
        <v>3600000</v>
      </c>
      <c r="D1066" s="33"/>
      <c r="E1066" s="33" t="s">
        <v>628</v>
      </c>
      <c r="F1066" s="33" t="s">
        <v>628</v>
      </c>
      <c r="G1066" s="33" t="s">
        <v>628</v>
      </c>
      <c r="H1066" s="33" t="s">
        <v>634</v>
      </c>
      <c r="I1066" s="33" t="s">
        <v>628</v>
      </c>
      <c r="J1066" s="33" t="s">
        <v>633</v>
      </c>
      <c r="K1066" s="33" t="s">
        <v>634</v>
      </c>
      <c r="L1066" s="33" t="s">
        <v>628</v>
      </c>
      <c r="M1066" s="33" t="s">
        <v>634</v>
      </c>
      <c r="N1066" s="33" t="s">
        <v>2308</v>
      </c>
      <c r="O1066" s="33" t="s">
        <v>2421</v>
      </c>
      <c r="P1066" s="33" t="s">
        <v>2310</v>
      </c>
    </row>
    <row r="1067" spans="1:16" ht="27" customHeight="1" x14ac:dyDescent="0.2">
      <c r="A1067" s="33" t="s">
        <v>709</v>
      </c>
      <c r="B1067" s="37" t="s">
        <v>2446</v>
      </c>
      <c r="C1067" s="34">
        <v>300000</v>
      </c>
      <c r="D1067" s="33"/>
      <c r="E1067" s="33" t="s">
        <v>628</v>
      </c>
      <c r="F1067" s="33" t="s">
        <v>628</v>
      </c>
      <c r="G1067" s="33" t="s">
        <v>628</v>
      </c>
      <c r="H1067" s="33" t="s">
        <v>634</v>
      </c>
      <c r="I1067" s="33" t="s">
        <v>628</v>
      </c>
      <c r="J1067" s="33" t="s">
        <v>633</v>
      </c>
      <c r="K1067" s="33" t="s">
        <v>634</v>
      </c>
      <c r="L1067" s="33" t="s">
        <v>628</v>
      </c>
      <c r="M1067" s="33" t="s">
        <v>634</v>
      </c>
      <c r="N1067" s="33" t="s">
        <v>2308</v>
      </c>
      <c r="O1067" s="33" t="s">
        <v>2421</v>
      </c>
      <c r="P1067" s="33" t="s">
        <v>2310</v>
      </c>
    </row>
    <row r="1068" spans="1:16" ht="27" customHeight="1" x14ac:dyDescent="0.2">
      <c r="A1068" s="33" t="s">
        <v>709</v>
      </c>
      <c r="B1068" s="37" t="s">
        <v>2447</v>
      </c>
      <c r="C1068" s="34">
        <v>4598000</v>
      </c>
      <c r="D1068" s="33"/>
      <c r="E1068" s="33" t="s">
        <v>628</v>
      </c>
      <c r="F1068" s="33" t="s">
        <v>628</v>
      </c>
      <c r="G1068" s="33" t="s">
        <v>628</v>
      </c>
      <c r="H1068" s="33" t="s">
        <v>634</v>
      </c>
      <c r="I1068" s="33" t="s">
        <v>628</v>
      </c>
      <c r="J1068" s="33" t="s">
        <v>633</v>
      </c>
      <c r="K1068" s="33" t="s">
        <v>634</v>
      </c>
      <c r="L1068" s="33" t="s">
        <v>628</v>
      </c>
      <c r="M1068" s="33" t="s">
        <v>634</v>
      </c>
      <c r="N1068" s="33" t="s">
        <v>2308</v>
      </c>
      <c r="O1068" s="33" t="s">
        <v>2421</v>
      </c>
      <c r="P1068" s="33" t="s">
        <v>2310</v>
      </c>
    </row>
    <row r="1069" spans="1:16" ht="27" customHeight="1" x14ac:dyDescent="0.2">
      <c r="A1069" s="33" t="s">
        <v>709</v>
      </c>
      <c r="B1069" s="37" t="s">
        <v>2448</v>
      </c>
      <c r="C1069" s="34">
        <v>6900000</v>
      </c>
      <c r="D1069" s="33"/>
      <c r="E1069" s="33" t="s">
        <v>628</v>
      </c>
      <c r="F1069" s="33" t="s">
        <v>628</v>
      </c>
      <c r="G1069" s="33" t="s">
        <v>628</v>
      </c>
      <c r="H1069" s="33" t="s">
        <v>634</v>
      </c>
      <c r="I1069" s="33" t="s">
        <v>628</v>
      </c>
      <c r="J1069" s="33" t="s">
        <v>633</v>
      </c>
      <c r="K1069" s="33" t="s">
        <v>634</v>
      </c>
      <c r="L1069" s="33" t="s">
        <v>628</v>
      </c>
      <c r="M1069" s="33" t="s">
        <v>634</v>
      </c>
      <c r="N1069" s="33" t="s">
        <v>2308</v>
      </c>
      <c r="O1069" s="33" t="s">
        <v>2421</v>
      </c>
      <c r="P1069" s="33" t="s">
        <v>2310</v>
      </c>
    </row>
    <row r="1070" spans="1:16" ht="13.5" customHeight="1" x14ac:dyDescent="0.2">
      <c r="A1070" s="33" t="s">
        <v>709</v>
      </c>
      <c r="B1070" s="35" t="s">
        <v>2449</v>
      </c>
      <c r="C1070" s="34">
        <v>5520000</v>
      </c>
      <c r="D1070" s="33"/>
      <c r="E1070" s="33" t="s">
        <v>628</v>
      </c>
      <c r="F1070" s="33" t="s">
        <v>628</v>
      </c>
      <c r="G1070" s="33" t="s">
        <v>628</v>
      </c>
      <c r="H1070" s="33" t="s">
        <v>634</v>
      </c>
      <c r="I1070" s="33" t="s">
        <v>628</v>
      </c>
      <c r="J1070" s="33" t="s">
        <v>633</v>
      </c>
      <c r="K1070" s="33" t="s">
        <v>634</v>
      </c>
      <c r="L1070" s="33" t="s">
        <v>628</v>
      </c>
      <c r="M1070" s="33" t="s">
        <v>634</v>
      </c>
      <c r="N1070" s="33" t="s">
        <v>2308</v>
      </c>
      <c r="O1070" s="33" t="s">
        <v>2421</v>
      </c>
      <c r="P1070" s="33" t="s">
        <v>2310</v>
      </c>
    </row>
    <row r="1071" spans="1:16" ht="13.5" customHeight="1" x14ac:dyDescent="0.2">
      <c r="A1071" s="33" t="s">
        <v>709</v>
      </c>
      <c r="B1071" s="35" t="s">
        <v>2450</v>
      </c>
      <c r="C1071" s="34">
        <v>5280000</v>
      </c>
      <c r="D1071" s="33"/>
      <c r="E1071" s="33" t="s">
        <v>628</v>
      </c>
      <c r="F1071" s="33" t="s">
        <v>628</v>
      </c>
      <c r="G1071" s="33" t="s">
        <v>628</v>
      </c>
      <c r="H1071" s="33" t="s">
        <v>634</v>
      </c>
      <c r="I1071" s="33" t="s">
        <v>628</v>
      </c>
      <c r="J1071" s="33" t="s">
        <v>633</v>
      </c>
      <c r="K1071" s="33" t="s">
        <v>634</v>
      </c>
      <c r="L1071" s="33" t="s">
        <v>628</v>
      </c>
      <c r="M1071" s="33" t="s">
        <v>634</v>
      </c>
      <c r="N1071" s="33" t="s">
        <v>2308</v>
      </c>
      <c r="O1071" s="33" t="s">
        <v>2421</v>
      </c>
      <c r="P1071" s="33" t="s">
        <v>2310</v>
      </c>
    </row>
    <row r="1072" spans="1:16" ht="27" customHeight="1" x14ac:dyDescent="0.2">
      <c r="A1072" s="33" t="s">
        <v>709</v>
      </c>
      <c r="B1072" s="37" t="s">
        <v>2451</v>
      </c>
      <c r="C1072" s="34">
        <v>11500000</v>
      </c>
      <c r="D1072" s="33"/>
      <c r="E1072" s="33" t="s">
        <v>628</v>
      </c>
      <c r="F1072" s="33" t="s">
        <v>628</v>
      </c>
      <c r="G1072" s="33" t="s">
        <v>628</v>
      </c>
      <c r="H1072" s="33" t="s">
        <v>634</v>
      </c>
      <c r="I1072" s="33" t="s">
        <v>628</v>
      </c>
      <c r="J1072" s="33" t="s">
        <v>633</v>
      </c>
      <c r="K1072" s="33" t="s">
        <v>634</v>
      </c>
      <c r="L1072" s="33" t="s">
        <v>628</v>
      </c>
      <c r="M1072" s="33" t="s">
        <v>634</v>
      </c>
      <c r="N1072" s="33" t="s">
        <v>2308</v>
      </c>
      <c r="O1072" s="33" t="s">
        <v>2421</v>
      </c>
      <c r="P1072" s="33" t="s">
        <v>2310</v>
      </c>
    </row>
    <row r="1073" spans="1:16" ht="27" customHeight="1" x14ac:dyDescent="0.2">
      <c r="A1073" s="33" t="s">
        <v>709</v>
      </c>
      <c r="B1073" s="37" t="s">
        <v>2452</v>
      </c>
      <c r="C1073" s="34">
        <v>1600000</v>
      </c>
      <c r="D1073" s="33"/>
      <c r="E1073" s="33" t="s">
        <v>628</v>
      </c>
      <c r="F1073" s="33" t="s">
        <v>628</v>
      </c>
      <c r="G1073" s="33" t="s">
        <v>628</v>
      </c>
      <c r="H1073" s="33" t="s">
        <v>634</v>
      </c>
      <c r="I1073" s="33" t="s">
        <v>628</v>
      </c>
      <c r="J1073" s="33" t="s">
        <v>633</v>
      </c>
      <c r="K1073" s="33" t="s">
        <v>634</v>
      </c>
      <c r="L1073" s="33" t="s">
        <v>628</v>
      </c>
      <c r="M1073" s="33" t="s">
        <v>634</v>
      </c>
      <c r="N1073" s="33" t="s">
        <v>2308</v>
      </c>
      <c r="O1073" s="33" t="s">
        <v>2421</v>
      </c>
      <c r="P1073" s="33" t="s">
        <v>2310</v>
      </c>
    </row>
    <row r="1074" spans="1:16" ht="27" customHeight="1" x14ac:dyDescent="0.2">
      <c r="A1074" s="33" t="s">
        <v>709</v>
      </c>
      <c r="B1074" s="37" t="s">
        <v>2453</v>
      </c>
      <c r="C1074" s="34">
        <v>25578000</v>
      </c>
      <c r="D1074" s="33"/>
      <c r="E1074" s="33" t="s">
        <v>628</v>
      </c>
      <c r="F1074" s="33" t="s">
        <v>628</v>
      </c>
      <c r="G1074" s="33" t="s">
        <v>628</v>
      </c>
      <c r="H1074" s="33" t="s">
        <v>634</v>
      </c>
      <c r="I1074" s="33" t="s">
        <v>628</v>
      </c>
      <c r="J1074" s="33" t="s">
        <v>633</v>
      </c>
      <c r="K1074" s="33" t="s">
        <v>634</v>
      </c>
      <c r="L1074" s="33" t="s">
        <v>628</v>
      </c>
      <c r="M1074" s="33" t="s">
        <v>634</v>
      </c>
      <c r="N1074" s="33" t="s">
        <v>2308</v>
      </c>
      <c r="O1074" s="33" t="s">
        <v>2421</v>
      </c>
      <c r="P1074" s="33" t="s">
        <v>2310</v>
      </c>
    </row>
    <row r="1075" spans="1:16" ht="27" customHeight="1" x14ac:dyDescent="0.2">
      <c r="A1075" s="33" t="s">
        <v>709</v>
      </c>
      <c r="B1075" s="37" t="s">
        <v>2454</v>
      </c>
      <c r="C1075" s="34">
        <v>1918400</v>
      </c>
      <c r="D1075" s="33"/>
      <c r="E1075" s="33" t="s">
        <v>628</v>
      </c>
      <c r="F1075" s="33" t="s">
        <v>628</v>
      </c>
      <c r="G1075" s="33" t="s">
        <v>628</v>
      </c>
      <c r="H1075" s="33" t="s">
        <v>634</v>
      </c>
      <c r="I1075" s="33" t="s">
        <v>628</v>
      </c>
      <c r="J1075" s="33" t="s">
        <v>633</v>
      </c>
      <c r="K1075" s="33" t="s">
        <v>634</v>
      </c>
      <c r="L1075" s="33" t="s">
        <v>628</v>
      </c>
      <c r="M1075" s="33" t="s">
        <v>634</v>
      </c>
      <c r="N1075" s="33" t="s">
        <v>2308</v>
      </c>
      <c r="O1075" s="33" t="s">
        <v>2421</v>
      </c>
      <c r="P1075" s="33" t="s">
        <v>2310</v>
      </c>
    </row>
    <row r="1076" spans="1:16" ht="13.5" customHeight="1" x14ac:dyDescent="0.2">
      <c r="A1076" s="33" t="s">
        <v>709</v>
      </c>
      <c r="B1076" s="35" t="s">
        <v>2455</v>
      </c>
      <c r="C1076" s="34">
        <v>4364100</v>
      </c>
      <c r="D1076" s="33"/>
      <c r="E1076" s="33" t="s">
        <v>628</v>
      </c>
      <c r="F1076" s="33" t="s">
        <v>628</v>
      </c>
      <c r="G1076" s="33" t="s">
        <v>628</v>
      </c>
      <c r="H1076" s="33" t="s">
        <v>634</v>
      </c>
      <c r="I1076" s="33" t="s">
        <v>628</v>
      </c>
      <c r="J1076" s="33" t="s">
        <v>633</v>
      </c>
      <c r="K1076" s="33" t="s">
        <v>634</v>
      </c>
      <c r="L1076" s="33" t="s">
        <v>628</v>
      </c>
      <c r="M1076" s="33" t="s">
        <v>634</v>
      </c>
      <c r="N1076" s="33" t="s">
        <v>2308</v>
      </c>
      <c r="O1076" s="33" t="s">
        <v>2421</v>
      </c>
      <c r="P1076" s="33" t="s">
        <v>2310</v>
      </c>
    </row>
    <row r="1077" spans="1:16" ht="13.5" customHeight="1" x14ac:dyDescent="0.2">
      <c r="A1077" s="33" t="s">
        <v>709</v>
      </c>
      <c r="B1077" s="35" t="s">
        <v>2456</v>
      </c>
      <c r="C1077" s="34">
        <v>450000</v>
      </c>
      <c r="D1077" s="33"/>
      <c r="E1077" s="33" t="s">
        <v>628</v>
      </c>
      <c r="F1077" s="33" t="s">
        <v>628</v>
      </c>
      <c r="G1077" s="33" t="s">
        <v>628</v>
      </c>
      <c r="H1077" s="33" t="s">
        <v>634</v>
      </c>
      <c r="I1077" s="33" t="s">
        <v>628</v>
      </c>
      <c r="J1077" s="33" t="s">
        <v>633</v>
      </c>
      <c r="K1077" s="33" t="s">
        <v>634</v>
      </c>
      <c r="L1077" s="33" t="s">
        <v>628</v>
      </c>
      <c r="M1077" s="33" t="s">
        <v>634</v>
      </c>
      <c r="N1077" s="33" t="s">
        <v>2308</v>
      </c>
      <c r="O1077" s="33" t="s">
        <v>2421</v>
      </c>
      <c r="P1077" s="33" t="s">
        <v>2310</v>
      </c>
    </row>
    <row r="1078" spans="1:16" ht="13.5" customHeight="1" x14ac:dyDescent="0.2">
      <c r="A1078" s="33" t="s">
        <v>709</v>
      </c>
      <c r="B1078" s="35" t="s">
        <v>2458</v>
      </c>
      <c r="C1078" s="34">
        <v>328900</v>
      </c>
      <c r="D1078" s="33"/>
      <c r="E1078" s="33" t="s">
        <v>2457</v>
      </c>
      <c r="F1078" s="33" t="s">
        <v>628</v>
      </c>
      <c r="G1078" s="33" t="s">
        <v>628</v>
      </c>
      <c r="H1078" s="33" t="s">
        <v>634</v>
      </c>
      <c r="I1078" s="33" t="s">
        <v>2459</v>
      </c>
      <c r="J1078" s="33" t="s">
        <v>633</v>
      </c>
      <c r="K1078" s="33" t="s">
        <v>634</v>
      </c>
      <c r="L1078" s="33" t="s">
        <v>628</v>
      </c>
      <c r="M1078" s="33" t="s">
        <v>634</v>
      </c>
      <c r="N1078" s="33" t="s">
        <v>2308</v>
      </c>
      <c r="O1078" s="33" t="s">
        <v>2421</v>
      </c>
      <c r="P1078" s="33" t="s">
        <v>2310</v>
      </c>
    </row>
    <row r="1079" spans="1:16" ht="13.5" customHeight="1" x14ac:dyDescent="0.2">
      <c r="A1079" s="33" t="s">
        <v>709</v>
      </c>
      <c r="B1079" s="35" t="s">
        <v>2460</v>
      </c>
      <c r="C1079" s="34">
        <v>3489210</v>
      </c>
      <c r="D1079" s="33"/>
      <c r="E1079" s="33" t="s">
        <v>628</v>
      </c>
      <c r="F1079" s="33" t="s">
        <v>628</v>
      </c>
      <c r="G1079" s="33" t="s">
        <v>628</v>
      </c>
      <c r="H1079" s="33" t="s">
        <v>634</v>
      </c>
      <c r="I1079" s="33" t="s">
        <v>628</v>
      </c>
      <c r="J1079" s="33" t="s">
        <v>633</v>
      </c>
      <c r="K1079" s="33" t="s">
        <v>634</v>
      </c>
      <c r="L1079" s="33" t="s">
        <v>628</v>
      </c>
      <c r="M1079" s="33" t="s">
        <v>634</v>
      </c>
      <c r="N1079" s="33" t="s">
        <v>2308</v>
      </c>
      <c r="O1079" s="33" t="s">
        <v>2421</v>
      </c>
      <c r="P1079" s="33" t="s">
        <v>2310</v>
      </c>
    </row>
    <row r="1080" spans="1:16" ht="13.5" customHeight="1" x14ac:dyDescent="0.2">
      <c r="A1080" s="33" t="s">
        <v>709</v>
      </c>
      <c r="B1080" s="35" t="s">
        <v>2461</v>
      </c>
      <c r="C1080" s="34">
        <v>7875000</v>
      </c>
      <c r="D1080" s="33"/>
      <c r="E1080" s="33" t="s">
        <v>628</v>
      </c>
      <c r="F1080" s="33" t="s">
        <v>628</v>
      </c>
      <c r="G1080" s="33" t="s">
        <v>628</v>
      </c>
      <c r="H1080" s="33" t="s">
        <v>634</v>
      </c>
      <c r="I1080" s="33" t="s">
        <v>628</v>
      </c>
      <c r="J1080" s="33" t="s">
        <v>633</v>
      </c>
      <c r="K1080" s="33" t="s">
        <v>634</v>
      </c>
      <c r="L1080" s="33" t="s">
        <v>628</v>
      </c>
      <c r="M1080" s="33" t="s">
        <v>634</v>
      </c>
      <c r="N1080" s="33" t="s">
        <v>2308</v>
      </c>
      <c r="O1080" s="33" t="s">
        <v>2421</v>
      </c>
      <c r="P1080" s="33" t="s">
        <v>2310</v>
      </c>
    </row>
    <row r="1081" spans="1:16" ht="13.5" customHeight="1" x14ac:dyDescent="0.2">
      <c r="A1081" s="33" t="s">
        <v>709</v>
      </c>
      <c r="B1081" s="35" t="s">
        <v>2462</v>
      </c>
      <c r="C1081" s="34">
        <v>1065160</v>
      </c>
      <c r="D1081" s="33"/>
      <c r="E1081" s="33" t="s">
        <v>628</v>
      </c>
      <c r="F1081" s="33" t="s">
        <v>628</v>
      </c>
      <c r="G1081" s="33" t="s">
        <v>628</v>
      </c>
      <c r="H1081" s="33" t="s">
        <v>634</v>
      </c>
      <c r="I1081" s="33" t="s">
        <v>628</v>
      </c>
      <c r="J1081" s="33" t="s">
        <v>633</v>
      </c>
      <c r="K1081" s="33" t="s">
        <v>634</v>
      </c>
      <c r="L1081" s="33" t="s">
        <v>628</v>
      </c>
      <c r="M1081" s="33" t="s">
        <v>634</v>
      </c>
      <c r="N1081" s="33" t="s">
        <v>2308</v>
      </c>
      <c r="O1081" s="33" t="s">
        <v>2421</v>
      </c>
      <c r="P1081" s="33" t="s">
        <v>2310</v>
      </c>
    </row>
    <row r="1082" spans="1:16" ht="27" customHeight="1" x14ac:dyDescent="0.2">
      <c r="A1082" s="33" t="s">
        <v>709</v>
      </c>
      <c r="B1082" s="37" t="s">
        <v>2463</v>
      </c>
      <c r="C1082" s="34">
        <v>20000000</v>
      </c>
      <c r="D1082" s="33"/>
      <c r="E1082" s="33" t="s">
        <v>628</v>
      </c>
      <c r="F1082" s="33" t="s">
        <v>628</v>
      </c>
      <c r="G1082" s="33" t="s">
        <v>628</v>
      </c>
      <c r="H1082" s="33" t="s">
        <v>634</v>
      </c>
      <c r="I1082" s="33" t="s">
        <v>628</v>
      </c>
      <c r="J1082" s="33" t="s">
        <v>633</v>
      </c>
      <c r="K1082" s="33" t="s">
        <v>634</v>
      </c>
      <c r="L1082" s="33" t="s">
        <v>628</v>
      </c>
      <c r="M1082" s="33" t="s">
        <v>634</v>
      </c>
      <c r="N1082" s="33" t="s">
        <v>2308</v>
      </c>
      <c r="O1082" s="33" t="s">
        <v>2421</v>
      </c>
      <c r="P1082" s="33" t="s">
        <v>2310</v>
      </c>
    </row>
    <row r="1083" spans="1:16" ht="13.5" customHeight="1" x14ac:dyDescent="0.2">
      <c r="A1083" s="33" t="s">
        <v>709</v>
      </c>
      <c r="B1083" s="35" t="s">
        <v>2464</v>
      </c>
      <c r="C1083" s="34">
        <v>5800000</v>
      </c>
      <c r="D1083" s="33"/>
      <c r="E1083" s="33" t="s">
        <v>628</v>
      </c>
      <c r="F1083" s="33" t="s">
        <v>628</v>
      </c>
      <c r="G1083" s="33" t="s">
        <v>628</v>
      </c>
      <c r="H1083" s="33" t="s">
        <v>634</v>
      </c>
      <c r="I1083" s="33" t="s">
        <v>628</v>
      </c>
      <c r="J1083" s="33" t="s">
        <v>633</v>
      </c>
      <c r="K1083" s="33" t="s">
        <v>634</v>
      </c>
      <c r="L1083" s="33" t="s">
        <v>628</v>
      </c>
      <c r="M1083" s="33" t="s">
        <v>634</v>
      </c>
      <c r="N1083" s="33" t="s">
        <v>2308</v>
      </c>
      <c r="O1083" s="33" t="s">
        <v>2421</v>
      </c>
      <c r="P1083" s="33" t="s">
        <v>2310</v>
      </c>
    </row>
    <row r="1084" spans="1:16" ht="13.5" customHeight="1" x14ac:dyDescent="0.2">
      <c r="A1084" s="33" t="s">
        <v>709</v>
      </c>
      <c r="B1084" s="35" t="s">
        <v>2465</v>
      </c>
      <c r="C1084" s="34">
        <v>13440000</v>
      </c>
      <c r="D1084" s="33"/>
      <c r="E1084" s="33" t="s">
        <v>628</v>
      </c>
      <c r="F1084" s="33" t="s">
        <v>628</v>
      </c>
      <c r="G1084" s="33" t="s">
        <v>628</v>
      </c>
      <c r="H1084" s="33" t="s">
        <v>634</v>
      </c>
      <c r="I1084" s="33" t="s">
        <v>628</v>
      </c>
      <c r="J1084" s="33" t="s">
        <v>633</v>
      </c>
      <c r="K1084" s="33" t="s">
        <v>634</v>
      </c>
      <c r="L1084" s="33" t="s">
        <v>628</v>
      </c>
      <c r="M1084" s="33" t="s">
        <v>634</v>
      </c>
      <c r="N1084" s="33" t="s">
        <v>2308</v>
      </c>
      <c r="O1084" s="33" t="s">
        <v>2421</v>
      </c>
      <c r="P1084" s="33" t="s">
        <v>2310</v>
      </c>
    </row>
    <row r="1085" spans="1:16" ht="13.5" customHeight="1" x14ac:dyDescent="0.2">
      <c r="A1085" s="33" t="s">
        <v>709</v>
      </c>
      <c r="B1085" s="35" t="s">
        <v>2466</v>
      </c>
      <c r="C1085" s="34">
        <v>762000</v>
      </c>
      <c r="D1085" s="33"/>
      <c r="E1085" s="33" t="s">
        <v>628</v>
      </c>
      <c r="F1085" s="33" t="s">
        <v>628</v>
      </c>
      <c r="G1085" s="33" t="s">
        <v>628</v>
      </c>
      <c r="H1085" s="33" t="s">
        <v>634</v>
      </c>
      <c r="I1085" s="33" t="s">
        <v>628</v>
      </c>
      <c r="J1085" s="33" t="s">
        <v>633</v>
      </c>
      <c r="K1085" s="33" t="s">
        <v>634</v>
      </c>
      <c r="L1085" s="33" t="s">
        <v>628</v>
      </c>
      <c r="M1085" s="33" t="s">
        <v>634</v>
      </c>
      <c r="N1085" s="33" t="s">
        <v>2308</v>
      </c>
      <c r="O1085" s="33" t="s">
        <v>2421</v>
      </c>
      <c r="P1085" s="33" t="s">
        <v>2310</v>
      </c>
    </row>
    <row r="1086" spans="1:16" ht="13.5" customHeight="1" x14ac:dyDescent="0.2">
      <c r="A1086" s="33" t="s">
        <v>709</v>
      </c>
      <c r="B1086" s="35" t="s">
        <v>2467</v>
      </c>
      <c r="C1086" s="34">
        <v>858000</v>
      </c>
      <c r="D1086" s="33"/>
      <c r="E1086" s="33" t="s">
        <v>628</v>
      </c>
      <c r="F1086" s="33" t="s">
        <v>628</v>
      </c>
      <c r="G1086" s="33" t="s">
        <v>628</v>
      </c>
      <c r="H1086" s="33" t="s">
        <v>634</v>
      </c>
      <c r="I1086" s="33" t="s">
        <v>628</v>
      </c>
      <c r="J1086" s="33" t="s">
        <v>633</v>
      </c>
      <c r="K1086" s="33" t="s">
        <v>634</v>
      </c>
      <c r="L1086" s="33" t="s">
        <v>628</v>
      </c>
      <c r="M1086" s="33" t="s">
        <v>634</v>
      </c>
      <c r="N1086" s="33" t="s">
        <v>2308</v>
      </c>
      <c r="O1086" s="33" t="s">
        <v>2421</v>
      </c>
      <c r="P1086" s="33" t="s">
        <v>2310</v>
      </c>
    </row>
    <row r="1087" spans="1:16" ht="13.5" customHeight="1" x14ac:dyDescent="0.2">
      <c r="A1087" s="33" t="s">
        <v>709</v>
      </c>
      <c r="B1087" s="35" t="s">
        <v>2468</v>
      </c>
      <c r="C1087" s="34">
        <v>756000</v>
      </c>
      <c r="D1087" s="33"/>
      <c r="E1087" s="33" t="s">
        <v>628</v>
      </c>
      <c r="F1087" s="33" t="s">
        <v>628</v>
      </c>
      <c r="G1087" s="33" t="s">
        <v>628</v>
      </c>
      <c r="H1087" s="33" t="s">
        <v>634</v>
      </c>
      <c r="I1087" s="33" t="s">
        <v>628</v>
      </c>
      <c r="J1087" s="33" t="s">
        <v>633</v>
      </c>
      <c r="K1087" s="33" t="s">
        <v>634</v>
      </c>
      <c r="L1087" s="33" t="s">
        <v>628</v>
      </c>
      <c r="M1087" s="33" t="s">
        <v>634</v>
      </c>
      <c r="N1087" s="33" t="s">
        <v>2308</v>
      </c>
      <c r="O1087" s="33" t="s">
        <v>2421</v>
      </c>
      <c r="P1087" s="33" t="s">
        <v>2310</v>
      </c>
    </row>
    <row r="1088" spans="1:16" ht="13.5" customHeight="1" x14ac:dyDescent="0.2">
      <c r="A1088" s="33" t="s">
        <v>709</v>
      </c>
      <c r="B1088" s="35" t="s">
        <v>2469</v>
      </c>
      <c r="C1088" s="34">
        <v>1250000</v>
      </c>
      <c r="D1088" s="33"/>
      <c r="E1088" s="33" t="s">
        <v>628</v>
      </c>
      <c r="F1088" s="33" t="s">
        <v>628</v>
      </c>
      <c r="G1088" s="33" t="s">
        <v>628</v>
      </c>
      <c r="H1088" s="33" t="s">
        <v>634</v>
      </c>
      <c r="I1088" s="33" t="s">
        <v>628</v>
      </c>
      <c r="J1088" s="33" t="s">
        <v>633</v>
      </c>
      <c r="K1088" s="33" t="s">
        <v>634</v>
      </c>
      <c r="L1088" s="33" t="s">
        <v>628</v>
      </c>
      <c r="M1088" s="33" t="s">
        <v>628</v>
      </c>
      <c r="N1088" s="33" t="s">
        <v>2308</v>
      </c>
      <c r="O1088" s="33" t="s">
        <v>2421</v>
      </c>
      <c r="P1088" s="33" t="s">
        <v>2310</v>
      </c>
    </row>
    <row r="1089" spans="1:16" ht="13.5" customHeight="1" x14ac:dyDescent="0.2">
      <c r="A1089" s="33" t="s">
        <v>709</v>
      </c>
      <c r="B1089" s="35" t="s">
        <v>2470</v>
      </c>
      <c r="C1089" s="34">
        <v>100000000</v>
      </c>
      <c r="D1089" s="33"/>
      <c r="E1089" s="33" t="s">
        <v>628</v>
      </c>
      <c r="F1089" s="33" t="s">
        <v>716</v>
      </c>
      <c r="G1089" s="33" t="s">
        <v>2471</v>
      </c>
      <c r="H1089" s="33" t="s">
        <v>634</v>
      </c>
      <c r="I1089" s="33" t="s">
        <v>628</v>
      </c>
      <c r="J1089" s="33" t="s">
        <v>633</v>
      </c>
      <c r="K1089" s="33" t="s">
        <v>634</v>
      </c>
      <c r="L1089" s="33" t="s">
        <v>628</v>
      </c>
      <c r="M1089" s="33" t="s">
        <v>634</v>
      </c>
      <c r="N1089" s="33" t="s">
        <v>2472</v>
      </c>
      <c r="O1089" s="33" t="s">
        <v>2473</v>
      </c>
      <c r="P1089" s="33" t="s">
        <v>2474</v>
      </c>
    </row>
    <row r="1090" spans="1:16" ht="13.5" customHeight="1" x14ac:dyDescent="0.2">
      <c r="A1090" s="33" t="s">
        <v>709</v>
      </c>
      <c r="B1090" s="35" t="s">
        <v>2475</v>
      </c>
      <c r="C1090" s="34">
        <v>18196000</v>
      </c>
      <c r="D1090" s="33"/>
      <c r="E1090" s="33" t="s">
        <v>628</v>
      </c>
      <c r="F1090" s="33" t="s">
        <v>628</v>
      </c>
      <c r="G1090" s="33" t="s">
        <v>628</v>
      </c>
      <c r="H1090" s="33" t="s">
        <v>632</v>
      </c>
      <c r="I1090" s="33" t="s">
        <v>628</v>
      </c>
      <c r="J1090" s="33" t="s">
        <v>633</v>
      </c>
      <c r="K1090" s="33" t="s">
        <v>634</v>
      </c>
      <c r="L1090" s="33" t="s">
        <v>628</v>
      </c>
      <c r="M1090" s="33" t="s">
        <v>634</v>
      </c>
      <c r="N1090" s="33" t="s">
        <v>2476</v>
      </c>
      <c r="O1090" s="33" t="s">
        <v>2477</v>
      </c>
      <c r="P1090" s="33" t="s">
        <v>2478</v>
      </c>
    </row>
    <row r="1091" spans="1:16" ht="13.5" customHeight="1" x14ac:dyDescent="0.2">
      <c r="A1091" s="33" t="s">
        <v>709</v>
      </c>
      <c r="B1091" s="35" t="s">
        <v>2347</v>
      </c>
      <c r="C1091" s="34">
        <v>71328066</v>
      </c>
      <c r="D1091" s="33"/>
      <c r="E1091" s="33" t="s">
        <v>628</v>
      </c>
      <c r="F1091" s="33" t="s">
        <v>628</v>
      </c>
      <c r="G1091" s="33" t="s">
        <v>628</v>
      </c>
      <c r="H1091" s="33" t="s">
        <v>632</v>
      </c>
      <c r="I1091" s="33" t="s">
        <v>628</v>
      </c>
      <c r="J1091" s="33" t="s">
        <v>633</v>
      </c>
      <c r="K1091" s="33" t="s">
        <v>634</v>
      </c>
      <c r="L1091" s="33" t="s">
        <v>628</v>
      </c>
      <c r="M1091" s="33" t="s">
        <v>634</v>
      </c>
      <c r="N1091" s="33" t="s">
        <v>2476</v>
      </c>
      <c r="O1091" s="33" t="s">
        <v>2477</v>
      </c>
      <c r="P1091" s="33" t="s">
        <v>2478</v>
      </c>
    </row>
    <row r="1092" spans="1:16" ht="13.5" customHeight="1" x14ac:dyDescent="0.2">
      <c r="A1092" s="33" t="s">
        <v>709</v>
      </c>
      <c r="B1092" s="35" t="s">
        <v>2387</v>
      </c>
      <c r="C1092" s="34">
        <v>488684000</v>
      </c>
      <c r="D1092" s="33"/>
      <c r="E1092" s="33" t="s">
        <v>628</v>
      </c>
      <c r="F1092" s="33" t="s">
        <v>628</v>
      </c>
      <c r="G1092" s="33" t="s">
        <v>628</v>
      </c>
      <c r="H1092" s="33" t="s">
        <v>632</v>
      </c>
      <c r="I1092" s="33" t="s">
        <v>628</v>
      </c>
      <c r="J1092" s="33" t="s">
        <v>633</v>
      </c>
      <c r="K1092" s="33" t="s">
        <v>634</v>
      </c>
      <c r="L1092" s="33" t="s">
        <v>628</v>
      </c>
      <c r="M1092" s="33" t="s">
        <v>634</v>
      </c>
      <c r="N1092" s="33" t="s">
        <v>2479</v>
      </c>
      <c r="O1092" s="33" t="s">
        <v>2480</v>
      </c>
      <c r="P1092" s="33" t="s">
        <v>2481</v>
      </c>
    </row>
    <row r="1093" spans="1:16" ht="13.5" customHeight="1" x14ac:dyDescent="0.2">
      <c r="A1093" s="33" t="s">
        <v>709</v>
      </c>
      <c r="B1093" s="35" t="s">
        <v>2482</v>
      </c>
      <c r="C1093" s="34">
        <v>289648000</v>
      </c>
      <c r="D1093" s="33"/>
      <c r="E1093" s="33" t="s">
        <v>628</v>
      </c>
      <c r="F1093" s="33" t="s">
        <v>628</v>
      </c>
      <c r="G1093" s="33" t="s">
        <v>628</v>
      </c>
      <c r="H1093" s="33" t="s">
        <v>632</v>
      </c>
      <c r="I1093" s="33" t="s">
        <v>628</v>
      </c>
      <c r="J1093" s="33" t="s">
        <v>633</v>
      </c>
      <c r="K1093" s="33" t="s">
        <v>634</v>
      </c>
      <c r="L1093" s="33" t="s">
        <v>628</v>
      </c>
      <c r="M1093" s="33" t="s">
        <v>634</v>
      </c>
      <c r="N1093" s="33" t="s">
        <v>2479</v>
      </c>
      <c r="O1093" s="33" t="s">
        <v>2480</v>
      </c>
      <c r="P1093" s="33" t="s">
        <v>2481</v>
      </c>
    </row>
    <row r="1094" spans="1:16" ht="13.5" customHeight="1" x14ac:dyDescent="0.2">
      <c r="A1094" s="33" t="s">
        <v>709</v>
      </c>
      <c r="B1094" s="35" t="s">
        <v>2483</v>
      </c>
      <c r="C1094" s="34">
        <v>23390000</v>
      </c>
      <c r="D1094" s="33"/>
      <c r="E1094" s="33" t="s">
        <v>628</v>
      </c>
      <c r="F1094" s="33" t="s">
        <v>628</v>
      </c>
      <c r="G1094" s="33" t="s">
        <v>628</v>
      </c>
      <c r="H1094" s="33" t="s">
        <v>632</v>
      </c>
      <c r="I1094" s="33" t="s">
        <v>628</v>
      </c>
      <c r="J1094" s="33" t="s">
        <v>633</v>
      </c>
      <c r="K1094" s="33" t="s">
        <v>634</v>
      </c>
      <c r="L1094" s="33" t="s">
        <v>628</v>
      </c>
      <c r="M1094" s="33" t="s">
        <v>634</v>
      </c>
      <c r="N1094" s="33" t="s">
        <v>2479</v>
      </c>
      <c r="O1094" s="33" t="s">
        <v>2480</v>
      </c>
      <c r="P1094" s="33" t="s">
        <v>2481</v>
      </c>
    </row>
    <row r="1095" spans="1:16" ht="13.5" customHeight="1" x14ac:dyDescent="0.2">
      <c r="A1095" s="33" t="s">
        <v>709</v>
      </c>
      <c r="B1095" s="35" t="s">
        <v>2484</v>
      </c>
      <c r="C1095" s="34">
        <v>316890000</v>
      </c>
      <c r="D1095" s="33"/>
      <c r="E1095" s="33" t="s">
        <v>628</v>
      </c>
      <c r="F1095" s="33" t="s">
        <v>628</v>
      </c>
      <c r="G1095" s="33" t="s">
        <v>628</v>
      </c>
      <c r="H1095" s="33" t="s">
        <v>632</v>
      </c>
      <c r="I1095" s="33" t="s">
        <v>628</v>
      </c>
      <c r="J1095" s="33" t="s">
        <v>633</v>
      </c>
      <c r="K1095" s="33" t="s">
        <v>634</v>
      </c>
      <c r="L1095" s="33" t="s">
        <v>628</v>
      </c>
      <c r="M1095" s="33" t="s">
        <v>634</v>
      </c>
      <c r="N1095" s="33" t="s">
        <v>2479</v>
      </c>
      <c r="O1095" s="33" t="s">
        <v>2480</v>
      </c>
      <c r="P1095" s="33" t="s">
        <v>2481</v>
      </c>
    </row>
    <row r="1096" spans="1:16" ht="13.5" customHeight="1" x14ac:dyDescent="0.2">
      <c r="A1096" s="33" t="s">
        <v>709</v>
      </c>
      <c r="B1096" s="35" t="s">
        <v>2485</v>
      </c>
      <c r="C1096" s="34">
        <v>278200000</v>
      </c>
      <c r="D1096" s="33"/>
      <c r="E1096" s="33" t="s">
        <v>628</v>
      </c>
      <c r="F1096" s="33" t="s">
        <v>628</v>
      </c>
      <c r="G1096" s="33" t="s">
        <v>628</v>
      </c>
      <c r="H1096" s="33" t="s">
        <v>632</v>
      </c>
      <c r="I1096" s="33" t="s">
        <v>628</v>
      </c>
      <c r="J1096" s="33" t="s">
        <v>633</v>
      </c>
      <c r="K1096" s="33" t="s">
        <v>634</v>
      </c>
      <c r="L1096" s="33" t="s">
        <v>628</v>
      </c>
      <c r="M1096" s="33" t="s">
        <v>634</v>
      </c>
      <c r="N1096" s="33" t="s">
        <v>2479</v>
      </c>
      <c r="O1096" s="33" t="s">
        <v>2480</v>
      </c>
      <c r="P1096" s="33" t="s">
        <v>2481</v>
      </c>
    </row>
    <row r="1097" spans="1:16" ht="13.5" customHeight="1" x14ac:dyDescent="0.2">
      <c r="A1097" s="33" t="s">
        <v>709</v>
      </c>
      <c r="B1097" s="35" t="s">
        <v>1114</v>
      </c>
      <c r="C1097" s="34">
        <v>207616000</v>
      </c>
      <c r="D1097" s="33"/>
      <c r="E1097" s="33" t="s">
        <v>628</v>
      </c>
      <c r="F1097" s="33" t="s">
        <v>628</v>
      </c>
      <c r="G1097" s="33" t="s">
        <v>628</v>
      </c>
      <c r="H1097" s="33" t="s">
        <v>632</v>
      </c>
      <c r="I1097" s="33" t="s">
        <v>628</v>
      </c>
      <c r="J1097" s="33" t="s">
        <v>633</v>
      </c>
      <c r="K1097" s="33" t="s">
        <v>634</v>
      </c>
      <c r="L1097" s="33" t="s">
        <v>628</v>
      </c>
      <c r="M1097" s="33" t="s">
        <v>634</v>
      </c>
      <c r="N1097" s="33" t="s">
        <v>2479</v>
      </c>
      <c r="O1097" s="33" t="s">
        <v>2480</v>
      </c>
      <c r="P1097" s="33" t="s">
        <v>2481</v>
      </c>
    </row>
    <row r="1098" spans="1:16" ht="13.5" customHeight="1" x14ac:dyDescent="0.2">
      <c r="A1098" s="33" t="s">
        <v>709</v>
      </c>
      <c r="B1098" s="35" t="s">
        <v>1114</v>
      </c>
      <c r="C1098" s="34">
        <v>25385000</v>
      </c>
      <c r="D1098" s="33"/>
      <c r="E1098" s="33" t="s">
        <v>628</v>
      </c>
      <c r="F1098" s="33" t="s">
        <v>628</v>
      </c>
      <c r="G1098" s="33" t="s">
        <v>628</v>
      </c>
      <c r="H1098" s="33" t="s">
        <v>632</v>
      </c>
      <c r="I1098" s="33" t="s">
        <v>628</v>
      </c>
      <c r="J1098" s="33" t="s">
        <v>633</v>
      </c>
      <c r="K1098" s="33" t="s">
        <v>634</v>
      </c>
      <c r="L1098" s="33" t="s">
        <v>628</v>
      </c>
      <c r="M1098" s="33" t="s">
        <v>634</v>
      </c>
      <c r="N1098" s="33" t="s">
        <v>2479</v>
      </c>
      <c r="O1098" s="33" t="s">
        <v>2480</v>
      </c>
      <c r="P1098" s="33" t="s">
        <v>2481</v>
      </c>
    </row>
    <row r="1099" spans="1:16" ht="13.5" customHeight="1" x14ac:dyDescent="0.2">
      <c r="A1099" s="33" t="s">
        <v>709</v>
      </c>
      <c r="B1099" s="35" t="s">
        <v>2483</v>
      </c>
      <c r="C1099" s="34">
        <v>28407000</v>
      </c>
      <c r="D1099" s="33"/>
      <c r="E1099" s="33" t="s">
        <v>628</v>
      </c>
      <c r="F1099" s="33" t="s">
        <v>628</v>
      </c>
      <c r="G1099" s="33" t="s">
        <v>628</v>
      </c>
      <c r="H1099" s="33" t="s">
        <v>632</v>
      </c>
      <c r="I1099" s="33" t="s">
        <v>628</v>
      </c>
      <c r="J1099" s="33" t="s">
        <v>633</v>
      </c>
      <c r="K1099" s="33" t="s">
        <v>634</v>
      </c>
      <c r="L1099" s="33" t="s">
        <v>628</v>
      </c>
      <c r="M1099" s="33" t="s">
        <v>634</v>
      </c>
      <c r="N1099" s="33" t="s">
        <v>2479</v>
      </c>
      <c r="O1099" s="33" t="s">
        <v>2480</v>
      </c>
      <c r="P1099" s="33" t="s">
        <v>2481</v>
      </c>
    </row>
    <row r="1100" spans="1:16" ht="13.5" customHeight="1" x14ac:dyDescent="0.2">
      <c r="A1100" s="33" t="s">
        <v>709</v>
      </c>
      <c r="B1100" s="35" t="s">
        <v>1035</v>
      </c>
      <c r="C1100" s="34">
        <v>92360000</v>
      </c>
      <c r="D1100" s="33"/>
      <c r="E1100" s="33" t="s">
        <v>628</v>
      </c>
      <c r="F1100" s="33" t="s">
        <v>628</v>
      </c>
      <c r="G1100" s="33" t="s">
        <v>628</v>
      </c>
      <c r="H1100" s="33" t="s">
        <v>632</v>
      </c>
      <c r="I1100" s="33" t="s">
        <v>628</v>
      </c>
      <c r="J1100" s="33" t="s">
        <v>633</v>
      </c>
      <c r="K1100" s="33" t="s">
        <v>634</v>
      </c>
      <c r="L1100" s="33" t="s">
        <v>628</v>
      </c>
      <c r="M1100" s="33" t="s">
        <v>634</v>
      </c>
      <c r="N1100" s="33" t="s">
        <v>2479</v>
      </c>
      <c r="O1100" s="33" t="s">
        <v>2480</v>
      </c>
      <c r="P1100" s="33" t="s">
        <v>2481</v>
      </c>
    </row>
    <row r="1101" spans="1:16" ht="13.5" customHeight="1" x14ac:dyDescent="0.2">
      <c r="A1101" s="33" t="s">
        <v>709</v>
      </c>
      <c r="B1101" s="35" t="s">
        <v>2486</v>
      </c>
      <c r="C1101" s="34">
        <v>82000000</v>
      </c>
      <c r="D1101" s="33"/>
      <c r="E1101" s="33" t="s">
        <v>628</v>
      </c>
      <c r="F1101" s="33" t="s">
        <v>628</v>
      </c>
      <c r="G1101" s="33" t="s">
        <v>628</v>
      </c>
      <c r="H1101" s="33" t="s">
        <v>632</v>
      </c>
      <c r="I1101" s="33" t="s">
        <v>628</v>
      </c>
      <c r="J1101" s="33" t="s">
        <v>633</v>
      </c>
      <c r="K1101" s="33" t="s">
        <v>634</v>
      </c>
      <c r="L1101" s="33" t="s">
        <v>628</v>
      </c>
      <c r="M1101" s="33" t="s">
        <v>634</v>
      </c>
      <c r="N1101" s="33" t="s">
        <v>2479</v>
      </c>
      <c r="O1101" s="33" t="s">
        <v>2480</v>
      </c>
      <c r="P1101" s="33" t="s">
        <v>2481</v>
      </c>
    </row>
    <row r="1102" spans="1:16" ht="13.5" customHeight="1" x14ac:dyDescent="0.2">
      <c r="A1102" s="33" t="s">
        <v>709</v>
      </c>
      <c r="B1102" s="35" t="s">
        <v>2487</v>
      </c>
      <c r="C1102" s="34">
        <v>94090000</v>
      </c>
      <c r="D1102" s="33"/>
      <c r="E1102" s="33" t="s">
        <v>628</v>
      </c>
      <c r="F1102" s="33" t="s">
        <v>628</v>
      </c>
      <c r="G1102" s="33" t="s">
        <v>628</v>
      </c>
      <c r="H1102" s="33" t="s">
        <v>632</v>
      </c>
      <c r="I1102" s="33" t="s">
        <v>628</v>
      </c>
      <c r="J1102" s="33" t="s">
        <v>633</v>
      </c>
      <c r="K1102" s="33" t="s">
        <v>634</v>
      </c>
      <c r="L1102" s="33" t="s">
        <v>628</v>
      </c>
      <c r="M1102" s="33" t="s">
        <v>634</v>
      </c>
      <c r="N1102" s="33" t="s">
        <v>2479</v>
      </c>
      <c r="O1102" s="33" t="s">
        <v>2480</v>
      </c>
      <c r="P1102" s="33" t="s">
        <v>2481</v>
      </c>
    </row>
    <row r="1103" spans="1:16" ht="13.5" customHeight="1" x14ac:dyDescent="0.2">
      <c r="A1103" s="33" t="s">
        <v>709</v>
      </c>
      <c r="B1103" s="35" t="s">
        <v>2334</v>
      </c>
      <c r="C1103" s="34">
        <v>665000</v>
      </c>
      <c r="D1103" s="33"/>
      <c r="E1103" s="33" t="s">
        <v>628</v>
      </c>
      <c r="F1103" s="33" t="s">
        <v>628</v>
      </c>
      <c r="G1103" s="33" t="s">
        <v>628</v>
      </c>
      <c r="H1103" s="33" t="s">
        <v>632</v>
      </c>
      <c r="I1103" s="33" t="s">
        <v>628</v>
      </c>
      <c r="J1103" s="33" t="s">
        <v>633</v>
      </c>
      <c r="K1103" s="33" t="s">
        <v>634</v>
      </c>
      <c r="L1103" s="33" t="s">
        <v>628</v>
      </c>
      <c r="M1103" s="33" t="s">
        <v>628</v>
      </c>
      <c r="N1103" s="33" t="s">
        <v>2476</v>
      </c>
      <c r="O1103" s="33" t="s">
        <v>2477</v>
      </c>
      <c r="P1103" s="33" t="s">
        <v>2478</v>
      </c>
    </row>
    <row r="1104" spans="1:16" ht="13.5" customHeight="1" x14ac:dyDescent="0.2">
      <c r="A1104" s="33" t="s">
        <v>709</v>
      </c>
      <c r="B1104" s="35" t="s">
        <v>1069</v>
      </c>
      <c r="C1104" s="34">
        <v>88878000</v>
      </c>
      <c r="D1104" s="33"/>
      <c r="E1104" s="33" t="s">
        <v>628</v>
      </c>
      <c r="F1104" s="33" t="s">
        <v>628</v>
      </c>
      <c r="G1104" s="33" t="s">
        <v>628</v>
      </c>
      <c r="H1104" s="33" t="s">
        <v>632</v>
      </c>
      <c r="I1104" s="33" t="s">
        <v>628</v>
      </c>
      <c r="J1104" s="33" t="s">
        <v>633</v>
      </c>
      <c r="K1104" s="33" t="s">
        <v>634</v>
      </c>
      <c r="L1104" s="33" t="s">
        <v>628</v>
      </c>
      <c r="M1104" s="33" t="s">
        <v>634</v>
      </c>
      <c r="N1104" s="33" t="s">
        <v>2479</v>
      </c>
      <c r="O1104" s="33" t="s">
        <v>2480</v>
      </c>
      <c r="P1104" s="33" t="s">
        <v>2481</v>
      </c>
    </row>
    <row r="1105" spans="1:16" ht="13.5" customHeight="1" x14ac:dyDescent="0.2">
      <c r="A1105" s="33" t="s">
        <v>709</v>
      </c>
      <c r="B1105" s="35" t="s">
        <v>2094</v>
      </c>
      <c r="C1105" s="34">
        <v>79281000</v>
      </c>
      <c r="D1105" s="33"/>
      <c r="E1105" s="33" t="s">
        <v>628</v>
      </c>
      <c r="F1105" s="33" t="s">
        <v>628</v>
      </c>
      <c r="G1105" s="33" t="s">
        <v>628</v>
      </c>
      <c r="H1105" s="33" t="s">
        <v>632</v>
      </c>
      <c r="I1105" s="33" t="s">
        <v>628</v>
      </c>
      <c r="J1105" s="33" t="s">
        <v>633</v>
      </c>
      <c r="K1105" s="33" t="s">
        <v>634</v>
      </c>
      <c r="L1105" s="33" t="s">
        <v>628</v>
      </c>
      <c r="M1105" s="33" t="s">
        <v>634</v>
      </c>
      <c r="N1105" s="33" t="s">
        <v>2479</v>
      </c>
      <c r="O1105" s="33" t="s">
        <v>2480</v>
      </c>
      <c r="P1105" s="33" t="s">
        <v>2481</v>
      </c>
    </row>
    <row r="1106" spans="1:16" ht="13.5" customHeight="1" x14ac:dyDescent="0.2">
      <c r="A1106" s="33" t="s">
        <v>709</v>
      </c>
      <c r="B1106" s="35" t="s">
        <v>2489</v>
      </c>
      <c r="C1106" s="34">
        <v>26839000</v>
      </c>
      <c r="D1106" s="33"/>
      <c r="E1106" s="33" t="s">
        <v>628</v>
      </c>
      <c r="F1106" s="33" t="s">
        <v>628</v>
      </c>
      <c r="G1106" s="33" t="s">
        <v>628</v>
      </c>
      <c r="H1106" s="33" t="s">
        <v>632</v>
      </c>
      <c r="I1106" s="33" t="s">
        <v>628</v>
      </c>
      <c r="J1106" s="33" t="s">
        <v>633</v>
      </c>
      <c r="K1106" s="33" t="s">
        <v>634</v>
      </c>
      <c r="L1106" s="33" t="s">
        <v>628</v>
      </c>
      <c r="M1106" s="33" t="s">
        <v>634</v>
      </c>
      <c r="N1106" s="33" t="s">
        <v>2479</v>
      </c>
      <c r="O1106" s="33" t="s">
        <v>2480</v>
      </c>
      <c r="P1106" s="33" t="s">
        <v>2481</v>
      </c>
    </row>
    <row r="1107" spans="1:16" ht="13.5" customHeight="1" x14ac:dyDescent="0.2">
      <c r="A1107" s="33" t="s">
        <v>709</v>
      </c>
      <c r="B1107" s="35" t="s">
        <v>2490</v>
      </c>
      <c r="C1107" s="34">
        <v>15981000</v>
      </c>
      <c r="D1107" s="33"/>
      <c r="E1107" s="33" t="s">
        <v>628</v>
      </c>
      <c r="F1107" s="33" t="s">
        <v>628</v>
      </c>
      <c r="G1107" s="33" t="s">
        <v>628</v>
      </c>
      <c r="H1107" s="33" t="s">
        <v>632</v>
      </c>
      <c r="I1107" s="33" t="s">
        <v>628</v>
      </c>
      <c r="J1107" s="33" t="s">
        <v>633</v>
      </c>
      <c r="K1107" s="33" t="s">
        <v>634</v>
      </c>
      <c r="L1107" s="33" t="s">
        <v>628</v>
      </c>
      <c r="M1107" s="33" t="s">
        <v>634</v>
      </c>
      <c r="N1107" s="33" t="s">
        <v>2479</v>
      </c>
      <c r="O1107" s="33" t="s">
        <v>2480</v>
      </c>
      <c r="P1107" s="33" t="s">
        <v>2481</v>
      </c>
    </row>
    <row r="1108" spans="1:16" ht="13.5" customHeight="1" x14ac:dyDescent="0.2">
      <c r="A1108" s="33" t="s">
        <v>709</v>
      </c>
      <c r="B1108" s="35" t="s">
        <v>2491</v>
      </c>
      <c r="C1108" s="34">
        <v>115445000</v>
      </c>
      <c r="D1108" s="33"/>
      <c r="E1108" s="33" t="s">
        <v>628</v>
      </c>
      <c r="F1108" s="33" t="s">
        <v>628</v>
      </c>
      <c r="G1108" s="33" t="s">
        <v>628</v>
      </c>
      <c r="H1108" s="33" t="s">
        <v>632</v>
      </c>
      <c r="I1108" s="33" t="s">
        <v>628</v>
      </c>
      <c r="J1108" s="33" t="s">
        <v>633</v>
      </c>
      <c r="K1108" s="33" t="s">
        <v>634</v>
      </c>
      <c r="L1108" s="33" t="s">
        <v>628</v>
      </c>
      <c r="M1108" s="33" t="s">
        <v>634</v>
      </c>
      <c r="N1108" s="33" t="s">
        <v>2479</v>
      </c>
      <c r="O1108" s="33" t="s">
        <v>2480</v>
      </c>
      <c r="P1108" s="33" t="s">
        <v>2481</v>
      </c>
    </row>
    <row r="1109" spans="1:16" ht="13.5" customHeight="1" x14ac:dyDescent="0.2">
      <c r="A1109" s="33" t="s">
        <v>709</v>
      </c>
      <c r="B1109" s="35" t="s">
        <v>2492</v>
      </c>
      <c r="C1109" s="34">
        <v>127500000</v>
      </c>
      <c r="D1109" s="33"/>
      <c r="E1109" s="33" t="s">
        <v>628</v>
      </c>
      <c r="F1109" s="33" t="s">
        <v>628</v>
      </c>
      <c r="G1109" s="33" t="s">
        <v>628</v>
      </c>
      <c r="H1109" s="33" t="s">
        <v>632</v>
      </c>
      <c r="I1109" s="33" t="s">
        <v>628</v>
      </c>
      <c r="J1109" s="33" t="s">
        <v>633</v>
      </c>
      <c r="K1109" s="33" t="s">
        <v>634</v>
      </c>
      <c r="L1109" s="33" t="s">
        <v>628</v>
      </c>
      <c r="M1109" s="33" t="s">
        <v>634</v>
      </c>
      <c r="N1109" s="33" t="s">
        <v>2493</v>
      </c>
      <c r="O1109" s="33" t="s">
        <v>2494</v>
      </c>
      <c r="P1109" s="33" t="s">
        <v>2495</v>
      </c>
    </row>
    <row r="1110" spans="1:16" ht="13.5" customHeight="1" x14ac:dyDescent="0.2">
      <c r="A1110" s="33" t="s">
        <v>709</v>
      </c>
      <c r="B1110" s="35" t="s">
        <v>2496</v>
      </c>
      <c r="C1110" s="34">
        <v>66132000</v>
      </c>
      <c r="D1110" s="33"/>
      <c r="E1110" s="33" t="s">
        <v>628</v>
      </c>
      <c r="F1110" s="33" t="s">
        <v>628</v>
      </c>
      <c r="G1110" s="33" t="s">
        <v>628</v>
      </c>
      <c r="H1110" s="33" t="s">
        <v>632</v>
      </c>
      <c r="I1110" s="33" t="s">
        <v>628</v>
      </c>
      <c r="J1110" s="33" t="s">
        <v>633</v>
      </c>
      <c r="K1110" s="33" t="s">
        <v>634</v>
      </c>
      <c r="L1110" s="33" t="s">
        <v>628</v>
      </c>
      <c r="M1110" s="33" t="s">
        <v>634</v>
      </c>
      <c r="N1110" s="33" t="s">
        <v>2493</v>
      </c>
      <c r="O1110" s="33" t="s">
        <v>2494</v>
      </c>
      <c r="P1110" s="33" t="s">
        <v>2495</v>
      </c>
    </row>
    <row r="1111" spans="1:16" ht="13.5" customHeight="1" x14ac:dyDescent="0.2">
      <c r="A1111" s="33" t="s">
        <v>709</v>
      </c>
      <c r="B1111" s="35" t="s">
        <v>2497</v>
      </c>
      <c r="C1111" s="34">
        <v>173589000</v>
      </c>
      <c r="D1111" s="33"/>
      <c r="E1111" s="33" t="s">
        <v>628</v>
      </c>
      <c r="F1111" s="33" t="s">
        <v>628</v>
      </c>
      <c r="G1111" s="33" t="s">
        <v>628</v>
      </c>
      <c r="H1111" s="33" t="s">
        <v>632</v>
      </c>
      <c r="I1111" s="33" t="s">
        <v>628</v>
      </c>
      <c r="J1111" s="33" t="s">
        <v>633</v>
      </c>
      <c r="K1111" s="33" t="s">
        <v>634</v>
      </c>
      <c r="L1111" s="33" t="s">
        <v>628</v>
      </c>
      <c r="M1111" s="33" t="s">
        <v>634</v>
      </c>
      <c r="N1111" s="33" t="s">
        <v>2493</v>
      </c>
      <c r="O1111" s="33" t="s">
        <v>2494</v>
      </c>
      <c r="P1111" s="33" t="s">
        <v>2495</v>
      </c>
    </row>
    <row r="1112" spans="1:16" ht="13.5" customHeight="1" x14ac:dyDescent="0.2">
      <c r="A1112" s="33" t="s">
        <v>709</v>
      </c>
      <c r="B1112" s="35" t="s">
        <v>2498</v>
      </c>
      <c r="C1112" s="34">
        <v>4436000</v>
      </c>
      <c r="D1112" s="33"/>
      <c r="E1112" s="33" t="s">
        <v>628</v>
      </c>
      <c r="F1112" s="33" t="s">
        <v>628</v>
      </c>
      <c r="G1112" s="33" t="s">
        <v>628</v>
      </c>
      <c r="H1112" s="33" t="s">
        <v>632</v>
      </c>
      <c r="I1112" s="33" t="s">
        <v>628</v>
      </c>
      <c r="J1112" s="33" t="s">
        <v>633</v>
      </c>
      <c r="K1112" s="33" t="s">
        <v>634</v>
      </c>
      <c r="L1112" s="33" t="s">
        <v>628</v>
      </c>
      <c r="M1112" s="33" t="s">
        <v>634</v>
      </c>
      <c r="N1112" s="33" t="s">
        <v>2493</v>
      </c>
      <c r="O1112" s="33" t="s">
        <v>2494</v>
      </c>
      <c r="P1112" s="33" t="s">
        <v>2495</v>
      </c>
    </row>
    <row r="1113" spans="1:16" ht="13.5" customHeight="1" x14ac:dyDescent="0.2">
      <c r="A1113" s="33" t="s">
        <v>709</v>
      </c>
      <c r="B1113" s="35" t="s">
        <v>2499</v>
      </c>
      <c r="C1113" s="34">
        <v>2976000</v>
      </c>
      <c r="D1113" s="33"/>
      <c r="E1113" s="33" t="s">
        <v>628</v>
      </c>
      <c r="F1113" s="33" t="s">
        <v>628</v>
      </c>
      <c r="G1113" s="33" t="s">
        <v>628</v>
      </c>
      <c r="H1113" s="33" t="s">
        <v>632</v>
      </c>
      <c r="I1113" s="33" t="s">
        <v>628</v>
      </c>
      <c r="J1113" s="33" t="s">
        <v>633</v>
      </c>
      <c r="K1113" s="33" t="s">
        <v>634</v>
      </c>
      <c r="L1113" s="33" t="s">
        <v>628</v>
      </c>
      <c r="M1113" s="33" t="s">
        <v>634</v>
      </c>
      <c r="N1113" s="33" t="s">
        <v>2493</v>
      </c>
      <c r="O1113" s="33" t="s">
        <v>2494</v>
      </c>
      <c r="P1113" s="33" t="s">
        <v>2495</v>
      </c>
    </row>
    <row r="1114" spans="1:16" ht="13.5" customHeight="1" x14ac:dyDescent="0.2">
      <c r="A1114" s="33" t="s">
        <v>709</v>
      </c>
      <c r="B1114" s="35" t="s">
        <v>2500</v>
      </c>
      <c r="C1114" s="34">
        <v>61908000</v>
      </c>
      <c r="D1114" s="33"/>
      <c r="E1114" s="33" t="s">
        <v>628</v>
      </c>
      <c r="F1114" s="33" t="s">
        <v>628</v>
      </c>
      <c r="G1114" s="33" t="s">
        <v>628</v>
      </c>
      <c r="H1114" s="33" t="s">
        <v>632</v>
      </c>
      <c r="I1114" s="33" t="s">
        <v>628</v>
      </c>
      <c r="J1114" s="33" t="s">
        <v>633</v>
      </c>
      <c r="K1114" s="33" t="s">
        <v>634</v>
      </c>
      <c r="L1114" s="33" t="s">
        <v>628</v>
      </c>
      <c r="M1114" s="33" t="s">
        <v>628</v>
      </c>
      <c r="N1114" s="33" t="s">
        <v>2476</v>
      </c>
      <c r="O1114" s="33" t="s">
        <v>2477</v>
      </c>
      <c r="P1114" s="33" t="s">
        <v>2478</v>
      </c>
    </row>
    <row r="1115" spans="1:16" ht="13.5" customHeight="1" x14ac:dyDescent="0.2">
      <c r="A1115" s="33" t="s">
        <v>709</v>
      </c>
      <c r="B1115" s="35" t="s">
        <v>2501</v>
      </c>
      <c r="C1115" s="34">
        <v>16100000</v>
      </c>
      <c r="D1115" s="33"/>
      <c r="E1115" s="33" t="s">
        <v>628</v>
      </c>
      <c r="F1115" s="33" t="s">
        <v>628</v>
      </c>
      <c r="G1115" s="33" t="s">
        <v>628</v>
      </c>
      <c r="H1115" s="33" t="s">
        <v>632</v>
      </c>
      <c r="I1115" s="33" t="s">
        <v>628</v>
      </c>
      <c r="J1115" s="33" t="s">
        <v>633</v>
      </c>
      <c r="K1115" s="33" t="s">
        <v>634</v>
      </c>
      <c r="L1115" s="33" t="s">
        <v>628</v>
      </c>
      <c r="M1115" s="33" t="s">
        <v>628</v>
      </c>
      <c r="N1115" s="33" t="s">
        <v>2476</v>
      </c>
      <c r="O1115" s="33" t="s">
        <v>2477</v>
      </c>
      <c r="P1115" s="33" t="s">
        <v>2478</v>
      </c>
    </row>
    <row r="1116" spans="1:16" ht="13.5" customHeight="1" x14ac:dyDescent="0.2">
      <c r="A1116" s="33" t="s">
        <v>709</v>
      </c>
      <c r="B1116" s="35" t="s">
        <v>2502</v>
      </c>
      <c r="C1116" s="34">
        <v>216100000</v>
      </c>
      <c r="D1116" s="33"/>
      <c r="E1116" s="33" t="s">
        <v>628</v>
      </c>
      <c r="F1116" s="33" t="s">
        <v>628</v>
      </c>
      <c r="G1116" s="33" t="s">
        <v>628</v>
      </c>
      <c r="H1116" s="33" t="s">
        <v>632</v>
      </c>
      <c r="I1116" s="33" t="s">
        <v>628</v>
      </c>
      <c r="J1116" s="33" t="s">
        <v>633</v>
      </c>
      <c r="K1116" s="33" t="s">
        <v>634</v>
      </c>
      <c r="L1116" s="33" t="s">
        <v>628</v>
      </c>
      <c r="M1116" s="33" t="s">
        <v>628</v>
      </c>
      <c r="N1116" s="33" t="s">
        <v>2476</v>
      </c>
      <c r="O1116" s="33" t="s">
        <v>2477</v>
      </c>
      <c r="P1116" s="33" t="s">
        <v>2478</v>
      </c>
    </row>
    <row r="1117" spans="1:16" ht="13.5" customHeight="1" x14ac:dyDescent="0.2">
      <c r="A1117" s="33" t="s">
        <v>709</v>
      </c>
      <c r="B1117" s="35" t="s">
        <v>2347</v>
      </c>
      <c r="C1117" s="34">
        <v>142656132</v>
      </c>
      <c r="D1117" s="33"/>
      <c r="E1117" s="33" t="s">
        <v>628</v>
      </c>
      <c r="F1117" s="33" t="s">
        <v>628</v>
      </c>
      <c r="G1117" s="33" t="s">
        <v>628</v>
      </c>
      <c r="H1117" s="33" t="s">
        <v>634</v>
      </c>
      <c r="I1117" s="33" t="s">
        <v>628</v>
      </c>
      <c r="J1117" s="33" t="s">
        <v>633</v>
      </c>
      <c r="K1117" s="33" t="s">
        <v>634</v>
      </c>
      <c r="L1117" s="33" t="s">
        <v>628</v>
      </c>
      <c r="M1117" s="33" t="s">
        <v>634</v>
      </c>
      <c r="N1117" s="33" t="s">
        <v>2503</v>
      </c>
      <c r="O1117" s="33" t="s">
        <v>2504</v>
      </c>
      <c r="P1117" s="33" t="s">
        <v>2505</v>
      </c>
    </row>
    <row r="1118" spans="1:16" ht="13.5" customHeight="1" x14ac:dyDescent="0.2">
      <c r="A1118" s="33" t="s">
        <v>709</v>
      </c>
      <c r="B1118" s="35" t="s">
        <v>2506</v>
      </c>
      <c r="C1118" s="34">
        <v>1485000</v>
      </c>
      <c r="D1118" s="33"/>
      <c r="E1118" s="33" t="s">
        <v>628</v>
      </c>
      <c r="F1118" s="33" t="s">
        <v>628</v>
      </c>
      <c r="G1118" s="33" t="s">
        <v>628</v>
      </c>
      <c r="H1118" s="33" t="s">
        <v>634</v>
      </c>
      <c r="I1118" s="33" t="s">
        <v>628</v>
      </c>
      <c r="J1118" s="33" t="s">
        <v>633</v>
      </c>
      <c r="K1118" s="33" t="s">
        <v>634</v>
      </c>
      <c r="L1118" s="33" t="s">
        <v>628</v>
      </c>
      <c r="M1118" s="33" t="s">
        <v>634</v>
      </c>
      <c r="N1118" s="33" t="s">
        <v>2507</v>
      </c>
      <c r="O1118" s="33" t="s">
        <v>2508</v>
      </c>
      <c r="P1118" s="33" t="s">
        <v>2509</v>
      </c>
    </row>
    <row r="1119" spans="1:16" ht="13.5" customHeight="1" x14ac:dyDescent="0.2">
      <c r="A1119" s="33" t="s">
        <v>709</v>
      </c>
      <c r="B1119" s="35" t="s">
        <v>2510</v>
      </c>
      <c r="C1119" s="34">
        <v>136000000</v>
      </c>
      <c r="D1119" s="33"/>
      <c r="E1119" s="33" t="s">
        <v>628</v>
      </c>
      <c r="F1119" s="33" t="s">
        <v>628</v>
      </c>
      <c r="G1119" s="33" t="s">
        <v>628</v>
      </c>
      <c r="H1119" s="33" t="s">
        <v>634</v>
      </c>
      <c r="I1119" s="33" t="s">
        <v>628</v>
      </c>
      <c r="J1119" s="33" t="s">
        <v>633</v>
      </c>
      <c r="K1119" s="33" t="s">
        <v>634</v>
      </c>
      <c r="L1119" s="33" t="s">
        <v>628</v>
      </c>
      <c r="M1119" s="33" t="s">
        <v>634</v>
      </c>
      <c r="N1119" s="33" t="s">
        <v>2503</v>
      </c>
      <c r="O1119" s="33" t="s">
        <v>2511</v>
      </c>
      <c r="P1119" s="33" t="s">
        <v>2512</v>
      </c>
    </row>
    <row r="1120" spans="1:16" ht="13.5" customHeight="1" x14ac:dyDescent="0.2">
      <c r="A1120" s="33" t="s">
        <v>709</v>
      </c>
      <c r="B1120" s="35" t="s">
        <v>2513</v>
      </c>
      <c r="C1120" s="34">
        <v>41000000</v>
      </c>
      <c r="D1120" s="33"/>
      <c r="E1120" s="33" t="s">
        <v>628</v>
      </c>
      <c r="F1120" s="33" t="s">
        <v>628</v>
      </c>
      <c r="G1120" s="33" t="s">
        <v>628</v>
      </c>
      <c r="H1120" s="33" t="s">
        <v>634</v>
      </c>
      <c r="I1120" s="33" t="s">
        <v>628</v>
      </c>
      <c r="J1120" s="33" t="s">
        <v>633</v>
      </c>
      <c r="K1120" s="33" t="s">
        <v>634</v>
      </c>
      <c r="L1120" s="33" t="s">
        <v>628</v>
      </c>
      <c r="M1120" s="33" t="s">
        <v>628</v>
      </c>
      <c r="N1120" s="33" t="s">
        <v>2503</v>
      </c>
      <c r="O1120" s="33" t="s">
        <v>2511</v>
      </c>
      <c r="P1120" s="33" t="s">
        <v>2512</v>
      </c>
    </row>
    <row r="1121" spans="1:16" ht="13.5" customHeight="1" x14ac:dyDescent="0.2">
      <c r="A1121" s="33" t="s">
        <v>709</v>
      </c>
      <c r="B1121" s="35" t="s">
        <v>2387</v>
      </c>
      <c r="C1121" s="34">
        <v>28407000</v>
      </c>
      <c r="D1121" s="33"/>
      <c r="E1121" s="33" t="s">
        <v>628</v>
      </c>
      <c r="F1121" s="33" t="s">
        <v>628</v>
      </c>
      <c r="G1121" s="33" t="s">
        <v>628</v>
      </c>
      <c r="H1121" s="33" t="s">
        <v>634</v>
      </c>
      <c r="I1121" s="33" t="s">
        <v>628</v>
      </c>
      <c r="J1121" s="33" t="s">
        <v>633</v>
      </c>
      <c r="K1121" s="33" t="s">
        <v>634</v>
      </c>
      <c r="L1121" s="33" t="s">
        <v>628</v>
      </c>
      <c r="M1121" s="33" t="s">
        <v>628</v>
      </c>
      <c r="N1121" s="33" t="s">
        <v>2503</v>
      </c>
      <c r="O1121" s="33" t="s">
        <v>2511</v>
      </c>
      <c r="P1121" s="33" t="s">
        <v>2512</v>
      </c>
    </row>
    <row r="1122" spans="1:16" ht="13.5" customHeight="1" x14ac:dyDescent="0.2">
      <c r="A1122" s="33" t="s">
        <v>709</v>
      </c>
      <c r="B1122" s="35" t="s">
        <v>2514</v>
      </c>
      <c r="C1122" s="34">
        <v>122171000</v>
      </c>
      <c r="D1122" s="33"/>
      <c r="E1122" s="33" t="s">
        <v>628</v>
      </c>
      <c r="F1122" s="33" t="s">
        <v>628</v>
      </c>
      <c r="G1122" s="33" t="s">
        <v>628</v>
      </c>
      <c r="H1122" s="33" t="s">
        <v>634</v>
      </c>
      <c r="I1122" s="33" t="s">
        <v>628</v>
      </c>
      <c r="J1122" s="33" t="s">
        <v>633</v>
      </c>
      <c r="K1122" s="33" t="s">
        <v>634</v>
      </c>
      <c r="L1122" s="33" t="s">
        <v>628</v>
      </c>
      <c r="M1122" s="33" t="s">
        <v>628</v>
      </c>
      <c r="N1122" s="33" t="s">
        <v>2503</v>
      </c>
      <c r="O1122" s="33" t="s">
        <v>2511</v>
      </c>
      <c r="P1122" s="33" t="s">
        <v>2512</v>
      </c>
    </row>
    <row r="1123" spans="1:16" ht="13.5" customHeight="1" x14ac:dyDescent="0.2">
      <c r="A1123" s="33" t="s">
        <v>709</v>
      </c>
      <c r="B1123" s="35" t="s">
        <v>2515</v>
      </c>
      <c r="C1123" s="34">
        <v>19530000</v>
      </c>
      <c r="D1123" s="33"/>
      <c r="E1123" s="33" t="s">
        <v>628</v>
      </c>
      <c r="F1123" s="33" t="s">
        <v>628</v>
      </c>
      <c r="G1123" s="33" t="s">
        <v>628</v>
      </c>
      <c r="H1123" s="33" t="s">
        <v>634</v>
      </c>
      <c r="I1123" s="33" t="s">
        <v>628</v>
      </c>
      <c r="J1123" s="33" t="s">
        <v>633</v>
      </c>
      <c r="K1123" s="33" t="s">
        <v>634</v>
      </c>
      <c r="L1123" s="33" t="s">
        <v>628</v>
      </c>
      <c r="M1123" s="33" t="s">
        <v>628</v>
      </c>
      <c r="N1123" s="33" t="s">
        <v>2503</v>
      </c>
      <c r="O1123" s="33" t="s">
        <v>2511</v>
      </c>
      <c r="P1123" s="33" t="s">
        <v>2512</v>
      </c>
    </row>
    <row r="1124" spans="1:16" ht="13.5" customHeight="1" x14ac:dyDescent="0.2">
      <c r="A1124" s="33" t="s">
        <v>709</v>
      </c>
      <c r="B1124" s="35" t="s">
        <v>2094</v>
      </c>
      <c r="C1124" s="34">
        <v>81986000</v>
      </c>
      <c r="D1124" s="33"/>
      <c r="E1124" s="33" t="s">
        <v>2516</v>
      </c>
      <c r="F1124" s="33" t="s">
        <v>628</v>
      </c>
      <c r="G1124" s="33" t="s">
        <v>628</v>
      </c>
      <c r="H1124" s="33" t="s">
        <v>634</v>
      </c>
      <c r="I1124" s="33" t="s">
        <v>2517</v>
      </c>
      <c r="J1124" s="33" t="s">
        <v>633</v>
      </c>
      <c r="K1124" s="33" t="s">
        <v>634</v>
      </c>
      <c r="L1124" s="33" t="s">
        <v>628</v>
      </c>
      <c r="M1124" s="33" t="s">
        <v>628</v>
      </c>
      <c r="N1124" s="33" t="s">
        <v>2503</v>
      </c>
      <c r="O1124" s="33" t="s">
        <v>2511</v>
      </c>
      <c r="P1124" s="33" t="s">
        <v>2512</v>
      </c>
    </row>
    <row r="1125" spans="1:16" ht="13.5" customHeight="1" x14ac:dyDescent="0.2">
      <c r="A1125" s="33" t="s">
        <v>709</v>
      </c>
      <c r="B1125" s="35" t="s">
        <v>2518</v>
      </c>
      <c r="C1125" s="34">
        <v>862926000</v>
      </c>
      <c r="D1125" s="33"/>
      <c r="E1125" s="33" t="s">
        <v>628</v>
      </c>
      <c r="F1125" s="33" t="s">
        <v>628</v>
      </c>
      <c r="G1125" s="33" t="s">
        <v>628</v>
      </c>
      <c r="H1125" s="33" t="s">
        <v>634</v>
      </c>
      <c r="I1125" s="33" t="s">
        <v>628</v>
      </c>
      <c r="J1125" s="33" t="s">
        <v>633</v>
      </c>
      <c r="K1125" s="33" t="s">
        <v>634</v>
      </c>
      <c r="L1125" s="33" t="s">
        <v>628</v>
      </c>
      <c r="M1125" s="33" t="s">
        <v>628</v>
      </c>
      <c r="N1125" s="33" t="s">
        <v>2503</v>
      </c>
      <c r="O1125" s="33" t="s">
        <v>2504</v>
      </c>
      <c r="P1125" s="33" t="s">
        <v>2505</v>
      </c>
    </row>
    <row r="1126" spans="1:16" ht="13.5" customHeight="1" x14ac:dyDescent="0.2">
      <c r="A1126" s="33" t="s">
        <v>709</v>
      </c>
      <c r="B1126" s="35" t="s">
        <v>2519</v>
      </c>
      <c r="C1126" s="34">
        <v>218823000</v>
      </c>
      <c r="D1126" s="33"/>
      <c r="E1126" s="33" t="s">
        <v>628</v>
      </c>
      <c r="F1126" s="33" t="s">
        <v>628</v>
      </c>
      <c r="G1126" s="33" t="s">
        <v>628</v>
      </c>
      <c r="H1126" s="33" t="s">
        <v>634</v>
      </c>
      <c r="I1126" s="33" t="s">
        <v>628</v>
      </c>
      <c r="J1126" s="33" t="s">
        <v>633</v>
      </c>
      <c r="K1126" s="33" t="s">
        <v>634</v>
      </c>
      <c r="L1126" s="33" t="s">
        <v>628</v>
      </c>
      <c r="M1126" s="33" t="s">
        <v>634</v>
      </c>
      <c r="N1126" s="33" t="s">
        <v>2503</v>
      </c>
      <c r="O1126" s="33" t="s">
        <v>2504</v>
      </c>
      <c r="P1126" s="33" t="s">
        <v>2505</v>
      </c>
    </row>
    <row r="1127" spans="1:16" ht="13.5" customHeight="1" x14ac:dyDescent="0.2">
      <c r="A1127" s="33" t="s">
        <v>709</v>
      </c>
      <c r="B1127" s="35" t="s">
        <v>2347</v>
      </c>
      <c r="C1127" s="34">
        <v>713280000</v>
      </c>
      <c r="D1127" s="33"/>
      <c r="E1127" s="33" t="s">
        <v>628</v>
      </c>
      <c r="F1127" s="33" t="s">
        <v>628</v>
      </c>
      <c r="G1127" s="33" t="s">
        <v>2520</v>
      </c>
      <c r="H1127" s="33" t="s">
        <v>634</v>
      </c>
      <c r="I1127" s="33" t="s">
        <v>628</v>
      </c>
      <c r="J1127" s="33" t="s">
        <v>633</v>
      </c>
      <c r="K1127" s="33" t="s">
        <v>634</v>
      </c>
      <c r="L1127" s="33" t="s">
        <v>628</v>
      </c>
      <c r="M1127" s="33" t="s">
        <v>634</v>
      </c>
      <c r="N1127" s="33" t="s">
        <v>2340</v>
      </c>
      <c r="O1127" s="33" t="s">
        <v>2521</v>
      </c>
      <c r="P1127" s="33" t="s">
        <v>2522</v>
      </c>
    </row>
    <row r="1128" spans="1:16" ht="13.5" customHeight="1" x14ac:dyDescent="0.2">
      <c r="A1128" s="33" t="s">
        <v>709</v>
      </c>
      <c r="B1128" s="35" t="s">
        <v>2523</v>
      </c>
      <c r="C1128" s="34">
        <v>589050000</v>
      </c>
      <c r="D1128" s="33"/>
      <c r="E1128" s="33" t="s">
        <v>909</v>
      </c>
      <c r="F1128" s="33" t="s">
        <v>2524</v>
      </c>
      <c r="G1128" s="33" t="s">
        <v>2525</v>
      </c>
      <c r="H1128" s="33" t="s">
        <v>632</v>
      </c>
      <c r="I1128" s="33" t="s">
        <v>628</v>
      </c>
      <c r="J1128" s="33" t="s">
        <v>633</v>
      </c>
      <c r="K1128" s="33" t="s">
        <v>770</v>
      </c>
      <c r="L1128" s="33" t="s">
        <v>628</v>
      </c>
      <c r="M1128" s="33" t="s">
        <v>632</v>
      </c>
      <c r="N1128" s="33" t="s">
        <v>2526</v>
      </c>
      <c r="O1128" s="33" t="s">
        <v>2527</v>
      </c>
      <c r="P1128" s="33" t="s">
        <v>2528</v>
      </c>
    </row>
    <row r="1129" spans="1:16" ht="13.5" customHeight="1" x14ac:dyDescent="0.2">
      <c r="A1129" s="33" t="s">
        <v>709</v>
      </c>
      <c r="B1129" s="35" t="s">
        <v>2529</v>
      </c>
      <c r="C1129" s="34">
        <v>451438.4</v>
      </c>
      <c r="D1129" s="33"/>
      <c r="E1129" s="33" t="s">
        <v>909</v>
      </c>
      <c r="F1129" s="33" t="s">
        <v>628</v>
      </c>
      <c r="G1129" s="33" t="s">
        <v>628</v>
      </c>
      <c r="H1129" s="33" t="s">
        <v>634</v>
      </c>
      <c r="I1129" s="33" t="s">
        <v>628</v>
      </c>
      <c r="J1129" s="33" t="s">
        <v>633</v>
      </c>
      <c r="K1129" s="33" t="s">
        <v>634</v>
      </c>
      <c r="L1129" s="33" t="s">
        <v>628</v>
      </c>
      <c r="M1129" s="33" t="s">
        <v>632</v>
      </c>
      <c r="N1129" s="33" t="s">
        <v>2530</v>
      </c>
      <c r="O1129" s="33" t="s">
        <v>2531</v>
      </c>
      <c r="P1129" s="33" t="s">
        <v>2532</v>
      </c>
    </row>
    <row r="1130" spans="1:16" ht="80.099999999999994" customHeight="1" x14ac:dyDescent="0.2">
      <c r="A1130" s="33" t="s">
        <v>709</v>
      </c>
      <c r="B1130" s="35" t="s">
        <v>2529</v>
      </c>
      <c r="C1130" s="34">
        <v>406861</v>
      </c>
      <c r="D1130" s="33"/>
      <c r="E1130" s="33" t="s">
        <v>909</v>
      </c>
      <c r="F1130" s="33" t="s">
        <v>628</v>
      </c>
      <c r="G1130" s="33" t="s">
        <v>628</v>
      </c>
      <c r="H1130" s="33" t="s">
        <v>634</v>
      </c>
      <c r="I1130" s="33" t="s">
        <v>628</v>
      </c>
      <c r="J1130" s="33" t="s">
        <v>633</v>
      </c>
      <c r="K1130" s="33" t="s">
        <v>634</v>
      </c>
      <c r="L1130" s="33" t="s">
        <v>628</v>
      </c>
      <c r="M1130" s="33" t="s">
        <v>632</v>
      </c>
      <c r="N1130" s="33" t="s">
        <v>2530</v>
      </c>
      <c r="O1130" s="33" t="s">
        <v>2531</v>
      </c>
      <c r="P1130" s="33" t="s">
        <v>2532</v>
      </c>
    </row>
    <row r="1131" spans="1:16" ht="80.099999999999994" customHeight="1" x14ac:dyDescent="0.2">
      <c r="A1131" s="33" t="s">
        <v>709</v>
      </c>
      <c r="B1131" s="35" t="s">
        <v>2529</v>
      </c>
      <c r="C1131" s="34">
        <v>357238</v>
      </c>
      <c r="D1131" s="33"/>
      <c r="E1131" s="33" t="s">
        <v>909</v>
      </c>
      <c r="F1131" s="33" t="s">
        <v>628</v>
      </c>
      <c r="G1131" s="33" t="s">
        <v>628</v>
      </c>
      <c r="H1131" s="33" t="s">
        <v>634</v>
      </c>
      <c r="I1131" s="33" t="s">
        <v>628</v>
      </c>
      <c r="J1131" s="33" t="s">
        <v>633</v>
      </c>
      <c r="K1131" s="33" t="s">
        <v>634</v>
      </c>
      <c r="L1131" s="33" t="s">
        <v>628</v>
      </c>
      <c r="M1131" s="33" t="s">
        <v>632</v>
      </c>
      <c r="N1131" s="33" t="s">
        <v>2530</v>
      </c>
      <c r="O1131" s="33" t="s">
        <v>2531</v>
      </c>
      <c r="P1131" s="33" t="s">
        <v>2532</v>
      </c>
    </row>
    <row r="1132" spans="1:16" ht="80.099999999999994" customHeight="1" x14ac:dyDescent="0.2">
      <c r="A1132" s="33" t="s">
        <v>709</v>
      </c>
      <c r="B1132" s="35" t="s">
        <v>2529</v>
      </c>
      <c r="C1132" s="34">
        <v>1166200</v>
      </c>
      <c r="D1132" s="33"/>
      <c r="E1132" s="33" t="s">
        <v>909</v>
      </c>
      <c r="F1132" s="33" t="s">
        <v>628</v>
      </c>
      <c r="G1132" s="33" t="s">
        <v>628</v>
      </c>
      <c r="H1132" s="33" t="s">
        <v>634</v>
      </c>
      <c r="I1132" s="33" t="s">
        <v>628</v>
      </c>
      <c r="J1132" s="33" t="s">
        <v>633</v>
      </c>
      <c r="K1132" s="33" t="s">
        <v>634</v>
      </c>
      <c r="L1132" s="33" t="s">
        <v>628</v>
      </c>
      <c r="M1132" s="33" t="s">
        <v>632</v>
      </c>
      <c r="N1132" s="33" t="s">
        <v>2530</v>
      </c>
      <c r="O1132" s="33" t="s">
        <v>2531</v>
      </c>
      <c r="P1132" s="33" t="s">
        <v>2532</v>
      </c>
    </row>
    <row r="1133" spans="1:16" ht="13.5" customHeight="1" x14ac:dyDescent="0.2">
      <c r="A1133" s="33" t="s">
        <v>709</v>
      </c>
      <c r="B1133" s="35" t="s">
        <v>2533</v>
      </c>
      <c r="C1133" s="34">
        <v>173800000</v>
      </c>
      <c r="D1133" s="33"/>
      <c r="E1133" s="33" t="s">
        <v>909</v>
      </c>
      <c r="F1133" s="33" t="s">
        <v>2534</v>
      </c>
      <c r="G1133" s="33" t="s">
        <v>2533</v>
      </c>
      <c r="H1133" s="33" t="s">
        <v>632</v>
      </c>
      <c r="I1133" s="33" t="s">
        <v>628</v>
      </c>
      <c r="J1133" s="33" t="s">
        <v>633</v>
      </c>
      <c r="K1133" s="33" t="s">
        <v>634</v>
      </c>
      <c r="L1133" s="33" t="s">
        <v>628</v>
      </c>
      <c r="M1133" s="33" t="s">
        <v>632</v>
      </c>
      <c r="N1133" s="33" t="s">
        <v>2535</v>
      </c>
      <c r="O1133" s="33" t="s">
        <v>2536</v>
      </c>
      <c r="P1133" s="33" t="s">
        <v>2537</v>
      </c>
    </row>
    <row r="1134" spans="1:16" ht="13.5" customHeight="1" x14ac:dyDescent="0.2">
      <c r="A1134" s="33" t="s">
        <v>709</v>
      </c>
      <c r="B1134" s="35" t="s">
        <v>2538</v>
      </c>
      <c r="C1134" s="34">
        <v>34167000</v>
      </c>
      <c r="D1134" s="33"/>
      <c r="E1134" s="33" t="s">
        <v>909</v>
      </c>
      <c r="F1134" s="33" t="s">
        <v>628</v>
      </c>
      <c r="G1134" s="33" t="s">
        <v>628</v>
      </c>
      <c r="H1134" s="33" t="s">
        <v>632</v>
      </c>
      <c r="I1134" s="33" t="s">
        <v>628</v>
      </c>
      <c r="J1134" s="33" t="s">
        <v>633</v>
      </c>
      <c r="K1134" s="33" t="s">
        <v>634</v>
      </c>
      <c r="L1134" s="33" t="s">
        <v>628</v>
      </c>
      <c r="M1134" s="33" t="s">
        <v>632</v>
      </c>
      <c r="N1134" s="33" t="s">
        <v>2539</v>
      </c>
      <c r="O1134" s="33" t="s">
        <v>2540</v>
      </c>
      <c r="P1134" s="33" t="s">
        <v>2541</v>
      </c>
    </row>
    <row r="1135" spans="1:16" ht="13.5" customHeight="1" x14ac:dyDescent="0.2">
      <c r="A1135" s="33" t="s">
        <v>709</v>
      </c>
      <c r="B1135" s="35" t="s">
        <v>2542</v>
      </c>
      <c r="C1135" s="34">
        <v>30167820</v>
      </c>
      <c r="D1135" s="33"/>
      <c r="E1135" s="33" t="s">
        <v>909</v>
      </c>
      <c r="F1135" s="33" t="s">
        <v>628</v>
      </c>
      <c r="G1135" s="33" t="s">
        <v>628</v>
      </c>
      <c r="H1135" s="33" t="s">
        <v>632</v>
      </c>
      <c r="I1135" s="33" t="s">
        <v>628</v>
      </c>
      <c r="J1135" s="33" t="s">
        <v>2543</v>
      </c>
      <c r="K1135" s="33" t="s">
        <v>634</v>
      </c>
      <c r="L1135" s="33" t="s">
        <v>628</v>
      </c>
      <c r="M1135" s="33" t="s">
        <v>632</v>
      </c>
      <c r="N1135" s="33" t="s">
        <v>2539</v>
      </c>
      <c r="O1135" s="33" t="s">
        <v>2540</v>
      </c>
      <c r="P1135" s="33" t="s">
        <v>2541</v>
      </c>
    </row>
    <row r="1136" spans="1:16" ht="13.5" customHeight="1" x14ac:dyDescent="0.2">
      <c r="A1136" s="33" t="s">
        <v>709</v>
      </c>
      <c r="B1136" s="35" t="s">
        <v>2544</v>
      </c>
      <c r="C1136" s="34">
        <v>18345000</v>
      </c>
      <c r="D1136" s="33"/>
      <c r="E1136" s="33" t="s">
        <v>909</v>
      </c>
      <c r="F1136" s="33" t="s">
        <v>628</v>
      </c>
      <c r="G1136" s="33" t="s">
        <v>628</v>
      </c>
      <c r="H1136" s="33" t="s">
        <v>632</v>
      </c>
      <c r="I1136" s="33" t="s">
        <v>628</v>
      </c>
      <c r="J1136" s="33" t="s">
        <v>633</v>
      </c>
      <c r="K1136" s="33" t="s">
        <v>634</v>
      </c>
      <c r="L1136" s="33" t="s">
        <v>628</v>
      </c>
      <c r="M1136" s="33" t="s">
        <v>632</v>
      </c>
      <c r="N1136" s="33" t="s">
        <v>2539</v>
      </c>
      <c r="O1136" s="33" t="s">
        <v>2540</v>
      </c>
      <c r="P1136" s="33" t="s">
        <v>2541</v>
      </c>
    </row>
    <row r="1137" spans="1:16" ht="13.5" customHeight="1" x14ac:dyDescent="0.2">
      <c r="A1137" s="33" t="s">
        <v>709</v>
      </c>
      <c r="B1137" s="35" t="s">
        <v>2545</v>
      </c>
      <c r="C1137" s="34">
        <v>51000000</v>
      </c>
      <c r="D1137" s="33"/>
      <c r="E1137" s="33" t="s">
        <v>909</v>
      </c>
      <c r="F1137" s="33" t="s">
        <v>2546</v>
      </c>
      <c r="G1137" s="33" t="s">
        <v>2545</v>
      </c>
      <c r="H1137" s="33" t="s">
        <v>632</v>
      </c>
      <c r="I1137" s="33" t="s">
        <v>628</v>
      </c>
      <c r="J1137" s="33" t="s">
        <v>633</v>
      </c>
      <c r="K1137" s="33" t="s">
        <v>634</v>
      </c>
      <c r="L1137" s="33" t="s">
        <v>628</v>
      </c>
      <c r="M1137" s="33" t="s">
        <v>632</v>
      </c>
      <c r="N1137" s="33" t="s">
        <v>2547</v>
      </c>
      <c r="O1137" s="33" t="s">
        <v>2548</v>
      </c>
      <c r="P1137" s="33" t="s">
        <v>2549</v>
      </c>
    </row>
    <row r="1138" spans="1:16" ht="13.5" customHeight="1" x14ac:dyDescent="0.2">
      <c r="A1138" s="33" t="s">
        <v>709</v>
      </c>
      <c r="B1138" s="35" t="s">
        <v>2550</v>
      </c>
      <c r="C1138" s="34">
        <v>6945396000</v>
      </c>
      <c r="D1138" s="33"/>
      <c r="E1138" s="33" t="s">
        <v>909</v>
      </c>
      <c r="F1138" s="33" t="s">
        <v>628</v>
      </c>
      <c r="G1138" s="33" t="s">
        <v>628</v>
      </c>
      <c r="H1138" s="33" t="s">
        <v>634</v>
      </c>
      <c r="I1138" s="33" t="s">
        <v>628</v>
      </c>
      <c r="J1138" s="33" t="s">
        <v>633</v>
      </c>
      <c r="K1138" s="33" t="s">
        <v>770</v>
      </c>
      <c r="L1138" s="33" t="s">
        <v>628</v>
      </c>
      <c r="M1138" s="33" t="s">
        <v>632</v>
      </c>
      <c r="N1138" s="33" t="s">
        <v>2551</v>
      </c>
      <c r="O1138" s="33" t="s">
        <v>2552</v>
      </c>
      <c r="P1138" s="33" t="s">
        <v>2553</v>
      </c>
    </row>
    <row r="1139" spans="1:16" ht="13.5" customHeight="1" x14ac:dyDescent="0.2">
      <c r="A1139" s="33" t="s">
        <v>709</v>
      </c>
      <c r="B1139" s="35" t="s">
        <v>2554</v>
      </c>
      <c r="C1139" s="34">
        <v>360000000</v>
      </c>
      <c r="D1139" s="33"/>
      <c r="E1139" s="33" t="s">
        <v>909</v>
      </c>
      <c r="F1139" s="33" t="s">
        <v>2555</v>
      </c>
      <c r="G1139" s="33" t="s">
        <v>2556</v>
      </c>
      <c r="H1139" s="33" t="s">
        <v>634</v>
      </c>
      <c r="I1139" s="33" t="s">
        <v>628</v>
      </c>
      <c r="J1139" s="33" t="s">
        <v>633</v>
      </c>
      <c r="K1139" s="33" t="s">
        <v>634</v>
      </c>
      <c r="L1139" s="33" t="s">
        <v>628</v>
      </c>
      <c r="M1139" s="33" t="s">
        <v>632</v>
      </c>
      <c r="N1139" s="33" t="s">
        <v>2557</v>
      </c>
      <c r="O1139" s="33" t="s">
        <v>2558</v>
      </c>
      <c r="P1139" s="33" t="s">
        <v>2559</v>
      </c>
    </row>
    <row r="1140" spans="1:16" ht="13.5" customHeight="1" x14ac:dyDescent="0.2">
      <c r="A1140" s="33" t="s">
        <v>709</v>
      </c>
      <c r="B1140" s="35" t="s">
        <v>2560</v>
      </c>
      <c r="C1140" s="34">
        <v>210000000</v>
      </c>
      <c r="D1140" s="33"/>
      <c r="E1140" s="33" t="s">
        <v>909</v>
      </c>
      <c r="F1140" s="33" t="s">
        <v>628</v>
      </c>
      <c r="G1140" s="33" t="s">
        <v>628</v>
      </c>
      <c r="H1140" s="33" t="s">
        <v>634</v>
      </c>
      <c r="I1140" s="33" t="s">
        <v>628</v>
      </c>
      <c r="J1140" s="33" t="s">
        <v>633</v>
      </c>
      <c r="K1140" s="33" t="s">
        <v>634</v>
      </c>
      <c r="L1140" s="33" t="s">
        <v>628</v>
      </c>
      <c r="M1140" s="33" t="s">
        <v>632</v>
      </c>
      <c r="N1140" s="33" t="s">
        <v>2557</v>
      </c>
      <c r="O1140" s="33" t="s">
        <v>2558</v>
      </c>
      <c r="P1140" s="33" t="s">
        <v>2559</v>
      </c>
    </row>
    <row r="1141" spans="1:16" ht="13.5" customHeight="1" x14ac:dyDescent="0.2">
      <c r="A1141" s="33" t="s">
        <v>709</v>
      </c>
      <c r="B1141" s="35" t="s">
        <v>2561</v>
      </c>
      <c r="C1141" s="34">
        <v>570944000</v>
      </c>
      <c r="D1141" s="33"/>
      <c r="E1141" s="33" t="s">
        <v>909</v>
      </c>
      <c r="F1141" s="33" t="s">
        <v>1084</v>
      </c>
      <c r="G1141" s="33" t="s">
        <v>1085</v>
      </c>
      <c r="H1141" s="33" t="s">
        <v>632</v>
      </c>
      <c r="I1141" s="33" t="s">
        <v>628</v>
      </c>
      <c r="J1141" s="33" t="s">
        <v>633</v>
      </c>
      <c r="K1141" s="33" t="s">
        <v>634</v>
      </c>
      <c r="L1141" s="33" t="s">
        <v>628</v>
      </c>
      <c r="M1141" s="33" t="s">
        <v>632</v>
      </c>
      <c r="N1141" s="33" t="s">
        <v>2562</v>
      </c>
      <c r="O1141" s="33" t="s">
        <v>2563</v>
      </c>
      <c r="P1141" s="33" t="s">
        <v>2564</v>
      </c>
    </row>
    <row r="1142" spans="1:16" ht="13.5" customHeight="1" x14ac:dyDescent="0.2">
      <c r="A1142" s="33" t="s">
        <v>709</v>
      </c>
      <c r="B1142" s="35" t="s">
        <v>2565</v>
      </c>
      <c r="C1142" s="34">
        <v>72412000</v>
      </c>
      <c r="D1142" s="33"/>
      <c r="E1142" s="33" t="s">
        <v>909</v>
      </c>
      <c r="F1142" s="33" t="s">
        <v>2566</v>
      </c>
      <c r="G1142" s="33" t="s">
        <v>2567</v>
      </c>
      <c r="H1142" s="33" t="s">
        <v>632</v>
      </c>
      <c r="I1142" s="33" t="s">
        <v>628</v>
      </c>
      <c r="J1142" s="33" t="s">
        <v>633</v>
      </c>
      <c r="K1142" s="33" t="s">
        <v>634</v>
      </c>
      <c r="L1142" s="33" t="s">
        <v>628</v>
      </c>
      <c r="M1142" s="33" t="s">
        <v>632</v>
      </c>
      <c r="N1142" s="33" t="s">
        <v>2562</v>
      </c>
      <c r="O1142" s="33" t="s">
        <v>2563</v>
      </c>
      <c r="P1142" s="33" t="s">
        <v>2564</v>
      </c>
    </row>
    <row r="1143" spans="1:16" ht="13.5" customHeight="1" x14ac:dyDescent="0.2">
      <c r="A1143" s="33" t="s">
        <v>709</v>
      </c>
      <c r="B1143" s="35" t="s">
        <v>2568</v>
      </c>
      <c r="C1143" s="34">
        <v>92360000</v>
      </c>
      <c r="D1143" s="33"/>
      <c r="E1143" s="33" t="s">
        <v>909</v>
      </c>
      <c r="F1143" s="33" t="s">
        <v>2569</v>
      </c>
      <c r="G1143" s="33" t="s">
        <v>2570</v>
      </c>
      <c r="H1143" s="33" t="s">
        <v>632</v>
      </c>
      <c r="I1143" s="33" t="s">
        <v>628</v>
      </c>
      <c r="J1143" s="33" t="s">
        <v>633</v>
      </c>
      <c r="K1143" s="33" t="s">
        <v>634</v>
      </c>
      <c r="L1143" s="33" t="s">
        <v>628</v>
      </c>
      <c r="M1143" s="33" t="s">
        <v>632</v>
      </c>
      <c r="N1143" s="33" t="s">
        <v>2562</v>
      </c>
      <c r="O1143" s="33" t="s">
        <v>2563</v>
      </c>
      <c r="P1143" s="33" t="s">
        <v>2564</v>
      </c>
    </row>
    <row r="1144" spans="1:16" ht="13.5" customHeight="1" x14ac:dyDescent="0.2">
      <c r="A1144" s="33" t="s">
        <v>709</v>
      </c>
      <c r="B1144" s="35" t="s">
        <v>2571</v>
      </c>
      <c r="C1144" s="34">
        <v>110000000</v>
      </c>
      <c r="D1144" s="33"/>
      <c r="E1144" s="33" t="s">
        <v>909</v>
      </c>
      <c r="F1144" s="33" t="s">
        <v>2572</v>
      </c>
      <c r="G1144" s="33" t="s">
        <v>2573</v>
      </c>
      <c r="H1144" s="33" t="s">
        <v>632</v>
      </c>
      <c r="I1144" s="33" t="s">
        <v>628</v>
      </c>
      <c r="J1144" s="33" t="s">
        <v>633</v>
      </c>
      <c r="K1144" s="33" t="s">
        <v>634</v>
      </c>
      <c r="L1144" s="33" t="s">
        <v>628</v>
      </c>
      <c r="M1144" s="33" t="s">
        <v>632</v>
      </c>
      <c r="N1144" s="33" t="s">
        <v>2562</v>
      </c>
      <c r="O1144" s="33" t="s">
        <v>2563</v>
      </c>
      <c r="P1144" s="33" t="s">
        <v>2564</v>
      </c>
    </row>
    <row r="1145" spans="1:16" ht="13.5" customHeight="1" x14ac:dyDescent="0.2">
      <c r="A1145" s="33" t="s">
        <v>709</v>
      </c>
      <c r="B1145" s="35" t="s">
        <v>2574</v>
      </c>
      <c r="C1145" s="34">
        <v>491916000</v>
      </c>
      <c r="D1145" s="33"/>
      <c r="E1145" s="33" t="s">
        <v>909</v>
      </c>
      <c r="F1145" s="33" t="s">
        <v>2575</v>
      </c>
      <c r="G1145" s="33" t="s">
        <v>2576</v>
      </c>
      <c r="H1145" s="33" t="s">
        <v>632</v>
      </c>
      <c r="I1145" s="33" t="s">
        <v>628</v>
      </c>
      <c r="J1145" s="33" t="s">
        <v>633</v>
      </c>
      <c r="K1145" s="33" t="s">
        <v>634</v>
      </c>
      <c r="L1145" s="33" t="s">
        <v>628</v>
      </c>
      <c r="M1145" s="33" t="s">
        <v>632</v>
      </c>
      <c r="N1145" s="33" t="s">
        <v>2562</v>
      </c>
      <c r="O1145" s="33" t="s">
        <v>2563</v>
      </c>
      <c r="P1145" s="33" t="s">
        <v>2564</v>
      </c>
    </row>
    <row r="1146" spans="1:16" ht="13.5" customHeight="1" x14ac:dyDescent="0.2">
      <c r="A1146" s="33" t="s">
        <v>709</v>
      </c>
      <c r="B1146" s="35" t="s">
        <v>2577</v>
      </c>
      <c r="C1146" s="34">
        <v>128876000</v>
      </c>
      <c r="D1146" s="33"/>
      <c r="E1146" s="33" t="s">
        <v>909</v>
      </c>
      <c r="F1146" s="33" t="s">
        <v>2578</v>
      </c>
      <c r="G1146" s="33" t="s">
        <v>2579</v>
      </c>
      <c r="H1146" s="33" t="s">
        <v>632</v>
      </c>
      <c r="I1146" s="33" t="s">
        <v>628</v>
      </c>
      <c r="J1146" s="33" t="s">
        <v>633</v>
      </c>
      <c r="K1146" s="33" t="s">
        <v>634</v>
      </c>
      <c r="L1146" s="33" t="s">
        <v>628</v>
      </c>
      <c r="M1146" s="33" t="s">
        <v>632</v>
      </c>
      <c r="N1146" s="33" t="s">
        <v>2562</v>
      </c>
      <c r="O1146" s="33" t="s">
        <v>2563</v>
      </c>
      <c r="P1146" s="33" t="s">
        <v>2564</v>
      </c>
    </row>
    <row r="1147" spans="1:16" ht="13.5" customHeight="1" x14ac:dyDescent="0.2">
      <c r="A1147" s="33" t="s">
        <v>709</v>
      </c>
      <c r="B1147" s="35" t="s">
        <v>2580</v>
      </c>
      <c r="C1147" s="34">
        <v>55641000</v>
      </c>
      <c r="D1147" s="33"/>
      <c r="E1147" s="33" t="s">
        <v>909</v>
      </c>
      <c r="F1147" s="33" t="s">
        <v>2581</v>
      </c>
      <c r="G1147" s="33" t="s">
        <v>2582</v>
      </c>
      <c r="H1147" s="33" t="s">
        <v>632</v>
      </c>
      <c r="I1147" s="33" t="s">
        <v>628</v>
      </c>
      <c r="J1147" s="33" t="s">
        <v>633</v>
      </c>
      <c r="K1147" s="33" t="s">
        <v>634</v>
      </c>
      <c r="L1147" s="33" t="s">
        <v>628</v>
      </c>
      <c r="M1147" s="33" t="s">
        <v>632</v>
      </c>
      <c r="N1147" s="33" t="s">
        <v>2562</v>
      </c>
      <c r="O1147" s="33" t="s">
        <v>2563</v>
      </c>
      <c r="P1147" s="33" t="s">
        <v>2564</v>
      </c>
    </row>
    <row r="1148" spans="1:16" ht="13.5" customHeight="1" x14ac:dyDescent="0.2">
      <c r="A1148" s="33" t="s">
        <v>709</v>
      </c>
      <c r="B1148" s="35" t="s">
        <v>2583</v>
      </c>
      <c r="C1148" s="34">
        <v>159789000</v>
      </c>
      <c r="D1148" s="33"/>
      <c r="E1148" s="33" t="s">
        <v>909</v>
      </c>
      <c r="F1148" s="33" t="s">
        <v>2584</v>
      </c>
      <c r="G1148" s="33" t="s">
        <v>2585</v>
      </c>
      <c r="H1148" s="33" t="s">
        <v>632</v>
      </c>
      <c r="I1148" s="33" t="s">
        <v>628</v>
      </c>
      <c r="J1148" s="33" t="s">
        <v>633</v>
      </c>
      <c r="K1148" s="33" t="s">
        <v>634</v>
      </c>
      <c r="L1148" s="33" t="s">
        <v>628</v>
      </c>
      <c r="M1148" s="33" t="s">
        <v>632</v>
      </c>
      <c r="N1148" s="33" t="s">
        <v>2562</v>
      </c>
      <c r="O1148" s="33" t="s">
        <v>2563</v>
      </c>
      <c r="P1148" s="33" t="s">
        <v>2564</v>
      </c>
    </row>
    <row r="1149" spans="1:16" ht="13.5" customHeight="1" x14ac:dyDescent="0.2">
      <c r="A1149" s="33" t="s">
        <v>709</v>
      </c>
      <c r="B1149" s="35" t="s">
        <v>2586</v>
      </c>
      <c r="C1149" s="34">
        <v>166242000</v>
      </c>
      <c r="D1149" s="33"/>
      <c r="E1149" s="33" t="s">
        <v>909</v>
      </c>
      <c r="F1149" s="33" t="s">
        <v>2587</v>
      </c>
      <c r="G1149" s="33" t="s">
        <v>2588</v>
      </c>
      <c r="H1149" s="33" t="s">
        <v>632</v>
      </c>
      <c r="I1149" s="33" t="s">
        <v>628</v>
      </c>
      <c r="J1149" s="33" t="s">
        <v>633</v>
      </c>
      <c r="K1149" s="33" t="s">
        <v>634</v>
      </c>
      <c r="L1149" s="33" t="s">
        <v>628</v>
      </c>
      <c r="M1149" s="33" t="s">
        <v>632</v>
      </c>
      <c r="N1149" s="33" t="s">
        <v>2562</v>
      </c>
      <c r="O1149" s="33" t="s">
        <v>2563</v>
      </c>
      <c r="P1149" s="33" t="s">
        <v>2564</v>
      </c>
    </row>
    <row r="1150" spans="1:16" ht="13.5" customHeight="1" x14ac:dyDescent="0.2">
      <c r="A1150" s="33" t="s">
        <v>709</v>
      </c>
      <c r="B1150" s="35" t="s">
        <v>2589</v>
      </c>
      <c r="C1150" s="34">
        <v>282006000</v>
      </c>
      <c r="D1150" s="33"/>
      <c r="E1150" s="33" t="s">
        <v>909</v>
      </c>
      <c r="F1150" s="33" t="s">
        <v>2590</v>
      </c>
      <c r="G1150" s="33" t="s">
        <v>2591</v>
      </c>
      <c r="H1150" s="33" t="s">
        <v>632</v>
      </c>
      <c r="I1150" s="33" t="s">
        <v>628</v>
      </c>
      <c r="J1150" s="33" t="s">
        <v>633</v>
      </c>
      <c r="K1150" s="33" t="s">
        <v>634</v>
      </c>
      <c r="L1150" s="33" t="s">
        <v>628</v>
      </c>
      <c r="M1150" s="33" t="s">
        <v>632</v>
      </c>
      <c r="N1150" s="33" t="s">
        <v>2562</v>
      </c>
      <c r="O1150" s="33" t="s">
        <v>2563</v>
      </c>
      <c r="P1150" s="33" t="s">
        <v>2564</v>
      </c>
    </row>
    <row r="1151" spans="1:16" ht="13.5" customHeight="1" x14ac:dyDescent="0.2">
      <c r="A1151" s="33" t="s">
        <v>709</v>
      </c>
      <c r="B1151" s="35" t="s">
        <v>2592</v>
      </c>
      <c r="C1151" s="34">
        <v>444000000</v>
      </c>
      <c r="D1151" s="33"/>
      <c r="E1151" s="33" t="s">
        <v>909</v>
      </c>
      <c r="F1151" s="33" t="s">
        <v>2593</v>
      </c>
      <c r="G1151" s="33" t="s">
        <v>2594</v>
      </c>
      <c r="H1151" s="33" t="s">
        <v>632</v>
      </c>
      <c r="I1151" s="33" t="s">
        <v>628</v>
      </c>
      <c r="J1151" s="33" t="s">
        <v>633</v>
      </c>
      <c r="K1151" s="33" t="s">
        <v>634</v>
      </c>
      <c r="L1151" s="33" t="s">
        <v>628</v>
      </c>
      <c r="M1151" s="33" t="s">
        <v>632</v>
      </c>
      <c r="N1151" s="33" t="s">
        <v>2562</v>
      </c>
      <c r="O1151" s="33" t="s">
        <v>2563</v>
      </c>
      <c r="P1151" s="33" t="s">
        <v>2564</v>
      </c>
    </row>
    <row r="1152" spans="1:16" ht="13.5" customHeight="1" x14ac:dyDescent="0.2">
      <c r="A1152" s="33" t="s">
        <v>709</v>
      </c>
      <c r="B1152" s="35" t="s">
        <v>2068</v>
      </c>
      <c r="C1152" s="34">
        <v>70000000</v>
      </c>
      <c r="D1152" s="33"/>
      <c r="E1152" s="33" t="s">
        <v>909</v>
      </c>
      <c r="F1152" s="33" t="s">
        <v>2595</v>
      </c>
      <c r="G1152" s="33" t="s">
        <v>2596</v>
      </c>
      <c r="H1152" s="33" t="s">
        <v>632</v>
      </c>
      <c r="I1152" s="33" t="s">
        <v>628</v>
      </c>
      <c r="J1152" s="33" t="s">
        <v>633</v>
      </c>
      <c r="K1152" s="33" t="s">
        <v>634</v>
      </c>
      <c r="L1152" s="33" t="s">
        <v>628</v>
      </c>
      <c r="M1152" s="33" t="s">
        <v>632</v>
      </c>
      <c r="N1152" s="33" t="s">
        <v>2562</v>
      </c>
      <c r="O1152" s="33" t="s">
        <v>2563</v>
      </c>
      <c r="P1152" s="33" t="s">
        <v>2564</v>
      </c>
    </row>
    <row r="1153" spans="1:16" ht="13.5" customHeight="1" x14ac:dyDescent="0.2">
      <c r="A1153" s="33" t="s">
        <v>709</v>
      </c>
      <c r="B1153" s="35" t="s">
        <v>2597</v>
      </c>
      <c r="C1153" s="34">
        <v>123596000</v>
      </c>
      <c r="D1153" s="33"/>
      <c r="E1153" s="33" t="s">
        <v>909</v>
      </c>
      <c r="F1153" s="33" t="s">
        <v>2598</v>
      </c>
      <c r="G1153" s="33" t="s">
        <v>2599</v>
      </c>
      <c r="H1153" s="33" t="s">
        <v>632</v>
      </c>
      <c r="I1153" s="33" t="s">
        <v>628</v>
      </c>
      <c r="J1153" s="33" t="s">
        <v>633</v>
      </c>
      <c r="K1153" s="33" t="s">
        <v>634</v>
      </c>
      <c r="L1153" s="33" t="s">
        <v>628</v>
      </c>
      <c r="M1153" s="33" t="s">
        <v>632</v>
      </c>
      <c r="N1153" s="33" t="s">
        <v>2562</v>
      </c>
      <c r="O1153" s="33" t="s">
        <v>2563</v>
      </c>
      <c r="P1153" s="33" t="s">
        <v>2564</v>
      </c>
    </row>
    <row r="1154" spans="1:16" ht="13.5" customHeight="1" x14ac:dyDescent="0.2">
      <c r="A1154" s="33" t="s">
        <v>709</v>
      </c>
      <c r="B1154" s="35" t="s">
        <v>2600</v>
      </c>
      <c r="C1154" s="34">
        <v>180310000</v>
      </c>
      <c r="D1154" s="33"/>
      <c r="E1154" s="33" t="s">
        <v>909</v>
      </c>
      <c r="F1154" s="33" t="s">
        <v>2601</v>
      </c>
      <c r="G1154" s="33" t="s">
        <v>2602</v>
      </c>
      <c r="H1154" s="33" t="s">
        <v>632</v>
      </c>
      <c r="I1154" s="33" t="s">
        <v>628</v>
      </c>
      <c r="J1154" s="33" t="s">
        <v>633</v>
      </c>
      <c r="K1154" s="33" t="s">
        <v>634</v>
      </c>
      <c r="L1154" s="33" t="s">
        <v>628</v>
      </c>
      <c r="M1154" s="33" t="s">
        <v>632</v>
      </c>
      <c r="N1154" s="33" t="s">
        <v>2562</v>
      </c>
      <c r="O1154" s="33" t="s">
        <v>2563</v>
      </c>
      <c r="P1154" s="33" t="s">
        <v>2564</v>
      </c>
    </row>
    <row r="1155" spans="1:16" ht="13.5" customHeight="1" x14ac:dyDescent="0.2">
      <c r="A1155" s="33" t="s">
        <v>709</v>
      </c>
      <c r="B1155" s="35" t="s">
        <v>2603</v>
      </c>
      <c r="C1155" s="34">
        <v>85221000</v>
      </c>
      <c r="D1155" s="33"/>
      <c r="E1155" s="33" t="s">
        <v>909</v>
      </c>
      <c r="F1155" s="33" t="s">
        <v>2604</v>
      </c>
      <c r="G1155" s="33" t="s">
        <v>2605</v>
      </c>
      <c r="H1155" s="33" t="s">
        <v>632</v>
      </c>
      <c r="I1155" s="33" t="s">
        <v>628</v>
      </c>
      <c r="J1155" s="33" t="s">
        <v>633</v>
      </c>
      <c r="K1155" s="33" t="s">
        <v>634</v>
      </c>
      <c r="L1155" s="33" t="s">
        <v>628</v>
      </c>
      <c r="M1155" s="33" t="s">
        <v>632</v>
      </c>
      <c r="N1155" s="33" t="s">
        <v>2562</v>
      </c>
      <c r="O1155" s="33" t="s">
        <v>2563</v>
      </c>
      <c r="P1155" s="33" t="s">
        <v>2564</v>
      </c>
    </row>
    <row r="1156" spans="1:16" ht="13.5" customHeight="1" x14ac:dyDescent="0.2">
      <c r="A1156" s="33" t="s">
        <v>709</v>
      </c>
      <c r="B1156" s="35" t="s">
        <v>2606</v>
      </c>
      <c r="C1156" s="34">
        <v>102000000</v>
      </c>
      <c r="D1156" s="33"/>
      <c r="E1156" s="33" t="s">
        <v>909</v>
      </c>
      <c r="F1156" s="33" t="s">
        <v>2607</v>
      </c>
      <c r="G1156" s="33" t="s">
        <v>2608</v>
      </c>
      <c r="H1156" s="33" t="s">
        <v>632</v>
      </c>
      <c r="I1156" s="33" t="s">
        <v>628</v>
      </c>
      <c r="J1156" s="33" t="s">
        <v>633</v>
      </c>
      <c r="K1156" s="33" t="s">
        <v>634</v>
      </c>
      <c r="L1156" s="33" t="s">
        <v>628</v>
      </c>
      <c r="M1156" s="33" t="s">
        <v>632</v>
      </c>
      <c r="N1156" s="33" t="s">
        <v>2562</v>
      </c>
      <c r="O1156" s="33" t="s">
        <v>2563</v>
      </c>
      <c r="P1156" s="33" t="s">
        <v>2564</v>
      </c>
    </row>
    <row r="1157" spans="1:16" ht="13.5" customHeight="1" x14ac:dyDescent="0.2">
      <c r="A1157" s="33" t="s">
        <v>709</v>
      </c>
      <c r="B1157" s="35" t="s">
        <v>2609</v>
      </c>
      <c r="C1157" s="34">
        <v>87612000</v>
      </c>
      <c r="D1157" s="33"/>
      <c r="E1157" s="33" t="s">
        <v>909</v>
      </c>
      <c r="F1157" s="33" t="s">
        <v>2610</v>
      </c>
      <c r="G1157" s="33" t="s">
        <v>2611</v>
      </c>
      <c r="H1157" s="33" t="s">
        <v>632</v>
      </c>
      <c r="I1157" s="33" t="s">
        <v>628</v>
      </c>
      <c r="J1157" s="33" t="s">
        <v>633</v>
      </c>
      <c r="K1157" s="33" t="s">
        <v>634</v>
      </c>
      <c r="L1157" s="33" t="s">
        <v>628</v>
      </c>
      <c r="M1157" s="33" t="s">
        <v>632</v>
      </c>
      <c r="N1157" s="33" t="s">
        <v>2562</v>
      </c>
      <c r="O1157" s="33" t="s">
        <v>2563</v>
      </c>
      <c r="P1157" s="33" t="s">
        <v>2564</v>
      </c>
    </row>
    <row r="1158" spans="1:16" ht="13.5" customHeight="1" x14ac:dyDescent="0.2">
      <c r="A1158" s="33" t="s">
        <v>709</v>
      </c>
      <c r="B1158" s="35" t="s">
        <v>2612</v>
      </c>
      <c r="C1158" s="34">
        <v>440125000</v>
      </c>
      <c r="D1158" s="33"/>
      <c r="E1158" s="33" t="s">
        <v>909</v>
      </c>
      <c r="F1158" s="33" t="s">
        <v>2613</v>
      </c>
      <c r="G1158" s="33" t="s">
        <v>2614</v>
      </c>
      <c r="H1158" s="33" t="s">
        <v>632</v>
      </c>
      <c r="I1158" s="33" t="s">
        <v>628</v>
      </c>
      <c r="J1158" s="33" t="s">
        <v>633</v>
      </c>
      <c r="K1158" s="33" t="s">
        <v>634</v>
      </c>
      <c r="L1158" s="33" t="s">
        <v>628</v>
      </c>
      <c r="M1158" s="33" t="s">
        <v>632</v>
      </c>
      <c r="N1158" s="33" t="s">
        <v>2562</v>
      </c>
      <c r="O1158" s="33" t="s">
        <v>2563</v>
      </c>
      <c r="P1158" s="33" t="s">
        <v>2564</v>
      </c>
    </row>
    <row r="1159" spans="1:16" ht="13.5" customHeight="1" x14ac:dyDescent="0.2">
      <c r="A1159" s="33" t="s">
        <v>709</v>
      </c>
      <c r="B1159" s="35" t="s">
        <v>2615</v>
      </c>
      <c r="C1159" s="34">
        <v>94090000</v>
      </c>
      <c r="D1159" s="33"/>
      <c r="E1159" s="33" t="s">
        <v>909</v>
      </c>
      <c r="F1159" s="33" t="s">
        <v>2616</v>
      </c>
      <c r="G1159" s="33" t="s">
        <v>2617</v>
      </c>
      <c r="H1159" s="33" t="s">
        <v>632</v>
      </c>
      <c r="I1159" s="33" t="s">
        <v>628</v>
      </c>
      <c r="J1159" s="33" t="s">
        <v>633</v>
      </c>
      <c r="K1159" s="33" t="s">
        <v>634</v>
      </c>
      <c r="L1159" s="33" t="s">
        <v>628</v>
      </c>
      <c r="M1159" s="33" t="s">
        <v>632</v>
      </c>
      <c r="N1159" s="33" t="s">
        <v>2562</v>
      </c>
      <c r="O1159" s="33" t="s">
        <v>2563</v>
      </c>
      <c r="P1159" s="33" t="s">
        <v>2564</v>
      </c>
    </row>
    <row r="1160" spans="1:16" ht="13.5" customHeight="1" x14ac:dyDescent="0.2">
      <c r="A1160" s="33" t="s">
        <v>709</v>
      </c>
      <c r="B1160" s="35" t="s">
        <v>2618</v>
      </c>
      <c r="C1160" s="34">
        <v>63146000</v>
      </c>
      <c r="D1160" s="33"/>
      <c r="E1160" s="33" t="s">
        <v>909</v>
      </c>
      <c r="F1160" s="33" t="s">
        <v>2619</v>
      </c>
      <c r="G1160" s="33" t="s">
        <v>2620</v>
      </c>
      <c r="H1160" s="33" t="s">
        <v>632</v>
      </c>
      <c r="I1160" s="33" t="s">
        <v>628</v>
      </c>
      <c r="J1160" s="33" t="s">
        <v>633</v>
      </c>
      <c r="K1160" s="33" t="s">
        <v>634</v>
      </c>
      <c r="L1160" s="33" t="s">
        <v>628</v>
      </c>
      <c r="M1160" s="33" t="s">
        <v>632</v>
      </c>
      <c r="N1160" s="33" t="s">
        <v>2562</v>
      </c>
      <c r="O1160" s="33" t="s">
        <v>2563</v>
      </c>
      <c r="P1160" s="33" t="s">
        <v>2564</v>
      </c>
    </row>
    <row r="1161" spans="1:16" ht="13.5" customHeight="1" x14ac:dyDescent="0.2">
      <c r="A1161" s="33" t="s">
        <v>709</v>
      </c>
      <c r="B1161" s="35" t="s">
        <v>2621</v>
      </c>
      <c r="C1161" s="34">
        <v>314520000</v>
      </c>
      <c r="D1161" s="33"/>
      <c r="E1161" s="33" t="s">
        <v>909</v>
      </c>
      <c r="F1161" s="33" t="s">
        <v>2622</v>
      </c>
      <c r="G1161" s="33" t="s">
        <v>2623</v>
      </c>
      <c r="H1161" s="33" t="s">
        <v>632</v>
      </c>
      <c r="I1161" s="33" t="s">
        <v>628</v>
      </c>
      <c r="J1161" s="33" t="s">
        <v>633</v>
      </c>
      <c r="K1161" s="33" t="s">
        <v>634</v>
      </c>
      <c r="L1161" s="33" t="s">
        <v>628</v>
      </c>
      <c r="M1161" s="33" t="s">
        <v>632</v>
      </c>
      <c r="N1161" s="33" t="s">
        <v>2562</v>
      </c>
      <c r="O1161" s="33" t="s">
        <v>2563</v>
      </c>
      <c r="P1161" s="33" t="s">
        <v>2564</v>
      </c>
    </row>
    <row r="1162" spans="1:16" ht="13.5" customHeight="1" x14ac:dyDescent="0.2">
      <c r="A1162" s="33" t="s">
        <v>709</v>
      </c>
      <c r="B1162" s="35" t="s">
        <v>2624</v>
      </c>
      <c r="C1162" s="34">
        <v>25385000</v>
      </c>
      <c r="D1162" s="33"/>
      <c r="E1162" s="33" t="s">
        <v>909</v>
      </c>
      <c r="F1162" s="33" t="s">
        <v>2625</v>
      </c>
      <c r="G1162" s="33" t="s">
        <v>2626</v>
      </c>
      <c r="H1162" s="33" t="s">
        <v>632</v>
      </c>
      <c r="I1162" s="33" t="s">
        <v>628</v>
      </c>
      <c r="J1162" s="33" t="s">
        <v>633</v>
      </c>
      <c r="K1162" s="33" t="s">
        <v>634</v>
      </c>
      <c r="L1162" s="33" t="s">
        <v>628</v>
      </c>
      <c r="M1162" s="33" t="s">
        <v>632</v>
      </c>
      <c r="N1162" s="33" t="s">
        <v>2562</v>
      </c>
      <c r="O1162" s="33" t="s">
        <v>2563</v>
      </c>
      <c r="P1162" s="33" t="s">
        <v>2564</v>
      </c>
    </row>
    <row r="1163" spans="1:16" ht="13.5" customHeight="1" x14ac:dyDescent="0.2">
      <c r="A1163" s="33" t="s">
        <v>709</v>
      </c>
      <c r="B1163" s="35" t="s">
        <v>2628</v>
      </c>
      <c r="C1163" s="34">
        <v>191148000</v>
      </c>
      <c r="D1163" s="33"/>
      <c r="E1163" s="33" t="s">
        <v>909</v>
      </c>
      <c r="F1163" s="33" t="s">
        <v>2629</v>
      </c>
      <c r="G1163" s="33" t="s">
        <v>2630</v>
      </c>
      <c r="H1163" s="33" t="s">
        <v>632</v>
      </c>
      <c r="I1163" s="33" t="s">
        <v>628</v>
      </c>
      <c r="J1163" s="33" t="s">
        <v>633</v>
      </c>
      <c r="K1163" s="33" t="s">
        <v>634</v>
      </c>
      <c r="L1163" s="33" t="s">
        <v>628</v>
      </c>
      <c r="M1163" s="33" t="s">
        <v>632</v>
      </c>
      <c r="N1163" s="33" t="s">
        <v>2526</v>
      </c>
      <c r="O1163" s="33" t="s">
        <v>2527</v>
      </c>
      <c r="P1163" s="33" t="s">
        <v>2528</v>
      </c>
    </row>
    <row r="1164" spans="1:16" ht="13.5" customHeight="1" x14ac:dyDescent="0.2">
      <c r="A1164" s="33" t="s">
        <v>709</v>
      </c>
      <c r="B1164" s="35" t="s">
        <v>2631</v>
      </c>
      <c r="C1164" s="34">
        <v>63240000</v>
      </c>
      <c r="D1164" s="33"/>
      <c r="E1164" s="33" t="s">
        <v>909</v>
      </c>
      <c r="F1164" s="33" t="s">
        <v>2632</v>
      </c>
      <c r="G1164" s="33" t="s">
        <v>2633</v>
      </c>
      <c r="H1164" s="33" t="s">
        <v>632</v>
      </c>
      <c r="I1164" s="33" t="s">
        <v>628</v>
      </c>
      <c r="J1164" s="33" t="s">
        <v>633</v>
      </c>
      <c r="K1164" s="33" t="s">
        <v>634</v>
      </c>
      <c r="L1164" s="33" t="s">
        <v>628</v>
      </c>
      <c r="M1164" s="33" t="s">
        <v>632</v>
      </c>
      <c r="N1164" s="33" t="s">
        <v>2526</v>
      </c>
      <c r="O1164" s="33" t="s">
        <v>2527</v>
      </c>
      <c r="P1164" s="33" t="s">
        <v>2528</v>
      </c>
    </row>
    <row r="1165" spans="1:16" ht="13.5" customHeight="1" x14ac:dyDescent="0.2">
      <c r="A1165" s="33" t="s">
        <v>709</v>
      </c>
      <c r="B1165" s="35" t="s">
        <v>2634</v>
      </c>
      <c r="C1165" s="34">
        <v>254745000</v>
      </c>
      <c r="D1165" s="33"/>
      <c r="E1165" s="33" t="s">
        <v>909</v>
      </c>
      <c r="F1165" s="33" t="s">
        <v>2635</v>
      </c>
      <c r="G1165" s="33" t="s">
        <v>2636</v>
      </c>
      <c r="H1165" s="33" t="s">
        <v>632</v>
      </c>
      <c r="I1165" s="33" t="s">
        <v>628</v>
      </c>
      <c r="J1165" s="33" t="s">
        <v>633</v>
      </c>
      <c r="K1165" s="33" t="s">
        <v>634</v>
      </c>
      <c r="L1165" s="33" t="s">
        <v>628</v>
      </c>
      <c r="M1165" s="33" t="s">
        <v>632</v>
      </c>
      <c r="N1165" s="33" t="s">
        <v>2526</v>
      </c>
      <c r="O1165" s="33" t="s">
        <v>2527</v>
      </c>
      <c r="P1165" s="33" t="s">
        <v>2528</v>
      </c>
    </row>
    <row r="1166" spans="1:16" ht="13.5" customHeight="1" x14ac:dyDescent="0.2">
      <c r="A1166" s="33" t="s">
        <v>709</v>
      </c>
      <c r="B1166" s="35" t="s">
        <v>2518</v>
      </c>
      <c r="C1166" s="34">
        <v>593640000</v>
      </c>
      <c r="D1166" s="33"/>
      <c r="E1166" s="33" t="s">
        <v>909</v>
      </c>
      <c r="F1166" s="33" t="s">
        <v>2637</v>
      </c>
      <c r="G1166" s="33" t="s">
        <v>2638</v>
      </c>
      <c r="H1166" s="33" t="s">
        <v>632</v>
      </c>
      <c r="I1166" s="33" t="s">
        <v>628</v>
      </c>
      <c r="J1166" s="33" t="s">
        <v>633</v>
      </c>
      <c r="K1166" s="33" t="s">
        <v>634</v>
      </c>
      <c r="L1166" s="33" t="s">
        <v>628</v>
      </c>
      <c r="M1166" s="33" t="s">
        <v>632</v>
      </c>
      <c r="N1166" s="33" t="s">
        <v>2526</v>
      </c>
      <c r="O1166" s="33" t="s">
        <v>2527</v>
      </c>
      <c r="P1166" s="33" t="s">
        <v>2528</v>
      </c>
    </row>
    <row r="1167" spans="1:16" ht="13.5" customHeight="1" x14ac:dyDescent="0.2">
      <c r="A1167" s="33" t="s">
        <v>709</v>
      </c>
      <c r="B1167" s="35" t="s">
        <v>2639</v>
      </c>
      <c r="C1167" s="34">
        <v>67000000</v>
      </c>
      <c r="D1167" s="33"/>
      <c r="E1167" s="33" t="s">
        <v>909</v>
      </c>
      <c r="F1167" s="33" t="s">
        <v>719</v>
      </c>
      <c r="G1167" s="33" t="s">
        <v>720</v>
      </c>
      <c r="H1167" s="33" t="s">
        <v>632</v>
      </c>
      <c r="I1167" s="33" t="s">
        <v>628</v>
      </c>
      <c r="J1167" s="33" t="s">
        <v>633</v>
      </c>
      <c r="K1167" s="33" t="s">
        <v>634</v>
      </c>
      <c r="L1167" s="33" t="s">
        <v>628</v>
      </c>
      <c r="M1167" s="33" t="s">
        <v>632</v>
      </c>
      <c r="N1167" s="33" t="s">
        <v>2526</v>
      </c>
      <c r="O1167" s="33" t="s">
        <v>2640</v>
      </c>
      <c r="P1167" s="33" t="s">
        <v>2641</v>
      </c>
    </row>
    <row r="1168" spans="1:16" ht="13.5" customHeight="1" x14ac:dyDescent="0.2">
      <c r="A1168" s="33" t="s">
        <v>709</v>
      </c>
      <c r="B1168" s="35" t="s">
        <v>2642</v>
      </c>
      <c r="C1168" s="34">
        <v>54000000</v>
      </c>
      <c r="D1168" s="33"/>
      <c r="E1168" s="33" t="s">
        <v>909</v>
      </c>
      <c r="F1168" s="33" t="s">
        <v>727</v>
      </c>
      <c r="G1168" s="33" t="s">
        <v>728</v>
      </c>
      <c r="H1168" s="33" t="s">
        <v>632</v>
      </c>
      <c r="I1168" s="33" t="s">
        <v>628</v>
      </c>
      <c r="J1168" s="33" t="s">
        <v>633</v>
      </c>
      <c r="K1168" s="33" t="s">
        <v>634</v>
      </c>
      <c r="L1168" s="33" t="s">
        <v>628</v>
      </c>
      <c r="M1168" s="33" t="s">
        <v>632</v>
      </c>
      <c r="N1168" s="33" t="s">
        <v>2526</v>
      </c>
      <c r="O1168" s="33" t="s">
        <v>2640</v>
      </c>
      <c r="P1168" s="33" t="s">
        <v>2641</v>
      </c>
    </row>
    <row r="1169" spans="1:16" ht="13.5" customHeight="1" x14ac:dyDescent="0.2">
      <c r="A1169" s="33" t="s">
        <v>709</v>
      </c>
      <c r="B1169" s="35" t="s">
        <v>2643</v>
      </c>
      <c r="C1169" s="34">
        <v>92000000</v>
      </c>
      <c r="D1169" s="33"/>
      <c r="E1169" s="33" t="s">
        <v>909</v>
      </c>
      <c r="F1169" s="33" t="s">
        <v>2644</v>
      </c>
      <c r="G1169" s="33" t="s">
        <v>2645</v>
      </c>
      <c r="H1169" s="33" t="s">
        <v>632</v>
      </c>
      <c r="I1169" s="33" t="s">
        <v>628</v>
      </c>
      <c r="J1169" s="33" t="s">
        <v>633</v>
      </c>
      <c r="K1169" s="33" t="s">
        <v>634</v>
      </c>
      <c r="L1169" s="33" t="s">
        <v>628</v>
      </c>
      <c r="M1169" s="33" t="s">
        <v>632</v>
      </c>
      <c r="N1169" s="33" t="s">
        <v>2526</v>
      </c>
      <c r="O1169" s="33" t="s">
        <v>2640</v>
      </c>
      <c r="P1169" s="33" t="s">
        <v>2641</v>
      </c>
    </row>
    <row r="1170" spans="1:16" ht="13.5" customHeight="1" x14ac:dyDescent="0.2">
      <c r="A1170" s="33" t="s">
        <v>709</v>
      </c>
      <c r="B1170" s="35" t="s">
        <v>2646</v>
      </c>
      <c r="C1170" s="34">
        <v>160000000</v>
      </c>
      <c r="D1170" s="33"/>
      <c r="E1170" s="33" t="s">
        <v>909</v>
      </c>
      <c r="F1170" s="33" t="s">
        <v>2647</v>
      </c>
      <c r="G1170" s="33" t="s">
        <v>2648</v>
      </c>
      <c r="H1170" s="33" t="s">
        <v>632</v>
      </c>
      <c r="I1170" s="33" t="s">
        <v>628</v>
      </c>
      <c r="J1170" s="33" t="s">
        <v>633</v>
      </c>
      <c r="K1170" s="33" t="s">
        <v>634</v>
      </c>
      <c r="L1170" s="33" t="s">
        <v>628</v>
      </c>
      <c r="M1170" s="33" t="s">
        <v>632</v>
      </c>
      <c r="N1170" s="33" t="s">
        <v>2526</v>
      </c>
      <c r="O1170" s="33" t="s">
        <v>2640</v>
      </c>
      <c r="P1170" s="33" t="s">
        <v>2641</v>
      </c>
    </row>
    <row r="1171" spans="1:16" ht="13.5" customHeight="1" x14ac:dyDescent="0.2">
      <c r="A1171" s="33" t="s">
        <v>709</v>
      </c>
      <c r="B1171" s="35" t="s">
        <v>2649</v>
      </c>
      <c r="C1171" s="34">
        <v>55000000</v>
      </c>
      <c r="D1171" s="33"/>
      <c r="E1171" s="33" t="s">
        <v>909</v>
      </c>
      <c r="F1171" s="33" t="s">
        <v>2650</v>
      </c>
      <c r="G1171" s="33" t="s">
        <v>2651</v>
      </c>
      <c r="H1171" s="33" t="s">
        <v>632</v>
      </c>
      <c r="I1171" s="33" t="s">
        <v>628</v>
      </c>
      <c r="J1171" s="33" t="s">
        <v>633</v>
      </c>
      <c r="K1171" s="33" t="s">
        <v>634</v>
      </c>
      <c r="L1171" s="33" t="s">
        <v>628</v>
      </c>
      <c r="M1171" s="33" t="s">
        <v>632</v>
      </c>
      <c r="N1171" s="33" t="s">
        <v>2526</v>
      </c>
      <c r="O1171" s="33" t="s">
        <v>2640</v>
      </c>
      <c r="P1171" s="33" t="s">
        <v>2641</v>
      </c>
    </row>
    <row r="1172" spans="1:16" ht="13.5" customHeight="1" x14ac:dyDescent="0.2">
      <c r="A1172" s="33" t="s">
        <v>709</v>
      </c>
      <c r="B1172" s="35" t="s">
        <v>2652</v>
      </c>
      <c r="C1172" s="34">
        <v>56000000</v>
      </c>
      <c r="D1172" s="33"/>
      <c r="E1172" s="33" t="s">
        <v>909</v>
      </c>
      <c r="F1172" s="33" t="s">
        <v>2653</v>
      </c>
      <c r="G1172" s="33" t="s">
        <v>2654</v>
      </c>
      <c r="H1172" s="33" t="s">
        <v>632</v>
      </c>
      <c r="I1172" s="33" t="s">
        <v>628</v>
      </c>
      <c r="J1172" s="33" t="s">
        <v>633</v>
      </c>
      <c r="K1172" s="33" t="s">
        <v>634</v>
      </c>
      <c r="L1172" s="33" t="s">
        <v>628</v>
      </c>
      <c r="M1172" s="33" t="s">
        <v>632</v>
      </c>
      <c r="N1172" s="33" t="s">
        <v>2526</v>
      </c>
      <c r="O1172" s="33" t="s">
        <v>2640</v>
      </c>
      <c r="P1172" s="33" t="s">
        <v>2641</v>
      </c>
    </row>
    <row r="1173" spans="1:16" ht="13.5" customHeight="1" x14ac:dyDescent="0.2">
      <c r="A1173" s="33" t="s">
        <v>709</v>
      </c>
      <c r="B1173" s="35" t="s">
        <v>2655</v>
      </c>
      <c r="C1173" s="34">
        <v>264950000</v>
      </c>
      <c r="D1173" s="33"/>
      <c r="E1173" s="33" t="s">
        <v>909</v>
      </c>
      <c r="F1173" s="33" t="s">
        <v>2656</v>
      </c>
      <c r="G1173" s="33" t="s">
        <v>2657</v>
      </c>
      <c r="H1173" s="33" t="s">
        <v>632</v>
      </c>
      <c r="I1173" s="33" t="s">
        <v>628</v>
      </c>
      <c r="J1173" s="33" t="s">
        <v>633</v>
      </c>
      <c r="K1173" s="33" t="s">
        <v>634</v>
      </c>
      <c r="L1173" s="33" t="s">
        <v>628</v>
      </c>
      <c r="M1173" s="33" t="s">
        <v>632</v>
      </c>
      <c r="N1173" s="33" t="s">
        <v>2526</v>
      </c>
      <c r="O1173" s="33" t="s">
        <v>2658</v>
      </c>
      <c r="P1173" s="33" t="s">
        <v>2659</v>
      </c>
    </row>
    <row r="1174" spans="1:16" ht="13.5" customHeight="1" x14ac:dyDescent="0.2">
      <c r="A1174" s="33" t="s">
        <v>709</v>
      </c>
      <c r="B1174" s="35" t="s">
        <v>2660</v>
      </c>
      <c r="C1174" s="34">
        <v>231000000</v>
      </c>
      <c r="D1174" s="33"/>
      <c r="E1174" s="33" t="s">
        <v>909</v>
      </c>
      <c r="F1174" s="33" t="s">
        <v>2661</v>
      </c>
      <c r="G1174" s="33" t="s">
        <v>2662</v>
      </c>
      <c r="H1174" s="33" t="s">
        <v>632</v>
      </c>
      <c r="I1174" s="33" t="s">
        <v>628</v>
      </c>
      <c r="J1174" s="33" t="s">
        <v>633</v>
      </c>
      <c r="K1174" s="33" t="s">
        <v>634</v>
      </c>
      <c r="L1174" s="33" t="s">
        <v>628</v>
      </c>
      <c r="M1174" s="33" t="s">
        <v>632</v>
      </c>
      <c r="N1174" s="33" t="s">
        <v>2526</v>
      </c>
      <c r="O1174" s="33" t="s">
        <v>2658</v>
      </c>
      <c r="P1174" s="33" t="s">
        <v>2659</v>
      </c>
    </row>
    <row r="1175" spans="1:16" ht="13.5" customHeight="1" x14ac:dyDescent="0.2">
      <c r="A1175" s="33" t="s">
        <v>709</v>
      </c>
      <c r="B1175" s="35" t="s">
        <v>2664</v>
      </c>
      <c r="C1175" s="34">
        <v>66000000</v>
      </c>
      <c r="D1175" s="33"/>
      <c r="E1175" s="33" t="s">
        <v>909</v>
      </c>
      <c r="F1175" s="33" t="s">
        <v>2665</v>
      </c>
      <c r="G1175" s="33" t="s">
        <v>2666</v>
      </c>
      <c r="H1175" s="33" t="s">
        <v>632</v>
      </c>
      <c r="I1175" s="33" t="s">
        <v>628</v>
      </c>
      <c r="J1175" s="33" t="s">
        <v>633</v>
      </c>
      <c r="K1175" s="33" t="s">
        <v>634</v>
      </c>
      <c r="L1175" s="33" t="s">
        <v>628</v>
      </c>
      <c r="M1175" s="33" t="s">
        <v>632</v>
      </c>
      <c r="N1175" s="33" t="s">
        <v>2526</v>
      </c>
      <c r="O1175" s="33" t="s">
        <v>2658</v>
      </c>
      <c r="P1175" s="33" t="s">
        <v>2659</v>
      </c>
    </row>
    <row r="1176" spans="1:16" ht="13.5" customHeight="1" x14ac:dyDescent="0.2">
      <c r="A1176" s="33" t="s">
        <v>709</v>
      </c>
      <c r="B1176" s="35" t="s">
        <v>2667</v>
      </c>
      <c r="C1176" s="34">
        <v>61000000</v>
      </c>
      <c r="D1176" s="33"/>
      <c r="E1176" s="33" t="s">
        <v>909</v>
      </c>
      <c r="F1176" s="33" t="s">
        <v>2668</v>
      </c>
      <c r="G1176" s="33" t="s">
        <v>2669</v>
      </c>
      <c r="H1176" s="33" t="s">
        <v>632</v>
      </c>
      <c r="I1176" s="33" t="s">
        <v>628</v>
      </c>
      <c r="J1176" s="33" t="s">
        <v>633</v>
      </c>
      <c r="K1176" s="33" t="s">
        <v>634</v>
      </c>
      <c r="L1176" s="33" t="s">
        <v>628</v>
      </c>
      <c r="M1176" s="33" t="s">
        <v>632</v>
      </c>
      <c r="N1176" s="33" t="s">
        <v>2526</v>
      </c>
      <c r="O1176" s="33" t="s">
        <v>2658</v>
      </c>
      <c r="P1176" s="33" t="s">
        <v>2659</v>
      </c>
    </row>
    <row r="1177" spans="1:16" ht="13.5" customHeight="1" x14ac:dyDescent="0.2">
      <c r="A1177" s="33" t="s">
        <v>709</v>
      </c>
      <c r="B1177" s="35" t="s">
        <v>2670</v>
      </c>
      <c r="C1177" s="34">
        <v>192500000</v>
      </c>
      <c r="D1177" s="33"/>
      <c r="E1177" s="33" t="s">
        <v>909</v>
      </c>
      <c r="F1177" s="33" t="s">
        <v>2671</v>
      </c>
      <c r="G1177" s="33" t="s">
        <v>2672</v>
      </c>
      <c r="H1177" s="33" t="s">
        <v>632</v>
      </c>
      <c r="I1177" s="33" t="s">
        <v>628</v>
      </c>
      <c r="J1177" s="33" t="s">
        <v>633</v>
      </c>
      <c r="K1177" s="33" t="s">
        <v>634</v>
      </c>
      <c r="L1177" s="33" t="s">
        <v>628</v>
      </c>
      <c r="M1177" s="33" t="s">
        <v>632</v>
      </c>
      <c r="N1177" s="33" t="s">
        <v>2526</v>
      </c>
      <c r="O1177" s="33" t="s">
        <v>2658</v>
      </c>
      <c r="P1177" s="33" t="s">
        <v>2659</v>
      </c>
    </row>
    <row r="1178" spans="1:16" ht="13.5" customHeight="1" x14ac:dyDescent="0.2">
      <c r="A1178" s="33" t="s">
        <v>709</v>
      </c>
      <c r="B1178" s="35" t="s">
        <v>2674</v>
      </c>
      <c r="C1178" s="34">
        <v>25000000</v>
      </c>
      <c r="D1178" s="33"/>
      <c r="E1178" s="33" t="s">
        <v>909</v>
      </c>
      <c r="F1178" s="33" t="s">
        <v>2675</v>
      </c>
      <c r="G1178" s="33" t="s">
        <v>628</v>
      </c>
      <c r="H1178" s="33" t="s">
        <v>632</v>
      </c>
      <c r="I1178" s="33" t="s">
        <v>628</v>
      </c>
      <c r="J1178" s="33" t="s">
        <v>633</v>
      </c>
      <c r="K1178" s="33" t="s">
        <v>634</v>
      </c>
      <c r="L1178" s="33" t="s">
        <v>628</v>
      </c>
      <c r="M1178" s="33" t="s">
        <v>632</v>
      </c>
      <c r="N1178" s="33" t="s">
        <v>2562</v>
      </c>
      <c r="O1178" s="33" t="s">
        <v>2563</v>
      </c>
      <c r="P1178" s="33" t="s">
        <v>2564</v>
      </c>
    </row>
    <row r="1179" spans="1:16" ht="13.5" customHeight="1" x14ac:dyDescent="0.2">
      <c r="A1179" s="33" t="s">
        <v>709</v>
      </c>
      <c r="B1179" s="35" t="s">
        <v>2655</v>
      </c>
      <c r="C1179" s="34">
        <v>279300000</v>
      </c>
      <c r="D1179" s="33"/>
      <c r="E1179" s="33" t="s">
        <v>909</v>
      </c>
      <c r="F1179" s="33" t="s">
        <v>2676</v>
      </c>
      <c r="G1179" s="33" t="s">
        <v>2655</v>
      </c>
      <c r="H1179" s="33" t="s">
        <v>632</v>
      </c>
      <c r="I1179" s="33" t="s">
        <v>628</v>
      </c>
      <c r="J1179" s="33" t="s">
        <v>633</v>
      </c>
      <c r="K1179" s="33" t="s">
        <v>634</v>
      </c>
      <c r="L1179" s="33" t="s">
        <v>628</v>
      </c>
      <c r="M1179" s="33" t="s">
        <v>632</v>
      </c>
      <c r="N1179" s="33" t="s">
        <v>2526</v>
      </c>
      <c r="O1179" s="33" t="s">
        <v>2658</v>
      </c>
      <c r="P1179" s="33" t="s">
        <v>2659</v>
      </c>
    </row>
    <row r="1180" spans="1:16" ht="13.5" customHeight="1" x14ac:dyDescent="0.2">
      <c r="A1180" s="33" t="s">
        <v>709</v>
      </c>
      <c r="B1180" s="35" t="s">
        <v>2678</v>
      </c>
      <c r="C1180" s="34">
        <v>67800000</v>
      </c>
      <c r="D1180" s="33"/>
      <c r="E1180" s="33" t="s">
        <v>909</v>
      </c>
      <c r="F1180" s="33" t="s">
        <v>2679</v>
      </c>
      <c r="G1180" s="33" t="s">
        <v>2680</v>
      </c>
      <c r="H1180" s="33" t="s">
        <v>632</v>
      </c>
      <c r="I1180" s="33" t="s">
        <v>628</v>
      </c>
      <c r="J1180" s="33" t="s">
        <v>633</v>
      </c>
      <c r="K1180" s="33" t="s">
        <v>634</v>
      </c>
      <c r="L1180" s="33" t="s">
        <v>628</v>
      </c>
      <c r="M1180" s="33" t="s">
        <v>632</v>
      </c>
      <c r="N1180" s="33" t="s">
        <v>2526</v>
      </c>
      <c r="O1180" s="33" t="s">
        <v>2658</v>
      </c>
      <c r="P1180" s="33" t="s">
        <v>2659</v>
      </c>
    </row>
    <row r="1181" spans="1:16" ht="13.5" customHeight="1" x14ac:dyDescent="0.2">
      <c r="A1181" s="33" t="s">
        <v>709</v>
      </c>
      <c r="B1181" s="35" t="s">
        <v>2681</v>
      </c>
      <c r="C1181" s="34">
        <v>495913000</v>
      </c>
      <c r="D1181" s="33"/>
      <c r="E1181" s="33" t="s">
        <v>909</v>
      </c>
      <c r="F1181" s="33" t="s">
        <v>2682</v>
      </c>
      <c r="G1181" s="33" t="s">
        <v>2683</v>
      </c>
      <c r="H1181" s="33" t="s">
        <v>632</v>
      </c>
      <c r="I1181" s="33" t="s">
        <v>628</v>
      </c>
      <c r="J1181" s="33" t="s">
        <v>633</v>
      </c>
      <c r="K1181" s="33" t="s">
        <v>634</v>
      </c>
      <c r="L1181" s="33" t="s">
        <v>628</v>
      </c>
      <c r="M1181" s="33" t="s">
        <v>632</v>
      </c>
      <c r="N1181" s="33" t="s">
        <v>2526</v>
      </c>
      <c r="O1181" s="33" t="s">
        <v>2658</v>
      </c>
      <c r="P1181" s="33" t="s">
        <v>2659</v>
      </c>
    </row>
    <row r="1182" spans="1:16" ht="13.5" customHeight="1" x14ac:dyDescent="0.2">
      <c r="A1182" s="33" t="s">
        <v>709</v>
      </c>
      <c r="B1182" s="35" t="s">
        <v>2685</v>
      </c>
      <c r="C1182" s="34">
        <v>200500000</v>
      </c>
      <c r="D1182" s="33"/>
      <c r="E1182" s="33" t="s">
        <v>909</v>
      </c>
      <c r="F1182" s="33" t="s">
        <v>2686</v>
      </c>
      <c r="G1182" s="33" t="s">
        <v>2687</v>
      </c>
      <c r="H1182" s="33" t="s">
        <v>632</v>
      </c>
      <c r="I1182" s="33" t="s">
        <v>628</v>
      </c>
      <c r="J1182" s="33" t="s">
        <v>633</v>
      </c>
      <c r="K1182" s="33" t="s">
        <v>634</v>
      </c>
      <c r="L1182" s="33" t="s">
        <v>628</v>
      </c>
      <c r="M1182" s="33" t="s">
        <v>632</v>
      </c>
      <c r="N1182" s="33" t="s">
        <v>2526</v>
      </c>
      <c r="O1182" s="33" t="s">
        <v>2658</v>
      </c>
      <c r="P1182" s="33" t="s">
        <v>2659</v>
      </c>
    </row>
    <row r="1183" spans="1:16" ht="13.5" customHeight="1" x14ac:dyDescent="0.2">
      <c r="A1183" s="33" t="s">
        <v>709</v>
      </c>
      <c r="B1183" s="35" t="s">
        <v>2688</v>
      </c>
      <c r="C1183" s="34">
        <v>120432000</v>
      </c>
      <c r="D1183" s="33"/>
      <c r="E1183" s="33" t="s">
        <v>909</v>
      </c>
      <c r="F1183" s="33" t="s">
        <v>2689</v>
      </c>
      <c r="G1183" s="33" t="s">
        <v>2690</v>
      </c>
      <c r="H1183" s="33" t="s">
        <v>632</v>
      </c>
      <c r="I1183" s="33" t="s">
        <v>628</v>
      </c>
      <c r="J1183" s="33" t="s">
        <v>633</v>
      </c>
      <c r="K1183" s="33" t="s">
        <v>634</v>
      </c>
      <c r="L1183" s="33" t="s">
        <v>628</v>
      </c>
      <c r="M1183" s="33" t="s">
        <v>632</v>
      </c>
      <c r="N1183" s="33" t="s">
        <v>2526</v>
      </c>
      <c r="O1183" s="33" t="s">
        <v>2658</v>
      </c>
      <c r="P1183" s="33" t="s">
        <v>2659</v>
      </c>
    </row>
    <row r="1184" spans="1:16" ht="13.5" customHeight="1" x14ac:dyDescent="0.2">
      <c r="A1184" s="33" t="s">
        <v>709</v>
      </c>
      <c r="B1184" s="35" t="s">
        <v>2692</v>
      </c>
      <c r="C1184" s="34">
        <v>554080000</v>
      </c>
      <c r="D1184" s="33"/>
      <c r="E1184" s="33" t="s">
        <v>909</v>
      </c>
      <c r="F1184" s="33" t="s">
        <v>2693</v>
      </c>
      <c r="G1184" s="33" t="s">
        <v>2694</v>
      </c>
      <c r="H1184" s="33" t="s">
        <v>632</v>
      </c>
      <c r="I1184" s="33" t="s">
        <v>628</v>
      </c>
      <c r="J1184" s="33" t="s">
        <v>633</v>
      </c>
      <c r="K1184" s="33" t="s">
        <v>634</v>
      </c>
      <c r="L1184" s="33" t="s">
        <v>628</v>
      </c>
      <c r="M1184" s="33" t="s">
        <v>632</v>
      </c>
      <c r="N1184" s="33" t="s">
        <v>2526</v>
      </c>
      <c r="O1184" s="33" t="s">
        <v>2658</v>
      </c>
      <c r="P1184" s="33" t="s">
        <v>2659</v>
      </c>
    </row>
    <row r="1185" spans="1:16" ht="13.5" customHeight="1" x14ac:dyDescent="0.2">
      <c r="A1185" s="33" t="s">
        <v>709</v>
      </c>
      <c r="B1185" s="35" t="s">
        <v>2696</v>
      </c>
      <c r="C1185" s="34">
        <v>634279000</v>
      </c>
      <c r="D1185" s="33"/>
      <c r="E1185" s="33" t="s">
        <v>909</v>
      </c>
      <c r="F1185" s="33" t="s">
        <v>2697</v>
      </c>
      <c r="G1185" s="33" t="s">
        <v>2698</v>
      </c>
      <c r="H1185" s="33" t="s">
        <v>632</v>
      </c>
      <c r="I1185" s="33" t="s">
        <v>628</v>
      </c>
      <c r="J1185" s="33" t="s">
        <v>633</v>
      </c>
      <c r="K1185" s="33" t="s">
        <v>634</v>
      </c>
      <c r="L1185" s="33" t="s">
        <v>628</v>
      </c>
      <c r="M1185" s="33" t="s">
        <v>632</v>
      </c>
      <c r="N1185" s="33" t="s">
        <v>2526</v>
      </c>
      <c r="O1185" s="33" t="s">
        <v>2658</v>
      </c>
      <c r="P1185" s="33" t="s">
        <v>2659</v>
      </c>
    </row>
    <row r="1186" spans="1:16" ht="13.5" customHeight="1" x14ac:dyDescent="0.2">
      <c r="A1186" s="33" t="s">
        <v>709</v>
      </c>
      <c r="B1186" s="35" t="s">
        <v>2699</v>
      </c>
      <c r="C1186" s="34">
        <v>63526000</v>
      </c>
      <c r="D1186" s="33"/>
      <c r="E1186" s="33" t="s">
        <v>909</v>
      </c>
      <c r="F1186" s="33" t="s">
        <v>2700</v>
      </c>
      <c r="G1186" s="33" t="s">
        <v>2701</v>
      </c>
      <c r="H1186" s="33" t="s">
        <v>632</v>
      </c>
      <c r="I1186" s="33" t="s">
        <v>628</v>
      </c>
      <c r="J1186" s="33" t="s">
        <v>633</v>
      </c>
      <c r="K1186" s="33" t="s">
        <v>634</v>
      </c>
      <c r="L1186" s="33" t="s">
        <v>628</v>
      </c>
      <c r="M1186" s="33" t="s">
        <v>632</v>
      </c>
      <c r="N1186" s="33" t="s">
        <v>2526</v>
      </c>
      <c r="O1186" s="33" t="s">
        <v>2658</v>
      </c>
      <c r="P1186" s="33" t="s">
        <v>2659</v>
      </c>
    </row>
    <row r="1187" spans="1:16" ht="13.5" customHeight="1" x14ac:dyDescent="0.2">
      <c r="A1187" s="33" t="s">
        <v>709</v>
      </c>
      <c r="B1187" s="35" t="s">
        <v>2703</v>
      </c>
      <c r="C1187" s="34">
        <v>165900000</v>
      </c>
      <c r="D1187" s="33"/>
      <c r="E1187" s="33" t="s">
        <v>909</v>
      </c>
      <c r="F1187" s="33" t="s">
        <v>2704</v>
      </c>
      <c r="G1187" s="33" t="s">
        <v>2703</v>
      </c>
      <c r="H1187" s="33" t="s">
        <v>632</v>
      </c>
      <c r="I1187" s="33" t="s">
        <v>628</v>
      </c>
      <c r="J1187" s="33" t="s">
        <v>633</v>
      </c>
      <c r="K1187" s="33" t="s">
        <v>634</v>
      </c>
      <c r="L1187" s="33" t="s">
        <v>628</v>
      </c>
      <c r="M1187" s="33" t="s">
        <v>632</v>
      </c>
      <c r="N1187" s="33" t="s">
        <v>2526</v>
      </c>
      <c r="O1187" s="33" t="s">
        <v>2658</v>
      </c>
      <c r="P1187" s="33" t="s">
        <v>2659</v>
      </c>
    </row>
    <row r="1188" spans="1:16" ht="13.5" customHeight="1" x14ac:dyDescent="0.2">
      <c r="A1188" s="33" t="s">
        <v>709</v>
      </c>
      <c r="B1188" s="35" t="s">
        <v>2705</v>
      </c>
      <c r="C1188" s="34">
        <v>152000000</v>
      </c>
      <c r="D1188" s="33"/>
      <c r="E1188" s="33" t="s">
        <v>909</v>
      </c>
      <c r="F1188" s="33" t="s">
        <v>2706</v>
      </c>
      <c r="G1188" s="33" t="s">
        <v>2705</v>
      </c>
      <c r="H1188" s="33" t="s">
        <v>632</v>
      </c>
      <c r="I1188" s="33" t="s">
        <v>628</v>
      </c>
      <c r="J1188" s="33" t="s">
        <v>633</v>
      </c>
      <c r="K1188" s="33" t="s">
        <v>634</v>
      </c>
      <c r="L1188" s="33" t="s">
        <v>628</v>
      </c>
      <c r="M1188" s="33" t="s">
        <v>632</v>
      </c>
      <c r="N1188" s="33" t="s">
        <v>2526</v>
      </c>
      <c r="O1188" s="33" t="s">
        <v>2658</v>
      </c>
      <c r="P1188" s="33" t="s">
        <v>2659</v>
      </c>
    </row>
    <row r="1189" spans="1:16" ht="13.5" customHeight="1" x14ac:dyDescent="0.2">
      <c r="A1189" s="33" t="s">
        <v>709</v>
      </c>
      <c r="B1189" s="35" t="s">
        <v>2708</v>
      </c>
      <c r="C1189" s="34">
        <v>155400000</v>
      </c>
      <c r="D1189" s="33"/>
      <c r="E1189" s="33" t="s">
        <v>909</v>
      </c>
      <c r="F1189" s="33" t="s">
        <v>2709</v>
      </c>
      <c r="G1189" s="33" t="s">
        <v>2710</v>
      </c>
      <c r="H1189" s="33" t="s">
        <v>632</v>
      </c>
      <c r="I1189" s="33" t="s">
        <v>628</v>
      </c>
      <c r="J1189" s="33" t="s">
        <v>633</v>
      </c>
      <c r="K1189" s="33" t="s">
        <v>634</v>
      </c>
      <c r="L1189" s="33" t="s">
        <v>628</v>
      </c>
      <c r="M1189" s="33" t="s">
        <v>632</v>
      </c>
      <c r="N1189" s="33" t="s">
        <v>2526</v>
      </c>
      <c r="O1189" s="33" t="s">
        <v>2658</v>
      </c>
      <c r="P1189" s="33" t="s">
        <v>2659</v>
      </c>
    </row>
    <row r="1190" spans="1:16" ht="13.5" customHeight="1" x14ac:dyDescent="0.2">
      <c r="A1190" s="33" t="s">
        <v>709</v>
      </c>
      <c r="B1190" s="35" t="s">
        <v>2711</v>
      </c>
      <c r="C1190" s="34">
        <v>148777000</v>
      </c>
      <c r="D1190" s="33"/>
      <c r="E1190" s="33" t="s">
        <v>909</v>
      </c>
      <c r="F1190" s="33" t="s">
        <v>2712</v>
      </c>
      <c r="G1190" s="33" t="s">
        <v>2713</v>
      </c>
      <c r="H1190" s="33" t="s">
        <v>632</v>
      </c>
      <c r="I1190" s="33" t="s">
        <v>628</v>
      </c>
      <c r="J1190" s="33" t="s">
        <v>633</v>
      </c>
      <c r="K1190" s="33" t="s">
        <v>634</v>
      </c>
      <c r="L1190" s="33" t="s">
        <v>628</v>
      </c>
      <c r="M1190" s="33" t="s">
        <v>632</v>
      </c>
      <c r="N1190" s="33" t="s">
        <v>2526</v>
      </c>
      <c r="O1190" s="33" t="s">
        <v>2658</v>
      </c>
      <c r="P1190" s="33" t="s">
        <v>2659</v>
      </c>
    </row>
    <row r="1191" spans="1:16" ht="13.5" customHeight="1" x14ac:dyDescent="0.2">
      <c r="A1191" s="33" t="s">
        <v>709</v>
      </c>
      <c r="B1191" s="35" t="s">
        <v>2715</v>
      </c>
      <c r="C1191" s="34">
        <v>244500000</v>
      </c>
      <c r="D1191" s="33"/>
      <c r="E1191" s="33" t="s">
        <v>909</v>
      </c>
      <c r="F1191" s="33" t="s">
        <v>2716</v>
      </c>
      <c r="G1191" s="33" t="s">
        <v>2717</v>
      </c>
      <c r="H1191" s="33" t="s">
        <v>632</v>
      </c>
      <c r="I1191" s="33" t="s">
        <v>628</v>
      </c>
      <c r="J1191" s="33" t="s">
        <v>633</v>
      </c>
      <c r="K1191" s="33" t="s">
        <v>634</v>
      </c>
      <c r="L1191" s="33" t="s">
        <v>628</v>
      </c>
      <c r="M1191" s="33" t="s">
        <v>632</v>
      </c>
      <c r="N1191" s="33" t="s">
        <v>2526</v>
      </c>
      <c r="O1191" s="33" t="s">
        <v>2658</v>
      </c>
      <c r="P1191" s="33" t="s">
        <v>2659</v>
      </c>
    </row>
    <row r="1192" spans="1:16" ht="13.5" customHeight="1" x14ac:dyDescent="0.2">
      <c r="A1192" s="33" t="s">
        <v>709</v>
      </c>
      <c r="B1192" s="35" t="s">
        <v>2628</v>
      </c>
      <c r="C1192" s="34">
        <v>328000000</v>
      </c>
      <c r="D1192" s="33"/>
      <c r="E1192" s="33" t="s">
        <v>909</v>
      </c>
      <c r="F1192" s="33" t="s">
        <v>2718</v>
      </c>
      <c r="G1192" s="33" t="s">
        <v>2719</v>
      </c>
      <c r="H1192" s="33" t="s">
        <v>632</v>
      </c>
      <c r="I1192" s="33" t="s">
        <v>628</v>
      </c>
      <c r="J1192" s="33" t="s">
        <v>633</v>
      </c>
      <c r="K1192" s="33" t="s">
        <v>634</v>
      </c>
      <c r="L1192" s="33" t="s">
        <v>628</v>
      </c>
      <c r="M1192" s="33" t="s">
        <v>632</v>
      </c>
      <c r="N1192" s="33" t="s">
        <v>2526</v>
      </c>
      <c r="O1192" s="33" t="s">
        <v>2658</v>
      </c>
      <c r="P1192" s="33" t="s">
        <v>2659</v>
      </c>
    </row>
    <row r="1193" spans="1:16" ht="13.5" customHeight="1" x14ac:dyDescent="0.2">
      <c r="A1193" s="33" t="s">
        <v>709</v>
      </c>
      <c r="B1193" s="35" t="s">
        <v>2720</v>
      </c>
      <c r="C1193" s="34">
        <v>337800000</v>
      </c>
      <c r="D1193" s="33"/>
      <c r="E1193" s="33" t="s">
        <v>909</v>
      </c>
      <c r="F1193" s="33" t="s">
        <v>2721</v>
      </c>
      <c r="G1193" s="33" t="s">
        <v>2722</v>
      </c>
      <c r="H1193" s="33" t="s">
        <v>632</v>
      </c>
      <c r="I1193" s="33" t="s">
        <v>628</v>
      </c>
      <c r="J1193" s="33" t="s">
        <v>633</v>
      </c>
      <c r="K1193" s="33" t="s">
        <v>634</v>
      </c>
      <c r="L1193" s="33" t="s">
        <v>628</v>
      </c>
      <c r="M1193" s="33" t="s">
        <v>632</v>
      </c>
      <c r="N1193" s="33" t="s">
        <v>2526</v>
      </c>
      <c r="O1193" s="33" t="s">
        <v>2658</v>
      </c>
      <c r="P1193" s="33" t="s">
        <v>2659</v>
      </c>
    </row>
    <row r="1194" spans="1:16" ht="13.5" customHeight="1" x14ac:dyDescent="0.2">
      <c r="A1194" s="33" t="s">
        <v>709</v>
      </c>
      <c r="B1194" s="35" t="s">
        <v>2723</v>
      </c>
      <c r="C1194" s="34">
        <v>513625000</v>
      </c>
      <c r="D1194" s="33"/>
      <c r="E1194" s="33" t="s">
        <v>909</v>
      </c>
      <c r="F1194" s="33" t="s">
        <v>2724</v>
      </c>
      <c r="G1194" s="33" t="s">
        <v>2723</v>
      </c>
      <c r="H1194" s="33" t="s">
        <v>632</v>
      </c>
      <c r="I1194" s="33" t="s">
        <v>628</v>
      </c>
      <c r="J1194" s="33" t="s">
        <v>633</v>
      </c>
      <c r="K1194" s="33" t="s">
        <v>634</v>
      </c>
      <c r="L1194" s="33" t="s">
        <v>628</v>
      </c>
      <c r="M1194" s="33" t="s">
        <v>632</v>
      </c>
      <c r="N1194" s="33" t="s">
        <v>2526</v>
      </c>
      <c r="O1194" s="33" t="s">
        <v>2658</v>
      </c>
      <c r="P1194" s="33" t="s">
        <v>2659</v>
      </c>
    </row>
    <row r="1195" spans="1:16" ht="13.5" customHeight="1" x14ac:dyDescent="0.2">
      <c r="A1195" s="33" t="s">
        <v>709</v>
      </c>
      <c r="B1195" s="35" t="s">
        <v>2725</v>
      </c>
      <c r="C1195" s="34">
        <v>178303000</v>
      </c>
      <c r="D1195" s="33"/>
      <c r="E1195" s="33" t="s">
        <v>909</v>
      </c>
      <c r="F1195" s="33" t="s">
        <v>2726</v>
      </c>
      <c r="G1195" s="33" t="s">
        <v>2727</v>
      </c>
      <c r="H1195" s="33" t="s">
        <v>632</v>
      </c>
      <c r="I1195" s="33" t="s">
        <v>628</v>
      </c>
      <c r="J1195" s="33" t="s">
        <v>633</v>
      </c>
      <c r="K1195" s="33" t="s">
        <v>634</v>
      </c>
      <c r="L1195" s="33" t="s">
        <v>628</v>
      </c>
      <c r="M1195" s="33" t="s">
        <v>632</v>
      </c>
      <c r="N1195" s="33" t="s">
        <v>2526</v>
      </c>
      <c r="O1195" s="33" t="s">
        <v>2658</v>
      </c>
      <c r="P1195" s="33" t="s">
        <v>2659</v>
      </c>
    </row>
    <row r="1196" spans="1:16" ht="13.5" customHeight="1" x14ac:dyDescent="0.2">
      <c r="A1196" s="33" t="s">
        <v>709</v>
      </c>
      <c r="B1196" s="35" t="s">
        <v>2728</v>
      </c>
      <c r="C1196" s="34">
        <v>942529000</v>
      </c>
      <c r="D1196" s="33"/>
      <c r="E1196" s="33" t="s">
        <v>909</v>
      </c>
      <c r="F1196" s="33" t="s">
        <v>2729</v>
      </c>
      <c r="G1196" s="33" t="s">
        <v>2730</v>
      </c>
      <c r="H1196" s="33" t="s">
        <v>632</v>
      </c>
      <c r="I1196" s="33" t="s">
        <v>628</v>
      </c>
      <c r="J1196" s="33" t="s">
        <v>633</v>
      </c>
      <c r="K1196" s="33" t="s">
        <v>634</v>
      </c>
      <c r="L1196" s="33" t="s">
        <v>628</v>
      </c>
      <c r="M1196" s="33" t="s">
        <v>632</v>
      </c>
      <c r="N1196" s="33" t="s">
        <v>2526</v>
      </c>
      <c r="O1196" s="33" t="s">
        <v>2658</v>
      </c>
      <c r="P1196" s="33" t="s">
        <v>2659</v>
      </c>
    </row>
    <row r="1197" spans="1:16" ht="13.5" customHeight="1" x14ac:dyDescent="0.2">
      <c r="A1197" s="33" t="s">
        <v>709</v>
      </c>
      <c r="B1197" s="35" t="s">
        <v>2731</v>
      </c>
      <c r="C1197" s="34">
        <v>332539000</v>
      </c>
      <c r="D1197" s="33"/>
      <c r="E1197" s="33" t="s">
        <v>909</v>
      </c>
      <c r="F1197" s="33" t="s">
        <v>2732</v>
      </c>
      <c r="G1197" s="33" t="s">
        <v>2733</v>
      </c>
      <c r="H1197" s="33" t="s">
        <v>632</v>
      </c>
      <c r="I1197" s="33" t="s">
        <v>628</v>
      </c>
      <c r="J1197" s="33" t="s">
        <v>633</v>
      </c>
      <c r="K1197" s="33" t="s">
        <v>634</v>
      </c>
      <c r="L1197" s="33" t="s">
        <v>628</v>
      </c>
      <c r="M1197" s="33" t="s">
        <v>632</v>
      </c>
      <c r="N1197" s="33" t="s">
        <v>2526</v>
      </c>
      <c r="O1197" s="33" t="s">
        <v>2658</v>
      </c>
      <c r="P1197" s="33" t="s">
        <v>2659</v>
      </c>
    </row>
    <row r="1198" spans="1:16" ht="13.5" customHeight="1" x14ac:dyDescent="0.2">
      <c r="A1198" s="33" t="s">
        <v>709</v>
      </c>
      <c r="B1198" s="35" t="s">
        <v>2735</v>
      </c>
      <c r="C1198" s="34">
        <v>343217000</v>
      </c>
      <c r="D1198" s="33"/>
      <c r="E1198" s="33" t="s">
        <v>909</v>
      </c>
      <c r="F1198" s="33" t="s">
        <v>2736</v>
      </c>
      <c r="G1198" s="33" t="s">
        <v>2737</v>
      </c>
      <c r="H1198" s="33" t="s">
        <v>632</v>
      </c>
      <c r="I1198" s="33" t="s">
        <v>628</v>
      </c>
      <c r="J1198" s="33" t="s">
        <v>633</v>
      </c>
      <c r="K1198" s="33" t="s">
        <v>634</v>
      </c>
      <c r="L1198" s="33" t="s">
        <v>628</v>
      </c>
      <c r="M1198" s="33" t="s">
        <v>632</v>
      </c>
      <c r="N1198" s="33" t="s">
        <v>2526</v>
      </c>
      <c r="O1198" s="33" t="s">
        <v>2658</v>
      </c>
      <c r="P1198" s="33" t="s">
        <v>2659</v>
      </c>
    </row>
    <row r="1199" spans="1:16" ht="13.5" customHeight="1" x14ac:dyDescent="0.2">
      <c r="A1199" s="33" t="s">
        <v>709</v>
      </c>
      <c r="B1199" s="35" t="s">
        <v>2738</v>
      </c>
      <c r="C1199" s="34">
        <v>99051000</v>
      </c>
      <c r="D1199" s="33"/>
      <c r="E1199" s="33" t="s">
        <v>909</v>
      </c>
      <c r="F1199" s="33" t="s">
        <v>2739</v>
      </c>
      <c r="G1199" s="33" t="s">
        <v>2738</v>
      </c>
      <c r="H1199" s="33" t="s">
        <v>632</v>
      </c>
      <c r="I1199" s="33" t="s">
        <v>628</v>
      </c>
      <c r="J1199" s="33" t="s">
        <v>633</v>
      </c>
      <c r="K1199" s="33" t="s">
        <v>634</v>
      </c>
      <c r="L1199" s="33" t="s">
        <v>628</v>
      </c>
      <c r="M1199" s="33" t="s">
        <v>632</v>
      </c>
      <c r="N1199" s="33" t="s">
        <v>2526</v>
      </c>
      <c r="O1199" s="33" t="s">
        <v>2658</v>
      </c>
      <c r="P1199" s="33" t="s">
        <v>2659</v>
      </c>
    </row>
    <row r="1200" spans="1:16" ht="13.5" customHeight="1" x14ac:dyDescent="0.2">
      <c r="A1200" s="33" t="s">
        <v>709</v>
      </c>
      <c r="B1200" s="35" t="s">
        <v>2740</v>
      </c>
      <c r="C1200" s="34">
        <v>53600000</v>
      </c>
      <c r="D1200" s="33"/>
      <c r="E1200" s="33" t="s">
        <v>909</v>
      </c>
      <c r="F1200" s="33" t="s">
        <v>2741</v>
      </c>
      <c r="G1200" s="33" t="s">
        <v>2740</v>
      </c>
      <c r="H1200" s="33" t="s">
        <v>632</v>
      </c>
      <c r="I1200" s="33" t="s">
        <v>628</v>
      </c>
      <c r="J1200" s="33" t="s">
        <v>633</v>
      </c>
      <c r="K1200" s="33" t="s">
        <v>634</v>
      </c>
      <c r="L1200" s="33" t="s">
        <v>628</v>
      </c>
      <c r="M1200" s="33" t="s">
        <v>632</v>
      </c>
      <c r="N1200" s="33" t="s">
        <v>2526</v>
      </c>
      <c r="O1200" s="33" t="s">
        <v>2658</v>
      </c>
      <c r="P1200" s="33" t="s">
        <v>2659</v>
      </c>
    </row>
    <row r="1201" spans="1:16" ht="13.5" customHeight="1" x14ac:dyDescent="0.2">
      <c r="A1201" s="33" t="s">
        <v>709</v>
      </c>
      <c r="B1201" s="35" t="s">
        <v>2742</v>
      </c>
      <c r="C1201" s="34">
        <v>133507000</v>
      </c>
      <c r="D1201" s="33"/>
      <c r="E1201" s="33" t="s">
        <v>909</v>
      </c>
      <c r="F1201" s="33" t="s">
        <v>2743</v>
      </c>
      <c r="G1201" s="33" t="s">
        <v>2744</v>
      </c>
      <c r="H1201" s="33" t="s">
        <v>632</v>
      </c>
      <c r="I1201" s="33" t="s">
        <v>2745</v>
      </c>
      <c r="J1201" s="33" t="s">
        <v>633</v>
      </c>
      <c r="K1201" s="33" t="s">
        <v>634</v>
      </c>
      <c r="L1201" s="33" t="s">
        <v>628</v>
      </c>
      <c r="M1201" s="33" t="s">
        <v>632</v>
      </c>
      <c r="N1201" s="33" t="s">
        <v>2746</v>
      </c>
      <c r="O1201" s="33" t="s">
        <v>2747</v>
      </c>
      <c r="P1201" s="33" t="s">
        <v>2748</v>
      </c>
    </row>
    <row r="1202" spans="1:16" ht="13.5" customHeight="1" x14ac:dyDescent="0.2">
      <c r="A1202" s="33" t="s">
        <v>709</v>
      </c>
      <c r="B1202" s="35" t="s">
        <v>2749</v>
      </c>
      <c r="C1202" s="34">
        <v>80000000</v>
      </c>
      <c r="D1202" s="33"/>
      <c r="E1202" s="33" t="s">
        <v>909</v>
      </c>
      <c r="F1202" s="33" t="s">
        <v>2750</v>
      </c>
      <c r="G1202" s="33" t="s">
        <v>2751</v>
      </c>
      <c r="H1202" s="33" t="s">
        <v>632</v>
      </c>
      <c r="I1202" s="33" t="s">
        <v>2752</v>
      </c>
      <c r="J1202" s="33" t="s">
        <v>633</v>
      </c>
      <c r="K1202" s="33" t="s">
        <v>634</v>
      </c>
      <c r="L1202" s="33" t="s">
        <v>628</v>
      </c>
      <c r="M1202" s="33" t="s">
        <v>632</v>
      </c>
      <c r="N1202" s="33" t="s">
        <v>2746</v>
      </c>
      <c r="O1202" s="33" t="s">
        <v>2747</v>
      </c>
      <c r="P1202" s="33" t="s">
        <v>2748</v>
      </c>
    </row>
    <row r="1203" spans="1:16" ht="13.5" customHeight="1" x14ac:dyDescent="0.2">
      <c r="A1203" s="33" t="s">
        <v>709</v>
      </c>
      <c r="B1203" s="35" t="s">
        <v>2753</v>
      </c>
      <c r="C1203" s="34">
        <v>52458000</v>
      </c>
      <c r="D1203" s="33"/>
      <c r="E1203" s="33" t="s">
        <v>909</v>
      </c>
      <c r="F1203" s="33" t="s">
        <v>2754</v>
      </c>
      <c r="G1203" s="33" t="s">
        <v>2755</v>
      </c>
      <c r="H1203" s="33" t="s">
        <v>632</v>
      </c>
      <c r="I1203" s="33" t="s">
        <v>2756</v>
      </c>
      <c r="J1203" s="33" t="s">
        <v>633</v>
      </c>
      <c r="K1203" s="33" t="s">
        <v>634</v>
      </c>
      <c r="L1203" s="33" t="s">
        <v>628</v>
      </c>
      <c r="M1203" s="33" t="s">
        <v>632</v>
      </c>
      <c r="N1203" s="33" t="s">
        <v>2746</v>
      </c>
      <c r="O1203" s="33" t="s">
        <v>2747</v>
      </c>
      <c r="P1203" s="33" t="s">
        <v>2748</v>
      </c>
    </row>
    <row r="1204" spans="1:16" ht="13.5" customHeight="1" x14ac:dyDescent="0.2">
      <c r="A1204" s="33" t="s">
        <v>709</v>
      </c>
      <c r="B1204" s="35" t="s">
        <v>2757</v>
      </c>
      <c r="C1204" s="34">
        <v>99000000</v>
      </c>
      <c r="D1204" s="33"/>
      <c r="E1204" s="33" t="s">
        <v>909</v>
      </c>
      <c r="F1204" s="33" t="s">
        <v>2758</v>
      </c>
      <c r="G1204" s="33" t="s">
        <v>2759</v>
      </c>
      <c r="H1204" s="33" t="s">
        <v>632</v>
      </c>
      <c r="I1204" s="33" t="s">
        <v>628</v>
      </c>
      <c r="J1204" s="33" t="s">
        <v>633</v>
      </c>
      <c r="K1204" s="33" t="s">
        <v>634</v>
      </c>
      <c r="L1204" s="33" t="s">
        <v>628</v>
      </c>
      <c r="M1204" s="33" t="s">
        <v>632</v>
      </c>
      <c r="N1204" s="33" t="s">
        <v>2760</v>
      </c>
      <c r="O1204" s="33" t="s">
        <v>2761</v>
      </c>
      <c r="P1204" s="33" t="s">
        <v>2762</v>
      </c>
    </row>
    <row r="1205" spans="1:16" ht="13.5" customHeight="1" x14ac:dyDescent="0.2">
      <c r="A1205" s="33" t="s">
        <v>709</v>
      </c>
      <c r="B1205" s="35" t="s">
        <v>2763</v>
      </c>
      <c r="C1205" s="34">
        <v>64300000</v>
      </c>
      <c r="D1205" s="33"/>
      <c r="E1205" s="33" t="s">
        <v>909</v>
      </c>
      <c r="F1205" s="33" t="s">
        <v>2764</v>
      </c>
      <c r="G1205" s="33" t="s">
        <v>2765</v>
      </c>
      <c r="H1205" s="33" t="s">
        <v>632</v>
      </c>
      <c r="I1205" s="33" t="s">
        <v>628</v>
      </c>
      <c r="J1205" s="33" t="s">
        <v>633</v>
      </c>
      <c r="K1205" s="33" t="s">
        <v>634</v>
      </c>
      <c r="L1205" s="33" t="s">
        <v>628</v>
      </c>
      <c r="M1205" s="33" t="s">
        <v>632</v>
      </c>
      <c r="N1205" s="33" t="s">
        <v>2760</v>
      </c>
      <c r="O1205" s="33" t="s">
        <v>2761</v>
      </c>
      <c r="P1205" s="33" t="s">
        <v>2762</v>
      </c>
    </row>
    <row r="1206" spans="1:16" ht="13.5" customHeight="1" x14ac:dyDescent="0.2">
      <c r="A1206" s="33" t="s">
        <v>709</v>
      </c>
      <c r="B1206" s="35" t="s">
        <v>2766</v>
      </c>
      <c r="C1206" s="34">
        <v>44800000</v>
      </c>
      <c r="D1206" s="33"/>
      <c r="E1206" s="33" t="s">
        <v>909</v>
      </c>
      <c r="F1206" s="33" t="s">
        <v>628</v>
      </c>
      <c r="G1206" s="33" t="s">
        <v>628</v>
      </c>
      <c r="H1206" s="33" t="s">
        <v>632</v>
      </c>
      <c r="I1206" s="33" t="s">
        <v>628</v>
      </c>
      <c r="J1206" s="33" t="s">
        <v>633</v>
      </c>
      <c r="K1206" s="33" t="s">
        <v>634</v>
      </c>
      <c r="L1206" s="33" t="s">
        <v>628</v>
      </c>
      <c r="M1206" s="33" t="s">
        <v>632</v>
      </c>
      <c r="N1206" s="33" t="s">
        <v>2767</v>
      </c>
      <c r="O1206" s="33" t="s">
        <v>2768</v>
      </c>
      <c r="P1206" s="33" t="s">
        <v>2769</v>
      </c>
    </row>
    <row r="1207" spans="1:16" ht="13.5" customHeight="1" x14ac:dyDescent="0.2">
      <c r="A1207" s="33" t="s">
        <v>709</v>
      </c>
      <c r="B1207" s="35" t="s">
        <v>2770</v>
      </c>
      <c r="C1207" s="34">
        <v>20000000</v>
      </c>
      <c r="D1207" s="33"/>
      <c r="E1207" s="33" t="s">
        <v>909</v>
      </c>
      <c r="F1207" s="33" t="s">
        <v>628</v>
      </c>
      <c r="G1207" s="33" t="s">
        <v>628</v>
      </c>
      <c r="H1207" s="33" t="s">
        <v>632</v>
      </c>
      <c r="I1207" s="33" t="s">
        <v>628</v>
      </c>
      <c r="J1207" s="33" t="s">
        <v>633</v>
      </c>
      <c r="K1207" s="33" t="s">
        <v>634</v>
      </c>
      <c r="L1207" s="33" t="s">
        <v>628</v>
      </c>
      <c r="M1207" s="33" t="s">
        <v>632</v>
      </c>
      <c r="N1207" s="33" t="s">
        <v>2767</v>
      </c>
      <c r="O1207" s="33" t="s">
        <v>2768</v>
      </c>
      <c r="P1207" s="33" t="s">
        <v>2769</v>
      </c>
    </row>
    <row r="1208" spans="1:16" ht="13.5" customHeight="1" x14ac:dyDescent="0.2">
      <c r="A1208" s="33" t="s">
        <v>709</v>
      </c>
      <c r="B1208" s="35" t="s">
        <v>2771</v>
      </c>
      <c r="C1208" s="34">
        <v>39000000</v>
      </c>
      <c r="D1208" s="33"/>
      <c r="E1208" s="33" t="s">
        <v>909</v>
      </c>
      <c r="F1208" s="33" t="s">
        <v>628</v>
      </c>
      <c r="G1208" s="33" t="s">
        <v>628</v>
      </c>
      <c r="H1208" s="33" t="s">
        <v>632</v>
      </c>
      <c r="I1208" s="33" t="s">
        <v>628</v>
      </c>
      <c r="J1208" s="33" t="s">
        <v>633</v>
      </c>
      <c r="K1208" s="33" t="s">
        <v>634</v>
      </c>
      <c r="L1208" s="33" t="s">
        <v>628</v>
      </c>
      <c r="M1208" s="33" t="s">
        <v>632</v>
      </c>
      <c r="N1208" s="33" t="s">
        <v>2767</v>
      </c>
      <c r="O1208" s="33" t="s">
        <v>2768</v>
      </c>
      <c r="P1208" s="33" t="s">
        <v>2769</v>
      </c>
    </row>
    <row r="1209" spans="1:16" ht="13.5" customHeight="1" x14ac:dyDescent="0.2">
      <c r="A1209" s="33" t="s">
        <v>709</v>
      </c>
      <c r="B1209" s="35" t="s">
        <v>2772</v>
      </c>
      <c r="C1209" s="34">
        <v>64000000</v>
      </c>
      <c r="D1209" s="33"/>
      <c r="E1209" s="33" t="s">
        <v>909</v>
      </c>
      <c r="F1209" s="33" t="s">
        <v>628</v>
      </c>
      <c r="G1209" s="33" t="s">
        <v>628</v>
      </c>
      <c r="H1209" s="33" t="s">
        <v>632</v>
      </c>
      <c r="I1209" s="33" t="s">
        <v>628</v>
      </c>
      <c r="J1209" s="33" t="s">
        <v>633</v>
      </c>
      <c r="K1209" s="33" t="s">
        <v>634</v>
      </c>
      <c r="L1209" s="33" t="s">
        <v>628</v>
      </c>
      <c r="M1209" s="33" t="s">
        <v>632</v>
      </c>
      <c r="N1209" s="33" t="s">
        <v>2767</v>
      </c>
      <c r="O1209" s="33" t="s">
        <v>2768</v>
      </c>
      <c r="P1209" s="33" t="s">
        <v>2769</v>
      </c>
    </row>
    <row r="1210" spans="1:16" ht="13.5" customHeight="1" x14ac:dyDescent="0.2">
      <c r="A1210" s="33" t="s">
        <v>709</v>
      </c>
      <c r="B1210" s="35" t="s">
        <v>2773</v>
      </c>
      <c r="C1210" s="34">
        <v>42000000</v>
      </c>
      <c r="D1210" s="33"/>
      <c r="E1210" s="33" t="s">
        <v>909</v>
      </c>
      <c r="F1210" s="33" t="s">
        <v>628</v>
      </c>
      <c r="G1210" s="33" t="s">
        <v>628</v>
      </c>
      <c r="H1210" s="33" t="s">
        <v>632</v>
      </c>
      <c r="I1210" s="33" t="s">
        <v>628</v>
      </c>
      <c r="J1210" s="33" t="s">
        <v>633</v>
      </c>
      <c r="K1210" s="33" t="s">
        <v>634</v>
      </c>
      <c r="L1210" s="33" t="s">
        <v>628</v>
      </c>
      <c r="M1210" s="33" t="s">
        <v>632</v>
      </c>
      <c r="N1210" s="33" t="s">
        <v>2767</v>
      </c>
      <c r="O1210" s="33" t="s">
        <v>2768</v>
      </c>
      <c r="P1210" s="33" t="s">
        <v>2769</v>
      </c>
    </row>
    <row r="1211" spans="1:16" ht="13.5" customHeight="1" x14ac:dyDescent="0.2">
      <c r="A1211" s="33" t="s">
        <v>709</v>
      </c>
      <c r="B1211" s="35" t="s">
        <v>2774</v>
      </c>
      <c r="C1211" s="34">
        <v>30000000</v>
      </c>
      <c r="D1211" s="33"/>
      <c r="E1211" s="33" t="s">
        <v>909</v>
      </c>
      <c r="F1211" s="33" t="s">
        <v>628</v>
      </c>
      <c r="G1211" s="33" t="s">
        <v>628</v>
      </c>
      <c r="H1211" s="33" t="s">
        <v>632</v>
      </c>
      <c r="I1211" s="33" t="s">
        <v>628</v>
      </c>
      <c r="J1211" s="33" t="s">
        <v>633</v>
      </c>
      <c r="K1211" s="33" t="s">
        <v>634</v>
      </c>
      <c r="L1211" s="33" t="s">
        <v>628</v>
      </c>
      <c r="M1211" s="33" t="s">
        <v>632</v>
      </c>
      <c r="N1211" s="33" t="s">
        <v>2767</v>
      </c>
      <c r="O1211" s="33" t="s">
        <v>2768</v>
      </c>
      <c r="P1211" s="33" t="s">
        <v>2769</v>
      </c>
    </row>
    <row r="1212" spans="1:16" ht="13.5" customHeight="1" x14ac:dyDescent="0.2">
      <c r="A1212" s="33" t="s">
        <v>709</v>
      </c>
      <c r="B1212" s="35" t="s">
        <v>2775</v>
      </c>
      <c r="C1212" s="34">
        <v>10800000</v>
      </c>
      <c r="D1212" s="33"/>
      <c r="E1212" s="33" t="s">
        <v>909</v>
      </c>
      <c r="F1212" s="33" t="s">
        <v>628</v>
      </c>
      <c r="G1212" s="33" t="s">
        <v>628</v>
      </c>
      <c r="H1212" s="33" t="s">
        <v>632</v>
      </c>
      <c r="I1212" s="33" t="s">
        <v>628</v>
      </c>
      <c r="J1212" s="33" t="s">
        <v>633</v>
      </c>
      <c r="K1212" s="33" t="s">
        <v>634</v>
      </c>
      <c r="L1212" s="33" t="s">
        <v>628</v>
      </c>
      <c r="M1212" s="33" t="s">
        <v>632</v>
      </c>
      <c r="N1212" s="33" t="s">
        <v>2767</v>
      </c>
      <c r="O1212" s="33" t="s">
        <v>2768</v>
      </c>
      <c r="P1212" s="33" t="s">
        <v>2769</v>
      </c>
    </row>
    <row r="1213" spans="1:16" ht="13.5" customHeight="1" x14ac:dyDescent="0.2">
      <c r="A1213" s="33" t="s">
        <v>709</v>
      </c>
      <c r="B1213" s="35" t="s">
        <v>2776</v>
      </c>
      <c r="C1213" s="34">
        <v>25000000</v>
      </c>
      <c r="D1213" s="33"/>
      <c r="E1213" s="33" t="s">
        <v>909</v>
      </c>
      <c r="F1213" s="33" t="s">
        <v>628</v>
      </c>
      <c r="G1213" s="33" t="s">
        <v>628</v>
      </c>
      <c r="H1213" s="33" t="s">
        <v>632</v>
      </c>
      <c r="I1213" s="33" t="s">
        <v>628</v>
      </c>
      <c r="J1213" s="33" t="s">
        <v>633</v>
      </c>
      <c r="K1213" s="33" t="s">
        <v>634</v>
      </c>
      <c r="L1213" s="33" t="s">
        <v>628</v>
      </c>
      <c r="M1213" s="33" t="s">
        <v>632</v>
      </c>
      <c r="N1213" s="33" t="s">
        <v>2767</v>
      </c>
      <c r="O1213" s="33" t="s">
        <v>2768</v>
      </c>
      <c r="P1213" s="33" t="s">
        <v>2769</v>
      </c>
    </row>
    <row r="1214" spans="1:16" ht="13.5" customHeight="1" x14ac:dyDescent="0.2">
      <c r="A1214" s="33" t="s">
        <v>709</v>
      </c>
      <c r="B1214" s="35" t="s">
        <v>2777</v>
      </c>
      <c r="C1214" s="34">
        <v>13000000</v>
      </c>
      <c r="D1214" s="33"/>
      <c r="E1214" s="33" t="s">
        <v>909</v>
      </c>
      <c r="F1214" s="33" t="s">
        <v>628</v>
      </c>
      <c r="G1214" s="33" t="s">
        <v>628</v>
      </c>
      <c r="H1214" s="33" t="s">
        <v>632</v>
      </c>
      <c r="I1214" s="33" t="s">
        <v>628</v>
      </c>
      <c r="J1214" s="33" t="s">
        <v>633</v>
      </c>
      <c r="K1214" s="33" t="s">
        <v>634</v>
      </c>
      <c r="L1214" s="33" t="s">
        <v>628</v>
      </c>
      <c r="M1214" s="33" t="s">
        <v>632</v>
      </c>
      <c r="N1214" s="33" t="s">
        <v>2767</v>
      </c>
      <c r="O1214" s="33" t="s">
        <v>2768</v>
      </c>
      <c r="P1214" s="33" t="s">
        <v>2769</v>
      </c>
    </row>
    <row r="1215" spans="1:16" ht="13.5" customHeight="1" x14ac:dyDescent="0.2">
      <c r="A1215" s="33" t="s">
        <v>709</v>
      </c>
      <c r="B1215" s="35" t="s">
        <v>2778</v>
      </c>
      <c r="C1215" s="34">
        <v>4200000</v>
      </c>
      <c r="D1215" s="33"/>
      <c r="E1215" s="33" t="s">
        <v>909</v>
      </c>
      <c r="F1215" s="33" t="s">
        <v>628</v>
      </c>
      <c r="G1215" s="33" t="s">
        <v>628</v>
      </c>
      <c r="H1215" s="33" t="s">
        <v>632</v>
      </c>
      <c r="I1215" s="33" t="s">
        <v>628</v>
      </c>
      <c r="J1215" s="33" t="s">
        <v>633</v>
      </c>
      <c r="K1215" s="33" t="s">
        <v>634</v>
      </c>
      <c r="L1215" s="33" t="s">
        <v>628</v>
      </c>
      <c r="M1215" s="33" t="s">
        <v>632</v>
      </c>
      <c r="N1215" s="33" t="s">
        <v>2767</v>
      </c>
      <c r="O1215" s="33" t="s">
        <v>2768</v>
      </c>
      <c r="P1215" s="33" t="s">
        <v>2769</v>
      </c>
    </row>
    <row r="1216" spans="1:16" ht="13.5" customHeight="1" x14ac:dyDescent="0.2">
      <c r="A1216" s="33" t="s">
        <v>709</v>
      </c>
      <c r="B1216" s="35" t="s">
        <v>2779</v>
      </c>
      <c r="C1216" s="34">
        <v>13800000</v>
      </c>
      <c r="D1216" s="33"/>
      <c r="E1216" s="33" t="s">
        <v>909</v>
      </c>
      <c r="F1216" s="33" t="s">
        <v>628</v>
      </c>
      <c r="G1216" s="33" t="s">
        <v>628</v>
      </c>
      <c r="H1216" s="33" t="s">
        <v>632</v>
      </c>
      <c r="I1216" s="33" t="s">
        <v>628</v>
      </c>
      <c r="J1216" s="33" t="s">
        <v>633</v>
      </c>
      <c r="K1216" s="33" t="s">
        <v>634</v>
      </c>
      <c r="L1216" s="33" t="s">
        <v>628</v>
      </c>
      <c r="M1216" s="33" t="s">
        <v>632</v>
      </c>
      <c r="N1216" s="33" t="s">
        <v>2767</v>
      </c>
      <c r="O1216" s="33" t="s">
        <v>2768</v>
      </c>
      <c r="P1216" s="33" t="s">
        <v>2769</v>
      </c>
    </row>
    <row r="1217" spans="1:16" ht="13.5" customHeight="1" x14ac:dyDescent="0.2">
      <c r="A1217" s="33" t="s">
        <v>709</v>
      </c>
      <c r="B1217" s="35" t="s">
        <v>2780</v>
      </c>
      <c r="C1217" s="34">
        <v>10400000</v>
      </c>
      <c r="D1217" s="33"/>
      <c r="E1217" s="33" t="s">
        <v>909</v>
      </c>
      <c r="F1217" s="33" t="s">
        <v>628</v>
      </c>
      <c r="G1217" s="33" t="s">
        <v>628</v>
      </c>
      <c r="H1217" s="33" t="s">
        <v>632</v>
      </c>
      <c r="I1217" s="33" t="s">
        <v>628</v>
      </c>
      <c r="J1217" s="33" t="s">
        <v>633</v>
      </c>
      <c r="K1217" s="33" t="s">
        <v>634</v>
      </c>
      <c r="L1217" s="33" t="s">
        <v>628</v>
      </c>
      <c r="M1217" s="33" t="s">
        <v>632</v>
      </c>
      <c r="N1217" s="33" t="s">
        <v>2767</v>
      </c>
      <c r="O1217" s="33" t="s">
        <v>2768</v>
      </c>
      <c r="P1217" s="33" t="s">
        <v>2769</v>
      </c>
    </row>
    <row r="1218" spans="1:16" ht="13.5" customHeight="1" x14ac:dyDescent="0.2">
      <c r="A1218" s="33" t="s">
        <v>709</v>
      </c>
      <c r="B1218" s="35" t="s">
        <v>2781</v>
      </c>
      <c r="C1218" s="34">
        <v>6900000</v>
      </c>
      <c r="D1218" s="33"/>
      <c r="E1218" s="33" t="s">
        <v>909</v>
      </c>
      <c r="F1218" s="33" t="s">
        <v>628</v>
      </c>
      <c r="G1218" s="33" t="s">
        <v>628</v>
      </c>
      <c r="H1218" s="33" t="s">
        <v>632</v>
      </c>
      <c r="I1218" s="33" t="s">
        <v>628</v>
      </c>
      <c r="J1218" s="33" t="s">
        <v>633</v>
      </c>
      <c r="K1218" s="33" t="s">
        <v>634</v>
      </c>
      <c r="L1218" s="33" t="s">
        <v>628</v>
      </c>
      <c r="M1218" s="33" t="s">
        <v>632</v>
      </c>
      <c r="N1218" s="33" t="s">
        <v>2767</v>
      </c>
      <c r="O1218" s="33" t="s">
        <v>2768</v>
      </c>
      <c r="P1218" s="33" t="s">
        <v>2769</v>
      </c>
    </row>
    <row r="1219" spans="1:16" ht="13.5" customHeight="1" x14ac:dyDescent="0.2">
      <c r="A1219" s="33" t="s">
        <v>709</v>
      </c>
      <c r="B1219" s="35" t="s">
        <v>2782</v>
      </c>
      <c r="C1219" s="34">
        <v>170000000</v>
      </c>
      <c r="D1219" s="33"/>
      <c r="E1219" s="33" t="s">
        <v>909</v>
      </c>
      <c r="F1219" s="33" t="s">
        <v>628</v>
      </c>
      <c r="G1219" s="33" t="s">
        <v>628</v>
      </c>
      <c r="H1219" s="33" t="s">
        <v>632</v>
      </c>
      <c r="I1219" s="33" t="s">
        <v>628</v>
      </c>
      <c r="J1219" s="33" t="s">
        <v>633</v>
      </c>
      <c r="K1219" s="33" t="s">
        <v>634</v>
      </c>
      <c r="L1219" s="33" t="s">
        <v>628</v>
      </c>
      <c r="M1219" s="33" t="s">
        <v>632</v>
      </c>
      <c r="N1219" s="33" t="s">
        <v>2767</v>
      </c>
      <c r="O1219" s="33" t="s">
        <v>2768</v>
      </c>
      <c r="P1219" s="33" t="s">
        <v>2769</v>
      </c>
    </row>
    <row r="1220" spans="1:16" ht="13.5" customHeight="1" x14ac:dyDescent="0.2">
      <c r="A1220" s="33" t="s">
        <v>709</v>
      </c>
      <c r="B1220" s="35" t="s">
        <v>2783</v>
      </c>
      <c r="C1220" s="34">
        <v>68000000</v>
      </c>
      <c r="D1220" s="33"/>
      <c r="E1220" s="33" t="s">
        <v>909</v>
      </c>
      <c r="F1220" s="33" t="s">
        <v>628</v>
      </c>
      <c r="G1220" s="33" t="s">
        <v>628</v>
      </c>
      <c r="H1220" s="33" t="s">
        <v>632</v>
      </c>
      <c r="I1220" s="33" t="s">
        <v>628</v>
      </c>
      <c r="J1220" s="33" t="s">
        <v>633</v>
      </c>
      <c r="K1220" s="33" t="s">
        <v>634</v>
      </c>
      <c r="L1220" s="33" t="s">
        <v>628</v>
      </c>
      <c r="M1220" s="33" t="s">
        <v>632</v>
      </c>
      <c r="N1220" s="33" t="s">
        <v>2767</v>
      </c>
      <c r="O1220" s="33" t="s">
        <v>2768</v>
      </c>
      <c r="P1220" s="33" t="s">
        <v>2769</v>
      </c>
    </row>
    <row r="1221" spans="1:16" ht="13.5" customHeight="1" x14ac:dyDescent="0.2">
      <c r="A1221" s="33" t="s">
        <v>709</v>
      </c>
      <c r="B1221" s="35" t="s">
        <v>2784</v>
      </c>
      <c r="C1221" s="34">
        <v>33300000</v>
      </c>
      <c r="D1221" s="33"/>
      <c r="E1221" s="33" t="s">
        <v>909</v>
      </c>
      <c r="F1221" s="33" t="s">
        <v>628</v>
      </c>
      <c r="G1221" s="33" t="s">
        <v>628</v>
      </c>
      <c r="H1221" s="33" t="s">
        <v>632</v>
      </c>
      <c r="I1221" s="33" t="s">
        <v>628</v>
      </c>
      <c r="J1221" s="33" t="s">
        <v>633</v>
      </c>
      <c r="K1221" s="33" t="s">
        <v>634</v>
      </c>
      <c r="L1221" s="33" t="s">
        <v>628</v>
      </c>
      <c r="M1221" s="33" t="s">
        <v>632</v>
      </c>
      <c r="N1221" s="33" t="s">
        <v>2767</v>
      </c>
      <c r="O1221" s="33" t="s">
        <v>2768</v>
      </c>
      <c r="P1221" s="33" t="s">
        <v>2769</v>
      </c>
    </row>
    <row r="1222" spans="1:16" ht="13.5" customHeight="1" x14ac:dyDescent="0.2">
      <c r="A1222" s="33" t="s">
        <v>709</v>
      </c>
      <c r="B1222" s="35" t="s">
        <v>2785</v>
      </c>
      <c r="C1222" s="34">
        <v>126000000</v>
      </c>
      <c r="D1222" s="33"/>
      <c r="E1222" s="33" t="s">
        <v>909</v>
      </c>
      <c r="F1222" s="33" t="s">
        <v>628</v>
      </c>
      <c r="G1222" s="33" t="s">
        <v>628</v>
      </c>
      <c r="H1222" s="33" t="s">
        <v>632</v>
      </c>
      <c r="I1222" s="33" t="s">
        <v>628</v>
      </c>
      <c r="J1222" s="33" t="s">
        <v>633</v>
      </c>
      <c r="K1222" s="33" t="s">
        <v>634</v>
      </c>
      <c r="L1222" s="33" t="s">
        <v>628</v>
      </c>
      <c r="M1222" s="33" t="s">
        <v>632</v>
      </c>
      <c r="N1222" s="33" t="s">
        <v>2767</v>
      </c>
      <c r="O1222" s="33" t="s">
        <v>2768</v>
      </c>
      <c r="P1222" s="33" t="s">
        <v>2769</v>
      </c>
    </row>
    <row r="1223" spans="1:16" ht="13.5" customHeight="1" x14ac:dyDescent="0.2">
      <c r="A1223" s="33" t="s">
        <v>709</v>
      </c>
      <c r="B1223" s="35" t="s">
        <v>2786</v>
      </c>
      <c r="C1223" s="34">
        <v>98960400</v>
      </c>
      <c r="D1223" s="33"/>
      <c r="E1223" s="33" t="s">
        <v>909</v>
      </c>
      <c r="F1223" s="33" t="s">
        <v>2787</v>
      </c>
      <c r="G1223" s="33" t="s">
        <v>2788</v>
      </c>
      <c r="H1223" s="33" t="s">
        <v>632</v>
      </c>
      <c r="I1223" s="33" t="s">
        <v>628</v>
      </c>
      <c r="J1223" s="33" t="s">
        <v>633</v>
      </c>
      <c r="K1223" s="33" t="s">
        <v>634</v>
      </c>
      <c r="L1223" s="33" t="s">
        <v>628</v>
      </c>
      <c r="M1223" s="33" t="s">
        <v>632</v>
      </c>
      <c r="N1223" s="33" t="s">
        <v>2789</v>
      </c>
      <c r="O1223" s="33" t="s">
        <v>2790</v>
      </c>
      <c r="P1223" s="33" t="s">
        <v>2791</v>
      </c>
    </row>
    <row r="1224" spans="1:16" ht="13.5" customHeight="1" x14ac:dyDescent="0.2">
      <c r="A1224" s="33" t="s">
        <v>709</v>
      </c>
      <c r="B1224" s="35" t="s">
        <v>2506</v>
      </c>
      <c r="C1224" s="34">
        <v>1500000</v>
      </c>
      <c r="D1224" s="33"/>
      <c r="E1224" s="33" t="s">
        <v>909</v>
      </c>
      <c r="F1224" s="33" t="s">
        <v>2792</v>
      </c>
      <c r="G1224" s="33" t="s">
        <v>2793</v>
      </c>
      <c r="H1224" s="33" t="s">
        <v>632</v>
      </c>
      <c r="I1224" s="33" t="s">
        <v>628</v>
      </c>
      <c r="J1224" s="33" t="s">
        <v>633</v>
      </c>
      <c r="K1224" s="33" t="s">
        <v>634</v>
      </c>
      <c r="L1224" s="33" t="s">
        <v>628</v>
      </c>
      <c r="M1224" s="33" t="s">
        <v>632</v>
      </c>
      <c r="N1224" s="33" t="s">
        <v>2789</v>
      </c>
      <c r="O1224" s="33" t="s">
        <v>2790</v>
      </c>
      <c r="P1224" s="33" t="s">
        <v>2791</v>
      </c>
    </row>
    <row r="1225" spans="1:16" ht="13.5" customHeight="1" x14ac:dyDescent="0.2">
      <c r="A1225" s="33" t="s">
        <v>709</v>
      </c>
      <c r="B1225" s="35" t="s">
        <v>2794</v>
      </c>
      <c r="C1225" s="34">
        <v>115686250</v>
      </c>
      <c r="D1225" s="33"/>
      <c r="E1225" s="33" t="s">
        <v>909</v>
      </c>
      <c r="F1225" s="33" t="s">
        <v>2795</v>
      </c>
      <c r="G1225" s="33" t="s">
        <v>2796</v>
      </c>
      <c r="H1225" s="33" t="s">
        <v>632</v>
      </c>
      <c r="I1225" s="33" t="s">
        <v>628</v>
      </c>
      <c r="J1225" s="33" t="s">
        <v>633</v>
      </c>
      <c r="K1225" s="33" t="s">
        <v>634</v>
      </c>
      <c r="L1225" s="33" t="s">
        <v>628</v>
      </c>
      <c r="M1225" s="33" t="s">
        <v>632</v>
      </c>
      <c r="N1225" s="33" t="s">
        <v>2789</v>
      </c>
      <c r="O1225" s="33" t="s">
        <v>2797</v>
      </c>
      <c r="P1225" s="33" t="s">
        <v>2798</v>
      </c>
    </row>
    <row r="1226" spans="1:16" ht="13.5" customHeight="1" x14ac:dyDescent="0.2">
      <c r="A1226" s="33" t="s">
        <v>709</v>
      </c>
      <c r="B1226" s="35" t="s">
        <v>2799</v>
      </c>
      <c r="C1226" s="34">
        <v>55180000</v>
      </c>
      <c r="D1226" s="33"/>
      <c r="E1226" s="33" t="s">
        <v>909</v>
      </c>
      <c r="F1226" s="33" t="s">
        <v>2800</v>
      </c>
      <c r="G1226" s="33" t="s">
        <v>2801</v>
      </c>
      <c r="H1226" s="33" t="s">
        <v>632</v>
      </c>
      <c r="I1226" s="33" t="s">
        <v>628</v>
      </c>
      <c r="J1226" s="33" t="s">
        <v>633</v>
      </c>
      <c r="K1226" s="33" t="s">
        <v>634</v>
      </c>
      <c r="L1226" s="33" t="s">
        <v>628</v>
      </c>
      <c r="M1226" s="33" t="s">
        <v>632</v>
      </c>
      <c r="N1226" s="33" t="s">
        <v>2789</v>
      </c>
      <c r="O1226" s="33" t="s">
        <v>2790</v>
      </c>
      <c r="P1226" s="33" t="s">
        <v>2791</v>
      </c>
    </row>
    <row r="1227" spans="1:16" ht="13.5" customHeight="1" x14ac:dyDescent="0.2">
      <c r="A1227" s="33" t="s">
        <v>709</v>
      </c>
      <c r="B1227" s="35" t="s">
        <v>2802</v>
      </c>
      <c r="C1227" s="34">
        <v>74725200</v>
      </c>
      <c r="D1227" s="33"/>
      <c r="E1227" s="33" t="s">
        <v>909</v>
      </c>
      <c r="F1227" s="33" t="s">
        <v>2803</v>
      </c>
      <c r="G1227" s="33" t="s">
        <v>2804</v>
      </c>
      <c r="H1227" s="33" t="s">
        <v>632</v>
      </c>
      <c r="I1227" s="33" t="s">
        <v>628</v>
      </c>
      <c r="J1227" s="33" t="s">
        <v>633</v>
      </c>
      <c r="K1227" s="33" t="s">
        <v>634</v>
      </c>
      <c r="L1227" s="33" t="s">
        <v>628</v>
      </c>
      <c r="M1227" s="33" t="s">
        <v>632</v>
      </c>
      <c r="N1227" s="33" t="s">
        <v>2789</v>
      </c>
      <c r="O1227" s="33" t="s">
        <v>2790</v>
      </c>
      <c r="P1227" s="33" t="s">
        <v>2791</v>
      </c>
    </row>
    <row r="1228" spans="1:16" ht="13.5" customHeight="1" x14ac:dyDescent="0.2">
      <c r="A1228" s="33" t="s">
        <v>709</v>
      </c>
      <c r="B1228" s="35" t="s">
        <v>2805</v>
      </c>
      <c r="C1228" s="34">
        <v>383469800</v>
      </c>
      <c r="D1228" s="33"/>
      <c r="E1228" s="33" t="s">
        <v>909</v>
      </c>
      <c r="F1228" s="33" t="s">
        <v>2806</v>
      </c>
      <c r="G1228" s="33" t="s">
        <v>2807</v>
      </c>
      <c r="H1228" s="33" t="s">
        <v>632</v>
      </c>
      <c r="I1228" s="33" t="s">
        <v>628</v>
      </c>
      <c r="J1228" s="33" t="s">
        <v>633</v>
      </c>
      <c r="K1228" s="33" t="s">
        <v>634</v>
      </c>
      <c r="L1228" s="33" t="s">
        <v>628</v>
      </c>
      <c r="M1228" s="33" t="s">
        <v>632</v>
      </c>
      <c r="N1228" s="33" t="s">
        <v>2789</v>
      </c>
      <c r="O1228" s="33" t="s">
        <v>2808</v>
      </c>
      <c r="P1228" s="33" t="s">
        <v>2809</v>
      </c>
    </row>
    <row r="1229" spans="1:16" ht="13.5" customHeight="1" x14ac:dyDescent="0.2">
      <c r="A1229" s="33" t="s">
        <v>709</v>
      </c>
      <c r="B1229" s="35" t="s">
        <v>2810</v>
      </c>
      <c r="C1229" s="34">
        <v>1117516996</v>
      </c>
      <c r="D1229" s="33"/>
      <c r="E1229" s="33" t="s">
        <v>909</v>
      </c>
      <c r="F1229" s="33" t="s">
        <v>2811</v>
      </c>
      <c r="G1229" s="33" t="s">
        <v>2812</v>
      </c>
      <c r="H1229" s="33" t="s">
        <v>632</v>
      </c>
      <c r="I1229" s="33" t="s">
        <v>628</v>
      </c>
      <c r="J1229" s="33" t="s">
        <v>633</v>
      </c>
      <c r="K1229" s="33" t="s">
        <v>634</v>
      </c>
      <c r="L1229" s="33" t="s">
        <v>628</v>
      </c>
      <c r="M1229" s="33" t="s">
        <v>632</v>
      </c>
      <c r="N1229" s="33" t="s">
        <v>2789</v>
      </c>
      <c r="O1229" s="33" t="s">
        <v>2797</v>
      </c>
      <c r="P1229" s="33" t="s">
        <v>2798</v>
      </c>
    </row>
    <row r="1230" spans="1:16" ht="13.5" customHeight="1" x14ac:dyDescent="0.2">
      <c r="A1230" s="33" t="s">
        <v>709</v>
      </c>
      <c r="B1230" s="35" t="s">
        <v>2813</v>
      </c>
      <c r="C1230" s="34">
        <v>127700000</v>
      </c>
      <c r="D1230" s="33"/>
      <c r="E1230" s="33" t="s">
        <v>909</v>
      </c>
      <c r="F1230" s="33" t="s">
        <v>2814</v>
      </c>
      <c r="G1230" s="33" t="s">
        <v>2815</v>
      </c>
      <c r="H1230" s="33" t="s">
        <v>632</v>
      </c>
      <c r="I1230" s="33" t="s">
        <v>628</v>
      </c>
      <c r="J1230" s="33" t="s">
        <v>633</v>
      </c>
      <c r="K1230" s="33" t="s">
        <v>634</v>
      </c>
      <c r="L1230" s="33" t="s">
        <v>628</v>
      </c>
      <c r="M1230" s="33" t="s">
        <v>632</v>
      </c>
      <c r="N1230" s="33" t="s">
        <v>2789</v>
      </c>
      <c r="O1230" s="33" t="s">
        <v>2790</v>
      </c>
      <c r="P1230" s="33" t="s">
        <v>2791</v>
      </c>
    </row>
    <row r="1231" spans="1:16" ht="13.5" customHeight="1" x14ac:dyDescent="0.2">
      <c r="A1231" s="33" t="s">
        <v>709</v>
      </c>
      <c r="B1231" s="35" t="s">
        <v>2816</v>
      </c>
      <c r="C1231" s="34">
        <v>185399100</v>
      </c>
      <c r="D1231" s="33"/>
      <c r="E1231" s="33" t="s">
        <v>909</v>
      </c>
      <c r="F1231" s="33" t="s">
        <v>2817</v>
      </c>
      <c r="G1231" s="33" t="s">
        <v>2818</v>
      </c>
      <c r="H1231" s="33" t="s">
        <v>632</v>
      </c>
      <c r="I1231" s="33" t="s">
        <v>628</v>
      </c>
      <c r="J1231" s="33" t="s">
        <v>633</v>
      </c>
      <c r="K1231" s="33" t="s">
        <v>634</v>
      </c>
      <c r="L1231" s="33" t="s">
        <v>628</v>
      </c>
      <c r="M1231" s="33" t="s">
        <v>632</v>
      </c>
      <c r="N1231" s="33" t="s">
        <v>2789</v>
      </c>
      <c r="O1231" s="33" t="s">
        <v>2790</v>
      </c>
      <c r="P1231" s="33" t="s">
        <v>2791</v>
      </c>
    </row>
    <row r="1232" spans="1:16" ht="13.5" customHeight="1" x14ac:dyDescent="0.2">
      <c r="A1232" s="33" t="s">
        <v>709</v>
      </c>
      <c r="B1232" s="35" t="s">
        <v>2819</v>
      </c>
      <c r="C1232" s="34">
        <v>451050000</v>
      </c>
      <c r="D1232" s="33"/>
      <c r="E1232" s="33" t="s">
        <v>909</v>
      </c>
      <c r="F1232" s="33" t="s">
        <v>2820</v>
      </c>
      <c r="G1232" s="33" t="s">
        <v>2821</v>
      </c>
      <c r="H1232" s="33" t="s">
        <v>632</v>
      </c>
      <c r="I1232" s="33" t="s">
        <v>628</v>
      </c>
      <c r="J1232" s="33" t="s">
        <v>633</v>
      </c>
      <c r="K1232" s="33" t="s">
        <v>634</v>
      </c>
      <c r="L1232" s="33" t="s">
        <v>628</v>
      </c>
      <c r="M1232" s="33" t="s">
        <v>632</v>
      </c>
      <c r="N1232" s="33" t="s">
        <v>2789</v>
      </c>
      <c r="O1232" s="33" t="s">
        <v>2790</v>
      </c>
      <c r="P1232" s="33" t="s">
        <v>2791</v>
      </c>
    </row>
    <row r="1233" spans="1:16" ht="13.5" customHeight="1" x14ac:dyDescent="0.2">
      <c r="A1233" s="33" t="s">
        <v>709</v>
      </c>
      <c r="B1233" s="35" t="s">
        <v>2822</v>
      </c>
      <c r="C1233" s="34">
        <v>200533440</v>
      </c>
      <c r="D1233" s="33"/>
      <c r="E1233" s="33" t="s">
        <v>909</v>
      </c>
      <c r="F1233" s="33" t="s">
        <v>2823</v>
      </c>
      <c r="G1233" s="33" t="s">
        <v>628</v>
      </c>
      <c r="H1233" s="33" t="s">
        <v>632</v>
      </c>
      <c r="I1233" s="33" t="s">
        <v>628</v>
      </c>
      <c r="J1233" s="33" t="s">
        <v>633</v>
      </c>
      <c r="K1233" s="33" t="s">
        <v>634</v>
      </c>
      <c r="L1233" s="33" t="s">
        <v>628</v>
      </c>
      <c r="M1233" s="33" t="s">
        <v>632</v>
      </c>
      <c r="N1233" s="33" t="s">
        <v>2789</v>
      </c>
      <c r="O1233" s="33" t="s">
        <v>2790</v>
      </c>
      <c r="P1233" s="33" t="s">
        <v>2791</v>
      </c>
    </row>
    <row r="1234" spans="1:16" ht="13.5" customHeight="1" x14ac:dyDescent="0.2">
      <c r="A1234" s="33" t="s">
        <v>709</v>
      </c>
      <c r="B1234" s="35" t="s">
        <v>2824</v>
      </c>
      <c r="C1234" s="34">
        <v>165159000</v>
      </c>
      <c r="D1234" s="33"/>
      <c r="E1234" s="33" t="s">
        <v>909</v>
      </c>
      <c r="F1234" s="33" t="s">
        <v>2825</v>
      </c>
      <c r="G1234" s="33" t="s">
        <v>2826</v>
      </c>
      <c r="H1234" s="33" t="s">
        <v>632</v>
      </c>
      <c r="I1234" s="33" t="s">
        <v>628</v>
      </c>
      <c r="J1234" s="33" t="s">
        <v>633</v>
      </c>
      <c r="K1234" s="33" t="s">
        <v>634</v>
      </c>
      <c r="L1234" s="33" t="s">
        <v>628</v>
      </c>
      <c r="M1234" s="33" t="s">
        <v>632</v>
      </c>
      <c r="N1234" s="33" t="s">
        <v>2789</v>
      </c>
      <c r="O1234" s="33" t="s">
        <v>2827</v>
      </c>
      <c r="P1234" s="33" t="s">
        <v>2828</v>
      </c>
    </row>
    <row r="1235" spans="1:16" ht="13.5" customHeight="1" x14ac:dyDescent="0.2">
      <c r="A1235" s="33" t="s">
        <v>709</v>
      </c>
      <c r="B1235" s="35" t="s">
        <v>2829</v>
      </c>
      <c r="C1235" s="34">
        <v>133204000</v>
      </c>
      <c r="D1235" s="33"/>
      <c r="E1235" s="33" t="s">
        <v>909</v>
      </c>
      <c r="F1235" s="33" t="s">
        <v>2830</v>
      </c>
      <c r="G1235" s="33" t="s">
        <v>2831</v>
      </c>
      <c r="H1235" s="33" t="s">
        <v>632</v>
      </c>
      <c r="I1235" s="33" t="s">
        <v>628</v>
      </c>
      <c r="J1235" s="33" t="s">
        <v>633</v>
      </c>
      <c r="K1235" s="33" t="s">
        <v>634</v>
      </c>
      <c r="L1235" s="33" t="s">
        <v>628</v>
      </c>
      <c r="M1235" s="33" t="s">
        <v>632</v>
      </c>
      <c r="N1235" s="33" t="s">
        <v>2789</v>
      </c>
      <c r="O1235" s="33" t="s">
        <v>2790</v>
      </c>
      <c r="P1235" s="33" t="s">
        <v>2791</v>
      </c>
    </row>
    <row r="1236" spans="1:16" ht="13.5" customHeight="1" x14ac:dyDescent="0.2">
      <c r="A1236" s="33" t="s">
        <v>709</v>
      </c>
      <c r="B1236" s="35" t="s">
        <v>2832</v>
      </c>
      <c r="C1236" s="34">
        <v>411080800</v>
      </c>
      <c r="D1236" s="33"/>
      <c r="E1236" s="33" t="s">
        <v>909</v>
      </c>
      <c r="F1236" s="33" t="s">
        <v>2833</v>
      </c>
      <c r="G1236" s="33" t="s">
        <v>2834</v>
      </c>
      <c r="H1236" s="33" t="s">
        <v>632</v>
      </c>
      <c r="I1236" s="33" t="s">
        <v>628</v>
      </c>
      <c r="J1236" s="33" t="s">
        <v>633</v>
      </c>
      <c r="K1236" s="33" t="s">
        <v>634</v>
      </c>
      <c r="L1236" s="33" t="s">
        <v>628</v>
      </c>
      <c r="M1236" s="33" t="s">
        <v>632</v>
      </c>
      <c r="N1236" s="33" t="s">
        <v>2789</v>
      </c>
      <c r="O1236" s="33" t="s">
        <v>2790</v>
      </c>
      <c r="P1236" s="33" t="s">
        <v>2791</v>
      </c>
    </row>
    <row r="1237" spans="1:16" ht="13.5" customHeight="1" x14ac:dyDescent="0.2">
      <c r="A1237" s="33" t="s">
        <v>709</v>
      </c>
      <c r="B1237" s="35" t="s">
        <v>2835</v>
      </c>
      <c r="C1237" s="34">
        <v>165000000</v>
      </c>
      <c r="D1237" s="33"/>
      <c r="E1237" s="33" t="s">
        <v>909</v>
      </c>
      <c r="F1237" s="33" t="s">
        <v>2811</v>
      </c>
      <c r="G1237" s="33" t="s">
        <v>2812</v>
      </c>
      <c r="H1237" s="33" t="s">
        <v>632</v>
      </c>
      <c r="I1237" s="33" t="s">
        <v>628</v>
      </c>
      <c r="J1237" s="33" t="s">
        <v>633</v>
      </c>
      <c r="K1237" s="33" t="s">
        <v>634</v>
      </c>
      <c r="L1237" s="33" t="s">
        <v>628</v>
      </c>
      <c r="M1237" s="33" t="s">
        <v>632</v>
      </c>
      <c r="N1237" s="33" t="s">
        <v>2789</v>
      </c>
      <c r="O1237" s="33" t="s">
        <v>2797</v>
      </c>
      <c r="P1237" s="33" t="s">
        <v>2798</v>
      </c>
    </row>
    <row r="1238" spans="1:16" ht="13.5" customHeight="1" x14ac:dyDescent="0.2">
      <c r="A1238" s="33" t="s">
        <v>709</v>
      </c>
      <c r="B1238" s="35" t="s">
        <v>2836</v>
      </c>
      <c r="C1238" s="34">
        <v>86863000</v>
      </c>
      <c r="D1238" s="33"/>
      <c r="E1238" s="33" t="s">
        <v>909</v>
      </c>
      <c r="F1238" s="33" t="s">
        <v>2837</v>
      </c>
      <c r="G1238" s="33" t="s">
        <v>2838</v>
      </c>
      <c r="H1238" s="33" t="s">
        <v>632</v>
      </c>
      <c r="I1238" s="33" t="s">
        <v>628</v>
      </c>
      <c r="J1238" s="33" t="s">
        <v>633</v>
      </c>
      <c r="K1238" s="33" t="s">
        <v>634</v>
      </c>
      <c r="L1238" s="33" t="s">
        <v>628</v>
      </c>
      <c r="M1238" s="33" t="s">
        <v>632</v>
      </c>
      <c r="N1238" s="33" t="s">
        <v>2789</v>
      </c>
      <c r="O1238" s="33" t="s">
        <v>2790</v>
      </c>
      <c r="P1238" s="33" t="s">
        <v>2791</v>
      </c>
    </row>
    <row r="1239" spans="1:16" ht="13.5" customHeight="1" x14ac:dyDescent="0.2">
      <c r="A1239" s="33" t="s">
        <v>709</v>
      </c>
      <c r="B1239" s="35" t="s">
        <v>2839</v>
      </c>
      <c r="C1239" s="34">
        <v>106943000</v>
      </c>
      <c r="D1239" s="33"/>
      <c r="E1239" s="33" t="s">
        <v>909</v>
      </c>
      <c r="F1239" s="33" t="s">
        <v>2840</v>
      </c>
      <c r="G1239" s="33" t="s">
        <v>2841</v>
      </c>
      <c r="H1239" s="33" t="s">
        <v>632</v>
      </c>
      <c r="I1239" s="33" t="s">
        <v>628</v>
      </c>
      <c r="J1239" s="33" t="s">
        <v>633</v>
      </c>
      <c r="K1239" s="33" t="s">
        <v>634</v>
      </c>
      <c r="L1239" s="33" t="s">
        <v>628</v>
      </c>
      <c r="M1239" s="33" t="s">
        <v>632</v>
      </c>
      <c r="N1239" s="33" t="s">
        <v>2789</v>
      </c>
      <c r="O1239" s="33" t="s">
        <v>2790</v>
      </c>
      <c r="P1239" s="33" t="s">
        <v>2791</v>
      </c>
    </row>
    <row r="1240" spans="1:16" ht="13.5" customHeight="1" x14ac:dyDescent="0.2">
      <c r="A1240" s="33" t="s">
        <v>709</v>
      </c>
      <c r="B1240" s="35" t="s">
        <v>2842</v>
      </c>
      <c r="C1240" s="34">
        <v>66586000</v>
      </c>
      <c r="D1240" s="33"/>
      <c r="E1240" s="33" t="s">
        <v>909</v>
      </c>
      <c r="F1240" s="33" t="s">
        <v>2843</v>
      </c>
      <c r="G1240" s="33" t="s">
        <v>2844</v>
      </c>
      <c r="H1240" s="33" t="s">
        <v>632</v>
      </c>
      <c r="I1240" s="33" t="s">
        <v>628</v>
      </c>
      <c r="J1240" s="33" t="s">
        <v>633</v>
      </c>
      <c r="K1240" s="33" t="s">
        <v>634</v>
      </c>
      <c r="L1240" s="33" t="s">
        <v>628</v>
      </c>
      <c r="M1240" s="33" t="s">
        <v>632</v>
      </c>
      <c r="N1240" s="33" t="s">
        <v>2789</v>
      </c>
      <c r="O1240" s="33" t="s">
        <v>2790</v>
      </c>
      <c r="P1240" s="33" t="s">
        <v>2791</v>
      </c>
    </row>
    <row r="1241" spans="1:16" ht="13.5" customHeight="1" x14ac:dyDescent="0.2">
      <c r="A1241" s="33" t="s">
        <v>709</v>
      </c>
      <c r="B1241" s="35" t="s">
        <v>2845</v>
      </c>
      <c r="C1241" s="34">
        <v>56514500</v>
      </c>
      <c r="D1241" s="33"/>
      <c r="E1241" s="33" t="s">
        <v>909</v>
      </c>
      <c r="F1241" s="33" t="s">
        <v>628</v>
      </c>
      <c r="G1241" s="33" t="s">
        <v>628</v>
      </c>
      <c r="H1241" s="33" t="s">
        <v>632</v>
      </c>
      <c r="I1241" s="33" t="s">
        <v>628</v>
      </c>
      <c r="J1241" s="33" t="s">
        <v>633</v>
      </c>
      <c r="K1241" s="33" t="s">
        <v>634</v>
      </c>
      <c r="L1241" s="33" t="s">
        <v>628</v>
      </c>
      <c r="M1241" s="33" t="s">
        <v>632</v>
      </c>
      <c r="N1241" s="33" t="s">
        <v>2789</v>
      </c>
      <c r="O1241" s="33" t="s">
        <v>2790</v>
      </c>
      <c r="P1241" s="33" t="s">
        <v>2791</v>
      </c>
    </row>
    <row r="1242" spans="1:16" ht="13.5" customHeight="1" x14ac:dyDescent="0.2">
      <c r="A1242" s="33" t="s">
        <v>709</v>
      </c>
      <c r="B1242" s="35" t="s">
        <v>2311</v>
      </c>
      <c r="C1242" s="34">
        <v>334800000</v>
      </c>
      <c r="D1242" s="33"/>
      <c r="E1242" s="33" t="s">
        <v>909</v>
      </c>
      <c r="F1242" s="33" t="s">
        <v>2846</v>
      </c>
      <c r="G1242" s="33" t="s">
        <v>628</v>
      </c>
      <c r="H1242" s="33" t="s">
        <v>632</v>
      </c>
      <c r="I1242" s="33" t="s">
        <v>628</v>
      </c>
      <c r="J1242" s="33" t="s">
        <v>633</v>
      </c>
      <c r="K1242" s="33" t="s">
        <v>634</v>
      </c>
      <c r="L1242" s="33" t="s">
        <v>628</v>
      </c>
      <c r="M1242" s="33" t="s">
        <v>632</v>
      </c>
      <c r="N1242" s="33" t="s">
        <v>2847</v>
      </c>
      <c r="O1242" s="33" t="s">
        <v>2848</v>
      </c>
      <c r="P1242" s="33" t="s">
        <v>2849</v>
      </c>
    </row>
    <row r="1243" spans="1:16" ht="13.5" customHeight="1" x14ac:dyDescent="0.2">
      <c r="A1243" s="33" t="s">
        <v>709</v>
      </c>
      <c r="B1243" s="35" t="s">
        <v>2850</v>
      </c>
      <c r="C1243" s="34">
        <v>48300000</v>
      </c>
      <c r="D1243" s="33"/>
      <c r="E1243" s="33" t="s">
        <v>909</v>
      </c>
      <c r="F1243" s="33" t="s">
        <v>2851</v>
      </c>
      <c r="G1243" s="33" t="s">
        <v>2852</v>
      </c>
      <c r="H1243" s="33" t="s">
        <v>632</v>
      </c>
      <c r="I1243" s="33" t="s">
        <v>628</v>
      </c>
      <c r="J1243" s="33" t="s">
        <v>633</v>
      </c>
      <c r="K1243" s="33" t="s">
        <v>634</v>
      </c>
      <c r="L1243" s="33" t="s">
        <v>628</v>
      </c>
      <c r="M1243" s="33" t="s">
        <v>632</v>
      </c>
      <c r="N1243" s="33" t="s">
        <v>2847</v>
      </c>
      <c r="O1243" s="33" t="s">
        <v>2848</v>
      </c>
      <c r="P1243" s="33" t="s">
        <v>2849</v>
      </c>
    </row>
    <row r="1244" spans="1:16" ht="13.5" customHeight="1" x14ac:dyDescent="0.2">
      <c r="A1244" s="33" t="s">
        <v>709</v>
      </c>
      <c r="B1244" s="35" t="s">
        <v>2357</v>
      </c>
      <c r="C1244" s="34">
        <v>52600000</v>
      </c>
      <c r="D1244" s="33"/>
      <c r="E1244" s="33" t="s">
        <v>909</v>
      </c>
      <c r="F1244" s="33" t="s">
        <v>2853</v>
      </c>
      <c r="G1244" s="33" t="s">
        <v>2854</v>
      </c>
      <c r="H1244" s="33" t="s">
        <v>632</v>
      </c>
      <c r="I1244" s="33" t="s">
        <v>628</v>
      </c>
      <c r="J1244" s="33" t="s">
        <v>633</v>
      </c>
      <c r="K1244" s="33" t="s">
        <v>634</v>
      </c>
      <c r="L1244" s="33" t="s">
        <v>628</v>
      </c>
      <c r="M1244" s="33" t="s">
        <v>632</v>
      </c>
      <c r="N1244" s="33" t="s">
        <v>2847</v>
      </c>
      <c r="O1244" s="33" t="s">
        <v>2848</v>
      </c>
      <c r="P1244" s="33" t="s">
        <v>2849</v>
      </c>
    </row>
    <row r="1245" spans="1:16" ht="13.5" customHeight="1" x14ac:dyDescent="0.2">
      <c r="A1245" s="33" t="s">
        <v>709</v>
      </c>
      <c r="B1245" s="35" t="s">
        <v>2855</v>
      </c>
      <c r="C1245" s="34">
        <v>45200000</v>
      </c>
      <c r="D1245" s="33"/>
      <c r="E1245" s="33" t="s">
        <v>909</v>
      </c>
      <c r="F1245" s="33" t="s">
        <v>2856</v>
      </c>
      <c r="G1245" s="33" t="s">
        <v>1389</v>
      </c>
      <c r="H1245" s="33" t="s">
        <v>632</v>
      </c>
      <c r="I1245" s="33" t="s">
        <v>628</v>
      </c>
      <c r="J1245" s="33" t="s">
        <v>633</v>
      </c>
      <c r="K1245" s="33" t="s">
        <v>634</v>
      </c>
      <c r="L1245" s="33" t="s">
        <v>628</v>
      </c>
      <c r="M1245" s="33" t="s">
        <v>632</v>
      </c>
      <c r="N1245" s="33" t="s">
        <v>2847</v>
      </c>
      <c r="O1245" s="33" t="s">
        <v>2848</v>
      </c>
      <c r="P1245" s="33" t="s">
        <v>2849</v>
      </c>
    </row>
    <row r="1246" spans="1:16" ht="13.5" customHeight="1" x14ac:dyDescent="0.2">
      <c r="A1246" s="33" t="s">
        <v>709</v>
      </c>
      <c r="B1246" s="35" t="s">
        <v>2857</v>
      </c>
      <c r="C1246" s="34">
        <v>108800000</v>
      </c>
      <c r="D1246" s="33"/>
      <c r="E1246" s="33" t="s">
        <v>909</v>
      </c>
      <c r="F1246" s="33" t="s">
        <v>2858</v>
      </c>
      <c r="G1246" s="33" t="s">
        <v>2859</v>
      </c>
      <c r="H1246" s="33" t="s">
        <v>632</v>
      </c>
      <c r="I1246" s="33" t="s">
        <v>628</v>
      </c>
      <c r="J1246" s="33" t="s">
        <v>633</v>
      </c>
      <c r="K1246" s="33" t="s">
        <v>634</v>
      </c>
      <c r="L1246" s="33" t="s">
        <v>628</v>
      </c>
      <c r="M1246" s="33" t="s">
        <v>632</v>
      </c>
      <c r="N1246" s="33" t="s">
        <v>2847</v>
      </c>
      <c r="O1246" s="33" t="s">
        <v>2848</v>
      </c>
      <c r="P1246" s="33" t="s">
        <v>2849</v>
      </c>
    </row>
    <row r="1247" spans="1:16" ht="13.5" customHeight="1" x14ac:dyDescent="0.2">
      <c r="A1247" s="33" t="s">
        <v>709</v>
      </c>
      <c r="B1247" s="35" t="s">
        <v>1385</v>
      </c>
      <c r="C1247" s="34">
        <v>42900000</v>
      </c>
      <c r="D1247" s="33"/>
      <c r="E1247" s="33" t="s">
        <v>909</v>
      </c>
      <c r="F1247" s="33" t="s">
        <v>2860</v>
      </c>
      <c r="G1247" s="33" t="s">
        <v>2861</v>
      </c>
      <c r="H1247" s="33" t="s">
        <v>632</v>
      </c>
      <c r="I1247" s="33" t="s">
        <v>628</v>
      </c>
      <c r="J1247" s="33" t="s">
        <v>633</v>
      </c>
      <c r="K1247" s="33" t="s">
        <v>634</v>
      </c>
      <c r="L1247" s="33" t="s">
        <v>628</v>
      </c>
      <c r="M1247" s="33" t="s">
        <v>632</v>
      </c>
      <c r="N1247" s="33" t="s">
        <v>2847</v>
      </c>
      <c r="O1247" s="33" t="s">
        <v>2848</v>
      </c>
      <c r="P1247" s="33" t="s">
        <v>2849</v>
      </c>
    </row>
    <row r="1248" spans="1:16" ht="13.5" customHeight="1" x14ac:dyDescent="0.2">
      <c r="A1248" s="33" t="s">
        <v>709</v>
      </c>
      <c r="B1248" s="35" t="s">
        <v>2862</v>
      </c>
      <c r="C1248" s="34">
        <v>47542000</v>
      </c>
      <c r="D1248" s="33"/>
      <c r="E1248" s="33" t="s">
        <v>909</v>
      </c>
      <c r="F1248" s="33" t="s">
        <v>2863</v>
      </c>
      <c r="G1248" s="33" t="s">
        <v>2864</v>
      </c>
      <c r="H1248" s="33" t="s">
        <v>632</v>
      </c>
      <c r="I1248" s="33" t="s">
        <v>628</v>
      </c>
      <c r="J1248" s="33" t="s">
        <v>633</v>
      </c>
      <c r="K1248" s="33" t="s">
        <v>634</v>
      </c>
      <c r="L1248" s="33" t="s">
        <v>628</v>
      </c>
      <c r="M1248" s="33" t="s">
        <v>632</v>
      </c>
      <c r="N1248" s="33" t="s">
        <v>2847</v>
      </c>
      <c r="O1248" s="33" t="s">
        <v>2848</v>
      </c>
      <c r="P1248" s="33" t="s">
        <v>2849</v>
      </c>
    </row>
    <row r="1249" spans="1:16" ht="13.5" customHeight="1" x14ac:dyDescent="0.2">
      <c r="A1249" s="33" t="s">
        <v>709</v>
      </c>
      <c r="B1249" s="35" t="s">
        <v>2865</v>
      </c>
      <c r="C1249" s="34">
        <v>120287500</v>
      </c>
      <c r="D1249" s="33"/>
      <c r="E1249" s="33" t="s">
        <v>909</v>
      </c>
      <c r="F1249" s="33" t="s">
        <v>2866</v>
      </c>
      <c r="G1249" s="33" t="s">
        <v>2867</v>
      </c>
      <c r="H1249" s="33" t="s">
        <v>632</v>
      </c>
      <c r="I1249" s="33" t="s">
        <v>628</v>
      </c>
      <c r="J1249" s="33" t="s">
        <v>633</v>
      </c>
      <c r="K1249" s="33" t="s">
        <v>634</v>
      </c>
      <c r="L1249" s="33" t="s">
        <v>628</v>
      </c>
      <c r="M1249" s="33" t="s">
        <v>632</v>
      </c>
      <c r="N1249" s="33" t="s">
        <v>2847</v>
      </c>
      <c r="O1249" s="33" t="s">
        <v>2848</v>
      </c>
      <c r="P1249" s="33" t="s">
        <v>2849</v>
      </c>
    </row>
    <row r="1250" spans="1:16" ht="13.5" customHeight="1" x14ac:dyDescent="0.2">
      <c r="A1250" s="33" t="s">
        <v>709</v>
      </c>
      <c r="B1250" s="35" t="s">
        <v>2868</v>
      </c>
      <c r="C1250" s="34">
        <v>34000000</v>
      </c>
      <c r="D1250" s="33"/>
      <c r="E1250" s="33" t="s">
        <v>909</v>
      </c>
      <c r="F1250" s="33" t="s">
        <v>2869</v>
      </c>
      <c r="G1250" s="33" t="s">
        <v>1391</v>
      </c>
      <c r="H1250" s="33" t="s">
        <v>632</v>
      </c>
      <c r="I1250" s="33" t="s">
        <v>628</v>
      </c>
      <c r="J1250" s="33" t="s">
        <v>633</v>
      </c>
      <c r="K1250" s="33" t="s">
        <v>634</v>
      </c>
      <c r="L1250" s="33" t="s">
        <v>628</v>
      </c>
      <c r="M1250" s="33" t="s">
        <v>632</v>
      </c>
      <c r="N1250" s="33" t="s">
        <v>2847</v>
      </c>
      <c r="O1250" s="33" t="s">
        <v>2848</v>
      </c>
      <c r="P1250" s="33" t="s">
        <v>2849</v>
      </c>
    </row>
    <row r="1251" spans="1:16" ht="13.5" customHeight="1" x14ac:dyDescent="0.2">
      <c r="A1251" s="33" t="s">
        <v>709</v>
      </c>
      <c r="B1251" s="35" t="s">
        <v>2870</v>
      </c>
      <c r="C1251" s="34">
        <v>41400000</v>
      </c>
      <c r="D1251" s="33"/>
      <c r="E1251" s="33" t="s">
        <v>909</v>
      </c>
      <c r="F1251" s="33" t="s">
        <v>2871</v>
      </c>
      <c r="G1251" s="33" t="s">
        <v>2870</v>
      </c>
      <c r="H1251" s="33" t="s">
        <v>632</v>
      </c>
      <c r="I1251" s="33" t="s">
        <v>628</v>
      </c>
      <c r="J1251" s="33" t="s">
        <v>633</v>
      </c>
      <c r="K1251" s="33" t="s">
        <v>634</v>
      </c>
      <c r="L1251" s="33" t="s">
        <v>628</v>
      </c>
      <c r="M1251" s="33" t="s">
        <v>632</v>
      </c>
      <c r="N1251" s="33" t="s">
        <v>2847</v>
      </c>
      <c r="O1251" s="33" t="s">
        <v>2848</v>
      </c>
      <c r="P1251" s="33" t="s">
        <v>2849</v>
      </c>
    </row>
    <row r="1252" spans="1:16" ht="13.5" customHeight="1" x14ac:dyDescent="0.2">
      <c r="A1252" s="33" t="s">
        <v>709</v>
      </c>
      <c r="B1252" s="35" t="s">
        <v>2872</v>
      </c>
      <c r="C1252" s="34">
        <v>64000000</v>
      </c>
      <c r="D1252" s="33"/>
      <c r="E1252" s="33" t="s">
        <v>909</v>
      </c>
      <c r="F1252" s="33" t="s">
        <v>2873</v>
      </c>
      <c r="G1252" s="33" t="s">
        <v>2874</v>
      </c>
      <c r="H1252" s="33" t="s">
        <v>632</v>
      </c>
      <c r="I1252" s="33" t="s">
        <v>628</v>
      </c>
      <c r="J1252" s="33" t="s">
        <v>633</v>
      </c>
      <c r="K1252" s="33" t="s">
        <v>634</v>
      </c>
      <c r="L1252" s="33" t="s">
        <v>628</v>
      </c>
      <c r="M1252" s="33" t="s">
        <v>632</v>
      </c>
      <c r="N1252" s="33" t="s">
        <v>2847</v>
      </c>
      <c r="O1252" s="33" t="s">
        <v>2848</v>
      </c>
      <c r="P1252" s="33" t="s">
        <v>2849</v>
      </c>
    </row>
    <row r="1253" spans="1:16" ht="13.5" customHeight="1" x14ac:dyDescent="0.2">
      <c r="A1253" s="33" t="s">
        <v>709</v>
      </c>
      <c r="B1253" s="35" t="s">
        <v>2374</v>
      </c>
      <c r="C1253" s="34">
        <v>74100000</v>
      </c>
      <c r="D1253" s="33"/>
      <c r="E1253" s="33" t="s">
        <v>909</v>
      </c>
      <c r="F1253" s="33" t="s">
        <v>2875</v>
      </c>
      <c r="G1253" s="33" t="s">
        <v>2876</v>
      </c>
      <c r="H1253" s="33" t="s">
        <v>632</v>
      </c>
      <c r="I1253" s="33" t="s">
        <v>628</v>
      </c>
      <c r="J1253" s="33" t="s">
        <v>633</v>
      </c>
      <c r="K1253" s="33" t="s">
        <v>634</v>
      </c>
      <c r="L1253" s="33" t="s">
        <v>628</v>
      </c>
      <c r="M1253" s="33" t="s">
        <v>632</v>
      </c>
      <c r="N1253" s="33" t="s">
        <v>2847</v>
      </c>
      <c r="O1253" s="33" t="s">
        <v>2848</v>
      </c>
      <c r="P1253" s="33" t="s">
        <v>2849</v>
      </c>
    </row>
    <row r="1254" spans="1:16" ht="13.5" customHeight="1" x14ac:dyDescent="0.2">
      <c r="A1254" s="33" t="s">
        <v>709</v>
      </c>
      <c r="B1254" s="35" t="s">
        <v>1372</v>
      </c>
      <c r="C1254" s="34">
        <v>57000000</v>
      </c>
      <c r="D1254" s="33"/>
      <c r="E1254" s="33" t="s">
        <v>909</v>
      </c>
      <c r="F1254" s="33" t="s">
        <v>2877</v>
      </c>
      <c r="G1254" s="33" t="s">
        <v>2878</v>
      </c>
      <c r="H1254" s="33" t="s">
        <v>632</v>
      </c>
      <c r="I1254" s="33" t="s">
        <v>628</v>
      </c>
      <c r="J1254" s="33" t="s">
        <v>633</v>
      </c>
      <c r="K1254" s="33" t="s">
        <v>634</v>
      </c>
      <c r="L1254" s="33" t="s">
        <v>628</v>
      </c>
      <c r="M1254" s="33" t="s">
        <v>632</v>
      </c>
      <c r="N1254" s="33" t="s">
        <v>2847</v>
      </c>
      <c r="O1254" s="33" t="s">
        <v>2848</v>
      </c>
      <c r="P1254" s="33" t="s">
        <v>2849</v>
      </c>
    </row>
    <row r="1255" spans="1:16" ht="13.5" customHeight="1" x14ac:dyDescent="0.2">
      <c r="A1255" s="33" t="s">
        <v>709</v>
      </c>
      <c r="B1255" s="35" t="s">
        <v>2879</v>
      </c>
      <c r="C1255" s="34">
        <v>89100000</v>
      </c>
      <c r="D1255" s="33"/>
      <c r="E1255" s="33" t="s">
        <v>909</v>
      </c>
      <c r="F1255" s="33" t="s">
        <v>2880</v>
      </c>
      <c r="G1255" s="33" t="s">
        <v>2881</v>
      </c>
      <c r="H1255" s="33" t="s">
        <v>632</v>
      </c>
      <c r="I1255" s="33" t="s">
        <v>628</v>
      </c>
      <c r="J1255" s="33" t="s">
        <v>633</v>
      </c>
      <c r="K1255" s="33" t="s">
        <v>634</v>
      </c>
      <c r="L1255" s="33" t="s">
        <v>628</v>
      </c>
      <c r="M1255" s="33" t="s">
        <v>632</v>
      </c>
      <c r="N1255" s="33" t="s">
        <v>2847</v>
      </c>
      <c r="O1255" s="33" t="s">
        <v>2848</v>
      </c>
      <c r="P1255" s="33" t="s">
        <v>2849</v>
      </c>
    </row>
    <row r="1256" spans="1:16" ht="13.5" customHeight="1" x14ac:dyDescent="0.2">
      <c r="A1256" s="33" t="s">
        <v>709</v>
      </c>
      <c r="B1256" s="35" t="s">
        <v>1899</v>
      </c>
      <c r="C1256" s="34">
        <v>38000000</v>
      </c>
      <c r="D1256" s="33"/>
      <c r="E1256" s="33" t="s">
        <v>909</v>
      </c>
      <c r="F1256" s="33" t="s">
        <v>2882</v>
      </c>
      <c r="G1256" s="33" t="s">
        <v>1899</v>
      </c>
      <c r="H1256" s="33" t="s">
        <v>632</v>
      </c>
      <c r="I1256" s="33" t="s">
        <v>628</v>
      </c>
      <c r="J1256" s="33" t="s">
        <v>633</v>
      </c>
      <c r="K1256" s="33" t="s">
        <v>634</v>
      </c>
      <c r="L1256" s="33" t="s">
        <v>628</v>
      </c>
      <c r="M1256" s="33" t="s">
        <v>632</v>
      </c>
      <c r="N1256" s="33" t="s">
        <v>2847</v>
      </c>
      <c r="O1256" s="33" t="s">
        <v>2848</v>
      </c>
      <c r="P1256" s="33" t="s">
        <v>2849</v>
      </c>
    </row>
    <row r="1257" spans="1:16" ht="13.5" customHeight="1" x14ac:dyDescent="0.2">
      <c r="A1257" s="33" t="s">
        <v>709</v>
      </c>
      <c r="B1257" s="35" t="s">
        <v>2317</v>
      </c>
      <c r="C1257" s="34">
        <v>107700000</v>
      </c>
      <c r="D1257" s="33"/>
      <c r="E1257" s="33" t="s">
        <v>909</v>
      </c>
      <c r="F1257" s="33" t="s">
        <v>2883</v>
      </c>
      <c r="G1257" s="33" t="s">
        <v>2884</v>
      </c>
      <c r="H1257" s="33" t="s">
        <v>632</v>
      </c>
      <c r="I1257" s="33" t="s">
        <v>628</v>
      </c>
      <c r="J1257" s="33" t="s">
        <v>633</v>
      </c>
      <c r="K1257" s="33" t="s">
        <v>634</v>
      </c>
      <c r="L1257" s="33" t="s">
        <v>628</v>
      </c>
      <c r="M1257" s="33" t="s">
        <v>632</v>
      </c>
      <c r="N1257" s="33" t="s">
        <v>2847</v>
      </c>
      <c r="O1257" s="33" t="s">
        <v>2848</v>
      </c>
      <c r="P1257" s="33" t="s">
        <v>2849</v>
      </c>
    </row>
    <row r="1258" spans="1:16" ht="13.5" customHeight="1" x14ac:dyDescent="0.2">
      <c r="A1258" s="33" t="s">
        <v>709</v>
      </c>
      <c r="B1258" s="35" t="s">
        <v>2885</v>
      </c>
      <c r="C1258" s="34">
        <v>116700000</v>
      </c>
      <c r="D1258" s="33"/>
      <c r="E1258" s="33" t="s">
        <v>909</v>
      </c>
      <c r="F1258" s="33" t="s">
        <v>2886</v>
      </c>
      <c r="G1258" s="33" t="s">
        <v>2887</v>
      </c>
      <c r="H1258" s="33" t="s">
        <v>632</v>
      </c>
      <c r="I1258" s="33" t="s">
        <v>628</v>
      </c>
      <c r="J1258" s="33" t="s">
        <v>633</v>
      </c>
      <c r="K1258" s="33" t="s">
        <v>634</v>
      </c>
      <c r="L1258" s="33" t="s">
        <v>628</v>
      </c>
      <c r="M1258" s="33" t="s">
        <v>632</v>
      </c>
      <c r="N1258" s="33" t="s">
        <v>2847</v>
      </c>
      <c r="O1258" s="33" t="s">
        <v>2848</v>
      </c>
      <c r="P1258" s="33" t="s">
        <v>2849</v>
      </c>
    </row>
    <row r="1259" spans="1:16" ht="13.5" customHeight="1" x14ac:dyDescent="0.2">
      <c r="A1259" s="33" t="s">
        <v>709</v>
      </c>
      <c r="B1259" s="35" t="s">
        <v>2888</v>
      </c>
      <c r="C1259" s="34">
        <v>70300000</v>
      </c>
      <c r="D1259" s="33"/>
      <c r="E1259" s="33" t="s">
        <v>909</v>
      </c>
      <c r="F1259" s="33" t="s">
        <v>2889</v>
      </c>
      <c r="G1259" s="33" t="s">
        <v>2890</v>
      </c>
      <c r="H1259" s="33" t="s">
        <v>632</v>
      </c>
      <c r="I1259" s="33" t="s">
        <v>628</v>
      </c>
      <c r="J1259" s="33" t="s">
        <v>633</v>
      </c>
      <c r="K1259" s="33" t="s">
        <v>634</v>
      </c>
      <c r="L1259" s="33" t="s">
        <v>628</v>
      </c>
      <c r="M1259" s="33" t="s">
        <v>632</v>
      </c>
      <c r="N1259" s="33" t="s">
        <v>2847</v>
      </c>
      <c r="O1259" s="33" t="s">
        <v>2848</v>
      </c>
      <c r="P1259" s="33" t="s">
        <v>2849</v>
      </c>
    </row>
    <row r="1260" spans="1:16" ht="13.5" customHeight="1" x14ac:dyDescent="0.2">
      <c r="A1260" s="33" t="s">
        <v>709</v>
      </c>
      <c r="B1260" s="35" t="s">
        <v>2891</v>
      </c>
      <c r="C1260" s="34">
        <v>216100000</v>
      </c>
      <c r="D1260" s="33"/>
      <c r="E1260" s="33" t="s">
        <v>909</v>
      </c>
      <c r="F1260" s="33" t="s">
        <v>2892</v>
      </c>
      <c r="G1260" s="33" t="s">
        <v>2893</v>
      </c>
      <c r="H1260" s="33" t="s">
        <v>632</v>
      </c>
      <c r="I1260" s="33" t="s">
        <v>628</v>
      </c>
      <c r="J1260" s="33" t="s">
        <v>633</v>
      </c>
      <c r="K1260" s="33" t="s">
        <v>634</v>
      </c>
      <c r="L1260" s="33" t="s">
        <v>628</v>
      </c>
      <c r="M1260" s="33" t="s">
        <v>632</v>
      </c>
      <c r="N1260" s="33" t="s">
        <v>2847</v>
      </c>
      <c r="O1260" s="33" t="s">
        <v>2848</v>
      </c>
      <c r="P1260" s="33" t="s">
        <v>2849</v>
      </c>
    </row>
    <row r="1261" spans="1:16" ht="13.5" customHeight="1" x14ac:dyDescent="0.2">
      <c r="A1261" s="33" t="s">
        <v>709</v>
      </c>
      <c r="B1261" s="35" t="s">
        <v>2894</v>
      </c>
      <c r="C1261" s="34">
        <v>693400000</v>
      </c>
      <c r="D1261" s="33"/>
      <c r="E1261" s="33" t="s">
        <v>909</v>
      </c>
      <c r="F1261" s="33" t="s">
        <v>2895</v>
      </c>
      <c r="G1261" s="33" t="s">
        <v>2896</v>
      </c>
      <c r="H1261" s="33" t="s">
        <v>632</v>
      </c>
      <c r="I1261" s="33" t="s">
        <v>628</v>
      </c>
      <c r="J1261" s="33" t="s">
        <v>633</v>
      </c>
      <c r="K1261" s="33" t="s">
        <v>634</v>
      </c>
      <c r="L1261" s="33" t="s">
        <v>628</v>
      </c>
      <c r="M1261" s="33" t="s">
        <v>632</v>
      </c>
      <c r="N1261" s="33" t="s">
        <v>2847</v>
      </c>
      <c r="O1261" s="33" t="s">
        <v>2848</v>
      </c>
      <c r="P1261" s="33" t="s">
        <v>2849</v>
      </c>
    </row>
    <row r="1262" spans="1:16" ht="13.5" customHeight="1" x14ac:dyDescent="0.2">
      <c r="A1262" s="33" t="s">
        <v>709</v>
      </c>
      <c r="B1262" s="35" t="s">
        <v>2897</v>
      </c>
      <c r="C1262" s="34">
        <v>42800000</v>
      </c>
      <c r="D1262" s="33"/>
      <c r="E1262" s="33" t="s">
        <v>909</v>
      </c>
      <c r="F1262" s="33" t="s">
        <v>2898</v>
      </c>
      <c r="G1262" s="33" t="s">
        <v>2899</v>
      </c>
      <c r="H1262" s="33" t="s">
        <v>632</v>
      </c>
      <c r="I1262" s="33" t="s">
        <v>628</v>
      </c>
      <c r="J1262" s="33" t="s">
        <v>633</v>
      </c>
      <c r="K1262" s="33" t="s">
        <v>634</v>
      </c>
      <c r="L1262" s="33" t="s">
        <v>628</v>
      </c>
      <c r="M1262" s="33" t="s">
        <v>632</v>
      </c>
      <c r="N1262" s="33" t="s">
        <v>2847</v>
      </c>
      <c r="O1262" s="33" t="s">
        <v>2848</v>
      </c>
      <c r="P1262" s="33" t="s">
        <v>2849</v>
      </c>
    </row>
    <row r="1263" spans="1:16" ht="13.5" customHeight="1" x14ac:dyDescent="0.2">
      <c r="A1263" s="33" t="s">
        <v>709</v>
      </c>
      <c r="B1263" s="35" t="s">
        <v>2900</v>
      </c>
      <c r="C1263" s="34">
        <v>132000000</v>
      </c>
      <c r="D1263" s="33"/>
      <c r="E1263" s="33" t="s">
        <v>909</v>
      </c>
      <c r="F1263" s="33" t="s">
        <v>2901</v>
      </c>
      <c r="G1263" s="33" t="s">
        <v>2902</v>
      </c>
      <c r="H1263" s="33" t="s">
        <v>632</v>
      </c>
      <c r="I1263" s="33" t="s">
        <v>628</v>
      </c>
      <c r="J1263" s="33" t="s">
        <v>633</v>
      </c>
      <c r="K1263" s="33" t="s">
        <v>634</v>
      </c>
      <c r="L1263" s="33" t="s">
        <v>628</v>
      </c>
      <c r="M1263" s="33" t="s">
        <v>632</v>
      </c>
      <c r="N1263" s="33" t="s">
        <v>2847</v>
      </c>
      <c r="O1263" s="33" t="s">
        <v>2848</v>
      </c>
      <c r="P1263" s="33" t="s">
        <v>2849</v>
      </c>
    </row>
    <row r="1264" spans="1:16" ht="13.5" customHeight="1" x14ac:dyDescent="0.2">
      <c r="A1264" s="33" t="s">
        <v>709</v>
      </c>
      <c r="B1264" s="35" t="s">
        <v>2903</v>
      </c>
      <c r="C1264" s="34">
        <v>60400000</v>
      </c>
      <c r="D1264" s="33"/>
      <c r="E1264" s="33" t="s">
        <v>909</v>
      </c>
      <c r="F1264" s="33" t="s">
        <v>2904</v>
      </c>
      <c r="G1264" s="33" t="s">
        <v>2905</v>
      </c>
      <c r="H1264" s="33" t="s">
        <v>632</v>
      </c>
      <c r="I1264" s="33" t="s">
        <v>628</v>
      </c>
      <c r="J1264" s="33" t="s">
        <v>633</v>
      </c>
      <c r="K1264" s="33" t="s">
        <v>634</v>
      </c>
      <c r="L1264" s="33" t="s">
        <v>628</v>
      </c>
      <c r="M1264" s="33" t="s">
        <v>632</v>
      </c>
      <c r="N1264" s="33" t="s">
        <v>2847</v>
      </c>
      <c r="O1264" s="33" t="s">
        <v>2848</v>
      </c>
      <c r="P1264" s="33" t="s">
        <v>2849</v>
      </c>
    </row>
    <row r="1265" spans="1:16" ht="13.5" customHeight="1" x14ac:dyDescent="0.2">
      <c r="A1265" s="33" t="s">
        <v>709</v>
      </c>
      <c r="B1265" s="35" t="s">
        <v>2906</v>
      </c>
      <c r="C1265" s="34">
        <v>264736920</v>
      </c>
      <c r="D1265" s="33"/>
      <c r="E1265" s="33" t="s">
        <v>909</v>
      </c>
      <c r="F1265" s="33" t="s">
        <v>2907</v>
      </c>
      <c r="G1265" s="33" t="s">
        <v>2908</v>
      </c>
      <c r="H1265" s="33" t="s">
        <v>632</v>
      </c>
      <c r="I1265" s="33" t="s">
        <v>628</v>
      </c>
      <c r="J1265" s="33" t="s">
        <v>633</v>
      </c>
      <c r="K1265" s="33" t="s">
        <v>634</v>
      </c>
      <c r="L1265" s="33" t="s">
        <v>628</v>
      </c>
      <c r="M1265" s="33" t="s">
        <v>632</v>
      </c>
      <c r="N1265" s="33" t="s">
        <v>2909</v>
      </c>
      <c r="O1265" s="33" t="s">
        <v>2910</v>
      </c>
      <c r="P1265" s="33" t="s">
        <v>2911</v>
      </c>
    </row>
    <row r="1266" spans="1:16" ht="13.5" customHeight="1" x14ac:dyDescent="0.2">
      <c r="A1266" s="33" t="s">
        <v>709</v>
      </c>
      <c r="B1266" s="35" t="s">
        <v>2912</v>
      </c>
      <c r="C1266" s="34">
        <v>1131542000</v>
      </c>
      <c r="D1266" s="33"/>
      <c r="E1266" s="33" t="s">
        <v>909</v>
      </c>
      <c r="F1266" s="33" t="s">
        <v>2913</v>
      </c>
      <c r="G1266" s="33" t="s">
        <v>2914</v>
      </c>
      <c r="H1266" s="33" t="s">
        <v>632</v>
      </c>
      <c r="I1266" s="33" t="s">
        <v>628</v>
      </c>
      <c r="J1266" s="33" t="s">
        <v>633</v>
      </c>
      <c r="K1266" s="33" t="s">
        <v>634</v>
      </c>
      <c r="L1266" s="33" t="s">
        <v>628</v>
      </c>
      <c r="M1266" s="33" t="s">
        <v>632</v>
      </c>
      <c r="N1266" s="33" t="s">
        <v>2909</v>
      </c>
      <c r="O1266" s="33" t="s">
        <v>2910</v>
      </c>
      <c r="P1266" s="33" t="s">
        <v>2911</v>
      </c>
    </row>
    <row r="1267" spans="1:16" ht="13.5" customHeight="1" x14ac:dyDescent="0.2">
      <c r="A1267" s="33" t="s">
        <v>709</v>
      </c>
      <c r="B1267" s="35" t="s">
        <v>2915</v>
      </c>
      <c r="C1267" s="34">
        <v>844500000</v>
      </c>
      <c r="D1267" s="33"/>
      <c r="E1267" s="33" t="s">
        <v>909</v>
      </c>
      <c r="F1267" s="33" t="s">
        <v>2916</v>
      </c>
      <c r="G1267" s="33" t="s">
        <v>2917</v>
      </c>
      <c r="H1267" s="33" t="s">
        <v>632</v>
      </c>
      <c r="I1267" s="33" t="s">
        <v>628</v>
      </c>
      <c r="J1267" s="33" t="s">
        <v>633</v>
      </c>
      <c r="K1267" s="33" t="s">
        <v>634</v>
      </c>
      <c r="L1267" s="33" t="s">
        <v>628</v>
      </c>
      <c r="M1267" s="33" t="s">
        <v>632</v>
      </c>
      <c r="N1267" s="33" t="s">
        <v>2909</v>
      </c>
      <c r="O1267" s="33" t="s">
        <v>2910</v>
      </c>
      <c r="P1267" s="33" t="s">
        <v>2911</v>
      </c>
    </row>
    <row r="1268" spans="1:16" ht="13.5" customHeight="1" x14ac:dyDescent="0.2">
      <c r="A1268" s="33" t="s">
        <v>709</v>
      </c>
      <c r="B1268" s="35" t="s">
        <v>2918</v>
      </c>
      <c r="C1268" s="34">
        <v>502000000</v>
      </c>
      <c r="D1268" s="33"/>
      <c r="E1268" s="33" t="s">
        <v>909</v>
      </c>
      <c r="F1268" s="33" t="s">
        <v>2919</v>
      </c>
      <c r="G1268" s="33" t="s">
        <v>1060</v>
      </c>
      <c r="H1268" s="33" t="s">
        <v>632</v>
      </c>
      <c r="I1268" s="33" t="s">
        <v>628</v>
      </c>
      <c r="J1268" s="33" t="s">
        <v>633</v>
      </c>
      <c r="K1268" s="33" t="s">
        <v>634</v>
      </c>
      <c r="L1268" s="33" t="s">
        <v>628</v>
      </c>
      <c r="M1268" s="33" t="s">
        <v>632</v>
      </c>
      <c r="N1268" s="33" t="s">
        <v>2909</v>
      </c>
      <c r="O1268" s="33" t="s">
        <v>2910</v>
      </c>
      <c r="P1268" s="33" t="s">
        <v>2911</v>
      </c>
    </row>
    <row r="1269" spans="1:16" ht="13.5" customHeight="1" x14ac:dyDescent="0.2">
      <c r="A1269" s="33" t="s">
        <v>709</v>
      </c>
      <c r="B1269" s="35" t="s">
        <v>2920</v>
      </c>
      <c r="C1269" s="34">
        <v>1150000000</v>
      </c>
      <c r="D1269" s="33"/>
      <c r="E1269" s="33" t="s">
        <v>909</v>
      </c>
      <c r="F1269" s="33" t="s">
        <v>2921</v>
      </c>
      <c r="G1269" s="33" t="s">
        <v>2922</v>
      </c>
      <c r="H1269" s="33" t="s">
        <v>632</v>
      </c>
      <c r="I1269" s="33" t="s">
        <v>628</v>
      </c>
      <c r="J1269" s="33" t="s">
        <v>633</v>
      </c>
      <c r="K1269" s="33" t="s">
        <v>634</v>
      </c>
      <c r="L1269" s="33" t="s">
        <v>628</v>
      </c>
      <c r="M1269" s="33" t="s">
        <v>632</v>
      </c>
      <c r="N1269" s="33" t="s">
        <v>2909</v>
      </c>
      <c r="O1269" s="33" t="s">
        <v>2910</v>
      </c>
      <c r="P1269" s="33" t="s">
        <v>2911</v>
      </c>
    </row>
    <row r="1270" spans="1:16" ht="13.5" customHeight="1" x14ac:dyDescent="0.2">
      <c r="A1270" s="33" t="s">
        <v>709</v>
      </c>
      <c r="B1270" s="35" t="s">
        <v>2923</v>
      </c>
      <c r="C1270" s="34">
        <v>202447000</v>
      </c>
      <c r="D1270" s="33"/>
      <c r="E1270" s="33" t="s">
        <v>909</v>
      </c>
      <c r="F1270" s="33" t="s">
        <v>2924</v>
      </c>
      <c r="G1270" s="33" t="s">
        <v>2925</v>
      </c>
      <c r="H1270" s="33" t="s">
        <v>632</v>
      </c>
      <c r="I1270" s="33" t="s">
        <v>628</v>
      </c>
      <c r="J1270" s="33" t="s">
        <v>633</v>
      </c>
      <c r="K1270" s="33" t="s">
        <v>634</v>
      </c>
      <c r="L1270" s="33" t="s">
        <v>628</v>
      </c>
      <c r="M1270" s="33" t="s">
        <v>632</v>
      </c>
      <c r="N1270" s="33" t="s">
        <v>2909</v>
      </c>
      <c r="O1270" s="33" t="s">
        <v>2910</v>
      </c>
      <c r="P1270" s="33" t="s">
        <v>2911</v>
      </c>
    </row>
    <row r="1271" spans="1:16" ht="13.5" customHeight="1" x14ac:dyDescent="0.2">
      <c r="A1271" s="33" t="s">
        <v>709</v>
      </c>
      <c r="B1271" s="35" t="s">
        <v>2926</v>
      </c>
      <c r="C1271" s="34">
        <v>1420000000</v>
      </c>
      <c r="D1271" s="33"/>
      <c r="E1271" s="33" t="s">
        <v>909</v>
      </c>
      <c r="F1271" s="33" t="s">
        <v>2927</v>
      </c>
      <c r="G1271" s="33" t="s">
        <v>2928</v>
      </c>
      <c r="H1271" s="33" t="s">
        <v>632</v>
      </c>
      <c r="I1271" s="33" t="s">
        <v>628</v>
      </c>
      <c r="J1271" s="33" t="s">
        <v>633</v>
      </c>
      <c r="K1271" s="33" t="s">
        <v>634</v>
      </c>
      <c r="L1271" s="33" t="s">
        <v>628</v>
      </c>
      <c r="M1271" s="33" t="s">
        <v>632</v>
      </c>
      <c r="N1271" s="33" t="s">
        <v>2909</v>
      </c>
      <c r="O1271" s="33" t="s">
        <v>2910</v>
      </c>
      <c r="P1271" s="33" t="s">
        <v>2911</v>
      </c>
    </row>
    <row r="1272" spans="1:16" ht="13.5" customHeight="1" x14ac:dyDescent="0.2">
      <c r="A1272" s="33" t="s">
        <v>709</v>
      </c>
      <c r="B1272" s="35" t="s">
        <v>2929</v>
      </c>
      <c r="C1272" s="34">
        <v>360000000</v>
      </c>
      <c r="D1272" s="33"/>
      <c r="E1272" s="33" t="s">
        <v>909</v>
      </c>
      <c r="F1272" s="33" t="s">
        <v>2930</v>
      </c>
      <c r="G1272" s="33" t="s">
        <v>2931</v>
      </c>
      <c r="H1272" s="33" t="s">
        <v>632</v>
      </c>
      <c r="I1272" s="33" t="s">
        <v>628</v>
      </c>
      <c r="J1272" s="33" t="s">
        <v>633</v>
      </c>
      <c r="K1272" s="33" t="s">
        <v>634</v>
      </c>
      <c r="L1272" s="33" t="s">
        <v>628</v>
      </c>
      <c r="M1272" s="33" t="s">
        <v>632</v>
      </c>
      <c r="N1272" s="33" t="s">
        <v>2909</v>
      </c>
      <c r="O1272" s="33" t="s">
        <v>2910</v>
      </c>
      <c r="P1272" s="33" t="s">
        <v>2911</v>
      </c>
    </row>
    <row r="1273" spans="1:16" ht="13.5" customHeight="1" x14ac:dyDescent="0.2">
      <c r="A1273" s="33" t="s">
        <v>709</v>
      </c>
      <c r="B1273" s="35" t="s">
        <v>2932</v>
      </c>
      <c r="C1273" s="34">
        <v>320000000</v>
      </c>
      <c r="D1273" s="33"/>
      <c r="E1273" s="33" t="s">
        <v>909</v>
      </c>
      <c r="F1273" s="33" t="s">
        <v>2933</v>
      </c>
      <c r="G1273" s="33" t="s">
        <v>892</v>
      </c>
      <c r="H1273" s="33" t="s">
        <v>632</v>
      </c>
      <c r="I1273" s="33" t="s">
        <v>628</v>
      </c>
      <c r="J1273" s="33" t="s">
        <v>633</v>
      </c>
      <c r="K1273" s="33" t="s">
        <v>634</v>
      </c>
      <c r="L1273" s="33" t="s">
        <v>628</v>
      </c>
      <c r="M1273" s="33" t="s">
        <v>632</v>
      </c>
      <c r="N1273" s="33" t="s">
        <v>2909</v>
      </c>
      <c r="O1273" s="33" t="s">
        <v>2910</v>
      </c>
      <c r="P1273" s="33" t="s">
        <v>2911</v>
      </c>
    </row>
    <row r="1274" spans="1:16" ht="13.5" customHeight="1" x14ac:dyDescent="0.2">
      <c r="A1274" s="33" t="s">
        <v>709</v>
      </c>
      <c r="B1274" s="35" t="s">
        <v>2934</v>
      </c>
      <c r="C1274" s="34">
        <v>127500000</v>
      </c>
      <c r="D1274" s="33"/>
      <c r="E1274" s="33" t="s">
        <v>909</v>
      </c>
      <c r="F1274" s="33" t="s">
        <v>2935</v>
      </c>
      <c r="G1274" s="33" t="s">
        <v>2936</v>
      </c>
      <c r="H1274" s="33" t="s">
        <v>632</v>
      </c>
      <c r="I1274" s="33" t="s">
        <v>628</v>
      </c>
      <c r="J1274" s="33" t="s">
        <v>633</v>
      </c>
      <c r="K1274" s="33" t="s">
        <v>634</v>
      </c>
      <c r="L1274" s="33" t="s">
        <v>628</v>
      </c>
      <c r="M1274" s="33" t="s">
        <v>632</v>
      </c>
      <c r="N1274" s="33" t="s">
        <v>2909</v>
      </c>
      <c r="O1274" s="33" t="s">
        <v>2910</v>
      </c>
      <c r="P1274" s="33" t="s">
        <v>2911</v>
      </c>
    </row>
    <row r="1275" spans="1:16" ht="13.5" customHeight="1" x14ac:dyDescent="0.2">
      <c r="A1275" s="33" t="s">
        <v>709</v>
      </c>
      <c r="B1275" s="35" t="s">
        <v>2937</v>
      </c>
      <c r="C1275" s="34">
        <v>181000000</v>
      </c>
      <c r="D1275" s="33"/>
      <c r="E1275" s="33" t="s">
        <v>909</v>
      </c>
      <c r="F1275" s="33" t="s">
        <v>2938</v>
      </c>
      <c r="G1275" s="33" t="s">
        <v>2939</v>
      </c>
      <c r="H1275" s="33" t="s">
        <v>632</v>
      </c>
      <c r="I1275" s="33" t="s">
        <v>628</v>
      </c>
      <c r="J1275" s="33" t="s">
        <v>633</v>
      </c>
      <c r="K1275" s="33" t="s">
        <v>634</v>
      </c>
      <c r="L1275" s="33" t="s">
        <v>628</v>
      </c>
      <c r="M1275" s="33" t="s">
        <v>632</v>
      </c>
      <c r="N1275" s="33" t="s">
        <v>2909</v>
      </c>
      <c r="O1275" s="33" t="s">
        <v>2910</v>
      </c>
      <c r="P1275" s="33" t="s">
        <v>2911</v>
      </c>
    </row>
    <row r="1276" spans="1:16" ht="13.5" customHeight="1" x14ac:dyDescent="0.2">
      <c r="A1276" s="33" t="s">
        <v>709</v>
      </c>
      <c r="B1276" s="35" t="s">
        <v>2940</v>
      </c>
      <c r="C1276" s="34">
        <v>83333000</v>
      </c>
      <c r="D1276" s="33"/>
      <c r="E1276" s="33" t="s">
        <v>909</v>
      </c>
      <c r="F1276" s="33" t="s">
        <v>2941</v>
      </c>
      <c r="G1276" s="33" t="s">
        <v>2942</v>
      </c>
      <c r="H1276" s="33" t="s">
        <v>632</v>
      </c>
      <c r="I1276" s="33" t="s">
        <v>628</v>
      </c>
      <c r="J1276" s="33" t="s">
        <v>633</v>
      </c>
      <c r="K1276" s="33" t="s">
        <v>634</v>
      </c>
      <c r="L1276" s="33" t="s">
        <v>628</v>
      </c>
      <c r="M1276" s="33" t="s">
        <v>632</v>
      </c>
      <c r="N1276" s="33" t="s">
        <v>2909</v>
      </c>
      <c r="O1276" s="33" t="s">
        <v>2910</v>
      </c>
      <c r="P1276" s="33" t="s">
        <v>2911</v>
      </c>
    </row>
    <row r="1277" spans="1:16" ht="13.5" customHeight="1" x14ac:dyDescent="0.2">
      <c r="A1277" s="33" t="s">
        <v>709</v>
      </c>
      <c r="B1277" s="35" t="s">
        <v>2943</v>
      </c>
      <c r="C1277" s="34">
        <v>136190400</v>
      </c>
      <c r="D1277" s="33"/>
      <c r="E1277" s="33" t="s">
        <v>909</v>
      </c>
      <c r="F1277" s="33" t="s">
        <v>2944</v>
      </c>
      <c r="G1277" s="33" t="s">
        <v>2945</v>
      </c>
      <c r="H1277" s="33" t="s">
        <v>632</v>
      </c>
      <c r="I1277" s="33" t="s">
        <v>628</v>
      </c>
      <c r="J1277" s="33" t="s">
        <v>633</v>
      </c>
      <c r="K1277" s="33" t="s">
        <v>634</v>
      </c>
      <c r="L1277" s="33" t="s">
        <v>628</v>
      </c>
      <c r="M1277" s="33" t="s">
        <v>632</v>
      </c>
      <c r="N1277" s="33" t="s">
        <v>2909</v>
      </c>
      <c r="O1277" s="33" t="s">
        <v>2910</v>
      </c>
      <c r="P1277" s="33" t="s">
        <v>2911</v>
      </c>
    </row>
    <row r="1278" spans="1:16" ht="13.5" customHeight="1" x14ac:dyDescent="0.2">
      <c r="A1278" s="33" t="s">
        <v>709</v>
      </c>
      <c r="B1278" s="35" t="s">
        <v>2946</v>
      </c>
      <c r="C1278" s="34">
        <v>255000000</v>
      </c>
      <c r="D1278" s="33"/>
      <c r="E1278" s="33" t="s">
        <v>909</v>
      </c>
      <c r="F1278" s="33" t="s">
        <v>2947</v>
      </c>
      <c r="G1278" s="33" t="s">
        <v>2948</v>
      </c>
      <c r="H1278" s="33" t="s">
        <v>632</v>
      </c>
      <c r="I1278" s="33" t="s">
        <v>628</v>
      </c>
      <c r="J1278" s="33" t="s">
        <v>633</v>
      </c>
      <c r="K1278" s="33" t="s">
        <v>634</v>
      </c>
      <c r="L1278" s="33" t="s">
        <v>628</v>
      </c>
      <c r="M1278" s="33" t="s">
        <v>632</v>
      </c>
      <c r="N1278" s="33" t="s">
        <v>2909</v>
      </c>
      <c r="O1278" s="33" t="s">
        <v>2910</v>
      </c>
      <c r="P1278" s="33" t="s">
        <v>2911</v>
      </c>
    </row>
    <row r="1279" spans="1:16" ht="13.5" customHeight="1" x14ac:dyDescent="0.2">
      <c r="A1279" s="33" t="s">
        <v>709</v>
      </c>
      <c r="B1279" s="35" t="s">
        <v>2949</v>
      </c>
      <c r="C1279" s="34">
        <v>50673000</v>
      </c>
      <c r="D1279" s="33"/>
      <c r="E1279" s="33" t="s">
        <v>909</v>
      </c>
      <c r="F1279" s="33" t="s">
        <v>628</v>
      </c>
      <c r="G1279" s="33" t="s">
        <v>628</v>
      </c>
      <c r="H1279" s="33" t="s">
        <v>632</v>
      </c>
      <c r="I1279" s="33" t="s">
        <v>628</v>
      </c>
      <c r="J1279" s="33" t="s">
        <v>633</v>
      </c>
      <c r="K1279" s="33" t="s">
        <v>634</v>
      </c>
      <c r="L1279" s="33" t="s">
        <v>628</v>
      </c>
      <c r="M1279" s="33" t="s">
        <v>632</v>
      </c>
      <c r="N1279" s="33" t="s">
        <v>2950</v>
      </c>
      <c r="O1279" s="33" t="s">
        <v>2951</v>
      </c>
      <c r="P1279" s="33" t="s">
        <v>2952</v>
      </c>
    </row>
    <row r="1280" spans="1:16" ht="13.5" customHeight="1" x14ac:dyDescent="0.2">
      <c r="A1280" s="33" t="s">
        <v>709</v>
      </c>
      <c r="B1280" s="35" t="s">
        <v>2953</v>
      </c>
      <c r="C1280" s="34">
        <v>42916500</v>
      </c>
      <c r="D1280" s="33"/>
      <c r="E1280" s="33" t="s">
        <v>909</v>
      </c>
      <c r="F1280" s="33" t="s">
        <v>733</v>
      </c>
      <c r="G1280" s="33" t="s">
        <v>734</v>
      </c>
      <c r="H1280" s="33" t="s">
        <v>632</v>
      </c>
      <c r="I1280" s="33" t="s">
        <v>628</v>
      </c>
      <c r="J1280" s="33" t="s">
        <v>633</v>
      </c>
      <c r="K1280" s="33" t="s">
        <v>634</v>
      </c>
      <c r="L1280" s="33" t="s">
        <v>628</v>
      </c>
      <c r="M1280" s="33" t="s">
        <v>632</v>
      </c>
      <c r="N1280" s="33" t="s">
        <v>2954</v>
      </c>
      <c r="O1280" s="33" t="s">
        <v>2955</v>
      </c>
      <c r="P1280" s="33" t="s">
        <v>2956</v>
      </c>
    </row>
    <row r="1281" spans="1:16" ht="13.5" customHeight="1" x14ac:dyDescent="0.2">
      <c r="A1281" s="33" t="s">
        <v>709</v>
      </c>
      <c r="B1281" s="35" t="s">
        <v>2957</v>
      </c>
      <c r="C1281" s="34">
        <v>251204575</v>
      </c>
      <c r="D1281" s="33"/>
      <c r="E1281" s="33" t="s">
        <v>909</v>
      </c>
      <c r="F1281" s="33" t="s">
        <v>2958</v>
      </c>
      <c r="G1281" s="33" t="s">
        <v>2957</v>
      </c>
      <c r="H1281" s="33" t="s">
        <v>632</v>
      </c>
      <c r="I1281" s="33" t="s">
        <v>628</v>
      </c>
      <c r="J1281" s="33" t="s">
        <v>633</v>
      </c>
      <c r="K1281" s="33" t="s">
        <v>634</v>
      </c>
      <c r="L1281" s="33" t="s">
        <v>628</v>
      </c>
      <c r="M1281" s="33" t="s">
        <v>632</v>
      </c>
      <c r="N1281" s="33" t="s">
        <v>2954</v>
      </c>
      <c r="O1281" s="33" t="s">
        <v>2955</v>
      </c>
      <c r="P1281" s="33" t="s">
        <v>2956</v>
      </c>
    </row>
    <row r="1282" spans="1:16" ht="13.5" customHeight="1" x14ac:dyDescent="0.2">
      <c r="A1282" s="33" t="s">
        <v>709</v>
      </c>
      <c r="B1282" s="35" t="s">
        <v>2959</v>
      </c>
      <c r="C1282" s="34">
        <v>150000000</v>
      </c>
      <c r="D1282" s="33"/>
      <c r="E1282" s="33" t="s">
        <v>909</v>
      </c>
      <c r="F1282" s="33" t="s">
        <v>2960</v>
      </c>
      <c r="G1282" s="33" t="s">
        <v>2961</v>
      </c>
      <c r="H1282" s="33" t="s">
        <v>632</v>
      </c>
      <c r="I1282" s="33" t="s">
        <v>628</v>
      </c>
      <c r="J1282" s="33" t="s">
        <v>633</v>
      </c>
      <c r="K1282" s="33" t="s">
        <v>770</v>
      </c>
      <c r="L1282" s="33" t="s">
        <v>628</v>
      </c>
      <c r="M1282" s="33" t="s">
        <v>632</v>
      </c>
      <c r="N1282" s="33" t="s">
        <v>2954</v>
      </c>
      <c r="O1282" s="33" t="s">
        <v>2955</v>
      </c>
      <c r="P1282" s="33" t="s">
        <v>2956</v>
      </c>
    </row>
    <row r="1283" spans="1:16" ht="13.5" customHeight="1" x14ac:dyDescent="0.2">
      <c r="A1283" s="33" t="s">
        <v>709</v>
      </c>
      <c r="B1283" s="35" t="s">
        <v>2962</v>
      </c>
      <c r="C1283" s="34">
        <v>500000000</v>
      </c>
      <c r="D1283" s="33"/>
      <c r="E1283" s="33" t="s">
        <v>909</v>
      </c>
      <c r="F1283" s="33" t="s">
        <v>2963</v>
      </c>
      <c r="G1283" s="33" t="s">
        <v>2964</v>
      </c>
      <c r="H1283" s="33" t="s">
        <v>634</v>
      </c>
      <c r="I1283" s="33" t="s">
        <v>628</v>
      </c>
      <c r="J1283" s="33" t="s">
        <v>633</v>
      </c>
      <c r="K1283" s="33" t="s">
        <v>770</v>
      </c>
      <c r="L1283" s="33" t="s">
        <v>628</v>
      </c>
      <c r="M1283" s="33" t="s">
        <v>632</v>
      </c>
      <c r="N1283" s="33" t="s">
        <v>2965</v>
      </c>
      <c r="O1283" s="33" t="s">
        <v>2966</v>
      </c>
      <c r="P1283" s="33" t="s">
        <v>2967</v>
      </c>
    </row>
    <row r="1284" spans="1:16" ht="13.5" customHeight="1" x14ac:dyDescent="0.2">
      <c r="A1284" s="33" t="s">
        <v>709</v>
      </c>
      <c r="B1284" s="35" t="s">
        <v>2968</v>
      </c>
      <c r="C1284" s="34">
        <v>91176000</v>
      </c>
      <c r="D1284" s="33"/>
      <c r="E1284" s="33" t="s">
        <v>909</v>
      </c>
      <c r="F1284" s="33" t="s">
        <v>2286</v>
      </c>
      <c r="G1284" s="33" t="s">
        <v>2969</v>
      </c>
      <c r="H1284" s="33" t="s">
        <v>632</v>
      </c>
      <c r="I1284" s="33" t="s">
        <v>628</v>
      </c>
      <c r="J1284" s="33" t="s">
        <v>633</v>
      </c>
      <c r="K1284" s="33" t="s">
        <v>634</v>
      </c>
      <c r="L1284" s="33" t="s">
        <v>628</v>
      </c>
      <c r="M1284" s="33" t="s">
        <v>632</v>
      </c>
      <c r="N1284" s="33" t="s">
        <v>2970</v>
      </c>
      <c r="O1284" s="33" t="s">
        <v>2971</v>
      </c>
      <c r="P1284" s="33" t="s">
        <v>2972</v>
      </c>
    </row>
    <row r="1285" spans="1:16" ht="13.5" customHeight="1" x14ac:dyDescent="0.2">
      <c r="A1285" s="33" t="s">
        <v>709</v>
      </c>
      <c r="B1285" s="35" t="s">
        <v>2973</v>
      </c>
      <c r="C1285" s="34">
        <v>156863000</v>
      </c>
      <c r="D1285" s="33"/>
      <c r="E1285" s="33" t="s">
        <v>909</v>
      </c>
      <c r="F1285" s="33" t="s">
        <v>2974</v>
      </c>
      <c r="G1285" s="33" t="s">
        <v>2975</v>
      </c>
      <c r="H1285" s="33" t="s">
        <v>632</v>
      </c>
      <c r="I1285" s="33" t="s">
        <v>628</v>
      </c>
      <c r="J1285" s="33" t="s">
        <v>633</v>
      </c>
      <c r="K1285" s="33" t="s">
        <v>634</v>
      </c>
      <c r="L1285" s="33" t="s">
        <v>628</v>
      </c>
      <c r="M1285" s="33" t="s">
        <v>632</v>
      </c>
      <c r="N1285" s="33" t="s">
        <v>2970</v>
      </c>
      <c r="O1285" s="33" t="s">
        <v>2971</v>
      </c>
      <c r="P1285" s="33" t="s">
        <v>2972</v>
      </c>
    </row>
    <row r="1286" spans="1:16" ht="13.5" customHeight="1" x14ac:dyDescent="0.2">
      <c r="A1286" s="33" t="s">
        <v>709</v>
      </c>
      <c r="B1286" s="35" t="s">
        <v>2976</v>
      </c>
      <c r="C1286" s="34">
        <v>143137000</v>
      </c>
      <c r="D1286" s="33"/>
      <c r="E1286" s="33" t="s">
        <v>909</v>
      </c>
      <c r="F1286" s="33" t="s">
        <v>2977</v>
      </c>
      <c r="G1286" s="33" t="s">
        <v>2978</v>
      </c>
      <c r="H1286" s="33" t="s">
        <v>632</v>
      </c>
      <c r="I1286" s="33" t="s">
        <v>628</v>
      </c>
      <c r="J1286" s="33" t="s">
        <v>633</v>
      </c>
      <c r="K1286" s="33" t="s">
        <v>634</v>
      </c>
      <c r="L1286" s="33" t="s">
        <v>628</v>
      </c>
      <c r="M1286" s="33" t="s">
        <v>632</v>
      </c>
      <c r="N1286" s="33" t="s">
        <v>2970</v>
      </c>
      <c r="O1286" s="33" t="s">
        <v>2971</v>
      </c>
      <c r="P1286" s="33" t="s">
        <v>2972</v>
      </c>
    </row>
    <row r="1287" spans="1:16" ht="13.5" customHeight="1" x14ac:dyDescent="0.2">
      <c r="A1287" s="33" t="s">
        <v>709</v>
      </c>
      <c r="B1287" s="35" t="s">
        <v>2979</v>
      </c>
      <c r="C1287" s="34">
        <v>68627000</v>
      </c>
      <c r="D1287" s="33"/>
      <c r="E1287" s="33" t="s">
        <v>909</v>
      </c>
      <c r="F1287" s="33" t="s">
        <v>2980</v>
      </c>
      <c r="G1287" s="33" t="s">
        <v>2981</v>
      </c>
      <c r="H1287" s="33" t="s">
        <v>632</v>
      </c>
      <c r="I1287" s="33" t="s">
        <v>628</v>
      </c>
      <c r="J1287" s="33" t="s">
        <v>633</v>
      </c>
      <c r="K1287" s="33" t="s">
        <v>634</v>
      </c>
      <c r="L1287" s="33" t="s">
        <v>628</v>
      </c>
      <c r="M1287" s="33" t="s">
        <v>632</v>
      </c>
      <c r="N1287" s="33" t="s">
        <v>2970</v>
      </c>
      <c r="O1287" s="33" t="s">
        <v>2971</v>
      </c>
      <c r="P1287" s="33" t="s">
        <v>2972</v>
      </c>
    </row>
    <row r="1288" spans="1:16" ht="13.5" customHeight="1" x14ac:dyDescent="0.2">
      <c r="A1288" s="33" t="s">
        <v>709</v>
      </c>
      <c r="B1288" s="35" t="s">
        <v>2982</v>
      </c>
      <c r="C1288" s="34">
        <v>80396000</v>
      </c>
      <c r="D1288" s="33"/>
      <c r="E1288" s="33" t="s">
        <v>909</v>
      </c>
      <c r="F1288" s="33" t="s">
        <v>2983</v>
      </c>
      <c r="G1288" s="33" t="s">
        <v>2984</v>
      </c>
      <c r="H1288" s="33" t="s">
        <v>632</v>
      </c>
      <c r="I1288" s="33" t="s">
        <v>628</v>
      </c>
      <c r="J1288" s="33" t="s">
        <v>633</v>
      </c>
      <c r="K1288" s="33" t="s">
        <v>634</v>
      </c>
      <c r="L1288" s="33" t="s">
        <v>628</v>
      </c>
      <c r="M1288" s="33" t="s">
        <v>632</v>
      </c>
      <c r="N1288" s="33" t="s">
        <v>2970</v>
      </c>
      <c r="O1288" s="33" t="s">
        <v>2971</v>
      </c>
      <c r="P1288" s="33" t="s">
        <v>2972</v>
      </c>
    </row>
    <row r="1289" spans="1:16" ht="13.5" customHeight="1" x14ac:dyDescent="0.2">
      <c r="A1289" s="33" t="s">
        <v>709</v>
      </c>
      <c r="B1289" s="35" t="s">
        <v>2985</v>
      </c>
      <c r="C1289" s="34">
        <v>130392000</v>
      </c>
      <c r="D1289" s="33"/>
      <c r="E1289" s="33" t="s">
        <v>909</v>
      </c>
      <c r="F1289" s="33" t="s">
        <v>2986</v>
      </c>
      <c r="G1289" s="33" t="s">
        <v>2502</v>
      </c>
      <c r="H1289" s="33" t="s">
        <v>632</v>
      </c>
      <c r="I1289" s="33" t="s">
        <v>628</v>
      </c>
      <c r="J1289" s="33" t="s">
        <v>633</v>
      </c>
      <c r="K1289" s="33" t="s">
        <v>634</v>
      </c>
      <c r="L1289" s="33" t="s">
        <v>628</v>
      </c>
      <c r="M1289" s="33" t="s">
        <v>632</v>
      </c>
      <c r="N1289" s="33" t="s">
        <v>2970</v>
      </c>
      <c r="O1289" s="33" t="s">
        <v>2971</v>
      </c>
      <c r="P1289" s="33" t="s">
        <v>2972</v>
      </c>
    </row>
    <row r="1290" spans="1:16" ht="13.5" customHeight="1" x14ac:dyDescent="0.2">
      <c r="A1290" s="33" t="s">
        <v>709</v>
      </c>
      <c r="B1290" s="35" t="s">
        <v>2988</v>
      </c>
      <c r="C1290" s="34">
        <v>58824000</v>
      </c>
      <c r="D1290" s="33"/>
      <c r="E1290" s="33" t="s">
        <v>909</v>
      </c>
      <c r="F1290" s="33" t="s">
        <v>2989</v>
      </c>
      <c r="G1290" s="33" t="s">
        <v>2988</v>
      </c>
      <c r="H1290" s="33" t="s">
        <v>632</v>
      </c>
      <c r="I1290" s="33" t="s">
        <v>628</v>
      </c>
      <c r="J1290" s="33" t="s">
        <v>633</v>
      </c>
      <c r="K1290" s="33" t="s">
        <v>634</v>
      </c>
      <c r="L1290" s="33" t="s">
        <v>628</v>
      </c>
      <c r="M1290" s="33" t="s">
        <v>632</v>
      </c>
      <c r="N1290" s="33" t="s">
        <v>2970</v>
      </c>
      <c r="O1290" s="33" t="s">
        <v>2971</v>
      </c>
      <c r="P1290" s="33" t="s">
        <v>2972</v>
      </c>
    </row>
    <row r="1291" spans="1:16" ht="13.5" customHeight="1" x14ac:dyDescent="0.2">
      <c r="A1291" s="33" t="s">
        <v>709</v>
      </c>
      <c r="B1291" s="35" t="s">
        <v>2991</v>
      </c>
      <c r="C1291" s="34">
        <v>179412000</v>
      </c>
      <c r="D1291" s="33"/>
      <c r="E1291" s="33" t="s">
        <v>909</v>
      </c>
      <c r="F1291" s="33" t="s">
        <v>2992</v>
      </c>
      <c r="G1291" s="33" t="s">
        <v>2991</v>
      </c>
      <c r="H1291" s="33" t="s">
        <v>632</v>
      </c>
      <c r="I1291" s="33" t="s">
        <v>628</v>
      </c>
      <c r="J1291" s="33" t="s">
        <v>633</v>
      </c>
      <c r="K1291" s="33" t="s">
        <v>634</v>
      </c>
      <c r="L1291" s="33" t="s">
        <v>628</v>
      </c>
      <c r="M1291" s="33" t="s">
        <v>632</v>
      </c>
      <c r="N1291" s="33" t="s">
        <v>2970</v>
      </c>
      <c r="O1291" s="33" t="s">
        <v>2971</v>
      </c>
      <c r="P1291" s="33" t="s">
        <v>2972</v>
      </c>
    </row>
    <row r="1292" spans="1:16" ht="13.5" customHeight="1" x14ac:dyDescent="0.2">
      <c r="A1292" s="33" t="s">
        <v>709</v>
      </c>
      <c r="B1292" s="35" t="s">
        <v>2993</v>
      </c>
      <c r="C1292" s="34">
        <v>395097000</v>
      </c>
      <c r="D1292" s="33"/>
      <c r="E1292" s="33" t="s">
        <v>909</v>
      </c>
      <c r="F1292" s="33" t="s">
        <v>2994</v>
      </c>
      <c r="G1292" s="33" t="s">
        <v>2995</v>
      </c>
      <c r="H1292" s="33" t="s">
        <v>632</v>
      </c>
      <c r="I1292" s="33" t="s">
        <v>628</v>
      </c>
      <c r="J1292" s="33" t="s">
        <v>633</v>
      </c>
      <c r="K1292" s="33" t="s">
        <v>634</v>
      </c>
      <c r="L1292" s="33" t="s">
        <v>628</v>
      </c>
      <c r="M1292" s="33" t="s">
        <v>632</v>
      </c>
      <c r="N1292" s="33" t="s">
        <v>2970</v>
      </c>
      <c r="O1292" s="33" t="s">
        <v>2971</v>
      </c>
      <c r="P1292" s="33" t="s">
        <v>2972</v>
      </c>
    </row>
    <row r="1293" spans="1:16" ht="13.5" customHeight="1" x14ac:dyDescent="0.2">
      <c r="A1293" s="33" t="s">
        <v>709</v>
      </c>
      <c r="B1293" s="35" t="s">
        <v>2996</v>
      </c>
      <c r="C1293" s="34">
        <v>1237000</v>
      </c>
      <c r="D1293" s="33"/>
      <c r="E1293" s="33" t="s">
        <v>909</v>
      </c>
      <c r="F1293" s="33" t="s">
        <v>628</v>
      </c>
      <c r="G1293" s="33" t="s">
        <v>628</v>
      </c>
      <c r="H1293" s="33" t="s">
        <v>632</v>
      </c>
      <c r="I1293" s="33" t="s">
        <v>628</v>
      </c>
      <c r="J1293" s="33" t="s">
        <v>633</v>
      </c>
      <c r="K1293" s="33" t="s">
        <v>634</v>
      </c>
      <c r="L1293" s="33" t="s">
        <v>628</v>
      </c>
      <c r="M1293" s="33" t="s">
        <v>632</v>
      </c>
      <c r="N1293" s="33" t="s">
        <v>2997</v>
      </c>
      <c r="O1293" s="33" t="s">
        <v>2998</v>
      </c>
      <c r="P1293" s="33" t="s">
        <v>2999</v>
      </c>
    </row>
    <row r="1294" spans="1:16" ht="13.5" customHeight="1" x14ac:dyDescent="0.2">
      <c r="A1294" s="33" t="s">
        <v>709</v>
      </c>
      <c r="B1294" s="35" t="s">
        <v>3000</v>
      </c>
      <c r="C1294" s="34">
        <v>1202500</v>
      </c>
      <c r="D1294" s="33"/>
      <c r="E1294" s="33" t="s">
        <v>909</v>
      </c>
      <c r="F1294" s="33" t="s">
        <v>628</v>
      </c>
      <c r="G1294" s="33" t="s">
        <v>628</v>
      </c>
      <c r="H1294" s="33" t="s">
        <v>632</v>
      </c>
      <c r="I1294" s="33" t="s">
        <v>628</v>
      </c>
      <c r="J1294" s="33" t="s">
        <v>633</v>
      </c>
      <c r="K1294" s="33" t="s">
        <v>634</v>
      </c>
      <c r="L1294" s="33" t="s">
        <v>628</v>
      </c>
      <c r="M1294" s="33" t="s">
        <v>632</v>
      </c>
      <c r="N1294" s="33" t="s">
        <v>2997</v>
      </c>
      <c r="O1294" s="33" t="s">
        <v>2998</v>
      </c>
      <c r="P1294" s="33" t="s">
        <v>2999</v>
      </c>
    </row>
    <row r="1295" spans="1:16" ht="13.5" customHeight="1" x14ac:dyDescent="0.2">
      <c r="A1295" s="33" t="s">
        <v>709</v>
      </c>
      <c r="B1295" s="35" t="s">
        <v>2251</v>
      </c>
      <c r="C1295" s="34">
        <v>195300</v>
      </c>
      <c r="D1295" s="33"/>
      <c r="E1295" s="33" t="s">
        <v>909</v>
      </c>
      <c r="F1295" s="33" t="s">
        <v>628</v>
      </c>
      <c r="G1295" s="33" t="s">
        <v>628</v>
      </c>
      <c r="H1295" s="33" t="s">
        <v>632</v>
      </c>
      <c r="I1295" s="33" t="s">
        <v>628</v>
      </c>
      <c r="J1295" s="33" t="s">
        <v>633</v>
      </c>
      <c r="K1295" s="33" t="s">
        <v>634</v>
      </c>
      <c r="L1295" s="33" t="s">
        <v>628</v>
      </c>
      <c r="M1295" s="33" t="s">
        <v>632</v>
      </c>
      <c r="N1295" s="33" t="s">
        <v>2997</v>
      </c>
      <c r="O1295" s="33" t="s">
        <v>3001</v>
      </c>
      <c r="P1295" s="33" t="s">
        <v>2999</v>
      </c>
    </row>
    <row r="1296" spans="1:16" ht="13.5" customHeight="1" x14ac:dyDescent="0.2">
      <c r="A1296" s="33" t="s">
        <v>709</v>
      </c>
      <c r="B1296" s="35" t="s">
        <v>3002</v>
      </c>
      <c r="C1296" s="34">
        <v>1103130</v>
      </c>
      <c r="D1296" s="33"/>
      <c r="E1296" s="33" t="s">
        <v>909</v>
      </c>
      <c r="F1296" s="33" t="s">
        <v>628</v>
      </c>
      <c r="G1296" s="33" t="s">
        <v>628</v>
      </c>
      <c r="H1296" s="33" t="s">
        <v>632</v>
      </c>
      <c r="I1296" s="33" t="s">
        <v>628</v>
      </c>
      <c r="J1296" s="33" t="s">
        <v>633</v>
      </c>
      <c r="K1296" s="33" t="s">
        <v>634</v>
      </c>
      <c r="L1296" s="33" t="s">
        <v>628</v>
      </c>
      <c r="M1296" s="33" t="s">
        <v>632</v>
      </c>
      <c r="N1296" s="33" t="s">
        <v>2997</v>
      </c>
      <c r="O1296" s="33" t="s">
        <v>3001</v>
      </c>
      <c r="P1296" s="33" t="s">
        <v>2999</v>
      </c>
    </row>
    <row r="1297" spans="1:16" ht="13.5" customHeight="1" x14ac:dyDescent="0.2">
      <c r="A1297" s="33" t="s">
        <v>709</v>
      </c>
      <c r="B1297" s="35" t="s">
        <v>3002</v>
      </c>
      <c r="C1297" s="34">
        <v>15653940</v>
      </c>
      <c r="D1297" s="33"/>
      <c r="E1297" s="33" t="s">
        <v>909</v>
      </c>
      <c r="F1297" s="33" t="s">
        <v>628</v>
      </c>
      <c r="G1297" s="33" t="s">
        <v>628</v>
      </c>
      <c r="H1297" s="33" t="s">
        <v>632</v>
      </c>
      <c r="I1297" s="33" t="s">
        <v>628</v>
      </c>
      <c r="J1297" s="33" t="s">
        <v>633</v>
      </c>
      <c r="K1297" s="33" t="s">
        <v>634</v>
      </c>
      <c r="L1297" s="33" t="s">
        <v>628</v>
      </c>
      <c r="M1297" s="33" t="s">
        <v>632</v>
      </c>
      <c r="N1297" s="33" t="s">
        <v>2997</v>
      </c>
      <c r="O1297" s="33" t="s">
        <v>3001</v>
      </c>
      <c r="P1297" s="33" t="s">
        <v>2999</v>
      </c>
    </row>
    <row r="1298" spans="1:16" ht="13.5" customHeight="1" x14ac:dyDescent="0.2">
      <c r="A1298" s="33" t="s">
        <v>709</v>
      </c>
      <c r="B1298" s="35" t="s">
        <v>3003</v>
      </c>
      <c r="C1298" s="34">
        <v>134978764</v>
      </c>
      <c r="D1298" s="33"/>
      <c r="E1298" s="33" t="s">
        <v>909</v>
      </c>
      <c r="F1298" s="33" t="s">
        <v>628</v>
      </c>
      <c r="G1298" s="33" t="s">
        <v>628</v>
      </c>
      <c r="H1298" s="33" t="s">
        <v>632</v>
      </c>
      <c r="I1298" s="33" t="s">
        <v>628</v>
      </c>
      <c r="J1298" s="33" t="s">
        <v>633</v>
      </c>
      <c r="K1298" s="33" t="s">
        <v>634</v>
      </c>
      <c r="L1298" s="33" t="s">
        <v>628</v>
      </c>
      <c r="M1298" s="33" t="s">
        <v>632</v>
      </c>
      <c r="N1298" s="33" t="s">
        <v>2997</v>
      </c>
      <c r="O1298" s="33" t="s">
        <v>3004</v>
      </c>
      <c r="P1298" s="33" t="s">
        <v>3005</v>
      </c>
    </row>
    <row r="1299" spans="1:16" ht="13.5" customHeight="1" x14ac:dyDescent="0.2">
      <c r="A1299" s="33" t="s">
        <v>709</v>
      </c>
      <c r="B1299" s="35" t="s">
        <v>3006</v>
      </c>
      <c r="C1299" s="34">
        <v>174773300</v>
      </c>
      <c r="D1299" s="33"/>
      <c r="E1299" s="33" t="s">
        <v>909</v>
      </c>
      <c r="F1299" s="33" t="s">
        <v>628</v>
      </c>
      <c r="G1299" s="33" t="s">
        <v>628</v>
      </c>
      <c r="H1299" s="33" t="s">
        <v>632</v>
      </c>
      <c r="I1299" s="33" t="s">
        <v>628</v>
      </c>
      <c r="J1299" s="33" t="s">
        <v>633</v>
      </c>
      <c r="K1299" s="33" t="s">
        <v>634</v>
      </c>
      <c r="L1299" s="33" t="s">
        <v>628</v>
      </c>
      <c r="M1299" s="33" t="s">
        <v>632</v>
      </c>
      <c r="N1299" s="33" t="s">
        <v>2997</v>
      </c>
      <c r="O1299" s="33" t="s">
        <v>3004</v>
      </c>
      <c r="P1299" s="33" t="s">
        <v>3005</v>
      </c>
    </row>
    <row r="1300" spans="1:16" ht="13.5" customHeight="1" x14ac:dyDescent="0.2">
      <c r="A1300" s="33" t="s">
        <v>709</v>
      </c>
      <c r="B1300" s="35" t="s">
        <v>3007</v>
      </c>
      <c r="C1300" s="34">
        <v>25543790</v>
      </c>
      <c r="D1300" s="33"/>
      <c r="E1300" s="33" t="s">
        <v>909</v>
      </c>
      <c r="F1300" s="33" t="s">
        <v>628</v>
      </c>
      <c r="G1300" s="33" t="s">
        <v>628</v>
      </c>
      <c r="H1300" s="33" t="s">
        <v>632</v>
      </c>
      <c r="I1300" s="33" t="s">
        <v>628</v>
      </c>
      <c r="J1300" s="33" t="s">
        <v>633</v>
      </c>
      <c r="K1300" s="33" t="s">
        <v>634</v>
      </c>
      <c r="L1300" s="33" t="s">
        <v>628</v>
      </c>
      <c r="M1300" s="33" t="s">
        <v>632</v>
      </c>
      <c r="N1300" s="33" t="s">
        <v>2997</v>
      </c>
      <c r="O1300" s="33" t="s">
        <v>3004</v>
      </c>
      <c r="P1300" s="33" t="s">
        <v>3005</v>
      </c>
    </row>
    <row r="1301" spans="1:16" ht="13.5" customHeight="1" x14ac:dyDescent="0.2">
      <c r="A1301" s="33" t="s">
        <v>709</v>
      </c>
      <c r="B1301" s="35" t="s">
        <v>3008</v>
      </c>
      <c r="C1301" s="34">
        <v>32265840</v>
      </c>
      <c r="D1301" s="33"/>
      <c r="E1301" s="33" t="s">
        <v>909</v>
      </c>
      <c r="F1301" s="33" t="s">
        <v>628</v>
      </c>
      <c r="G1301" s="33" t="s">
        <v>628</v>
      </c>
      <c r="H1301" s="33" t="s">
        <v>632</v>
      </c>
      <c r="I1301" s="33" t="s">
        <v>628</v>
      </c>
      <c r="J1301" s="33" t="s">
        <v>633</v>
      </c>
      <c r="K1301" s="33" t="s">
        <v>634</v>
      </c>
      <c r="L1301" s="33" t="s">
        <v>628</v>
      </c>
      <c r="M1301" s="33" t="s">
        <v>632</v>
      </c>
      <c r="N1301" s="33" t="s">
        <v>2997</v>
      </c>
      <c r="O1301" s="33" t="s">
        <v>3004</v>
      </c>
      <c r="P1301" s="33" t="s">
        <v>3005</v>
      </c>
    </row>
    <row r="1302" spans="1:16" ht="13.5" customHeight="1" x14ac:dyDescent="0.2">
      <c r="A1302" s="33" t="s">
        <v>709</v>
      </c>
      <c r="B1302" s="35" t="s">
        <v>3009</v>
      </c>
      <c r="C1302" s="34">
        <v>139170000</v>
      </c>
      <c r="D1302" s="33"/>
      <c r="E1302" s="33" t="s">
        <v>909</v>
      </c>
      <c r="F1302" s="33" t="s">
        <v>628</v>
      </c>
      <c r="G1302" s="33" t="s">
        <v>628</v>
      </c>
      <c r="H1302" s="33" t="s">
        <v>632</v>
      </c>
      <c r="I1302" s="33" t="s">
        <v>628</v>
      </c>
      <c r="J1302" s="33" t="s">
        <v>633</v>
      </c>
      <c r="K1302" s="33" t="s">
        <v>634</v>
      </c>
      <c r="L1302" s="33" t="s">
        <v>628</v>
      </c>
      <c r="M1302" s="33" t="s">
        <v>632</v>
      </c>
      <c r="N1302" s="33" t="s">
        <v>2997</v>
      </c>
      <c r="O1302" s="33" t="s">
        <v>3004</v>
      </c>
      <c r="P1302" s="33" t="s">
        <v>3005</v>
      </c>
    </row>
    <row r="1303" spans="1:16" ht="13.5" customHeight="1" x14ac:dyDescent="0.2">
      <c r="A1303" s="33" t="s">
        <v>709</v>
      </c>
      <c r="B1303" s="35" t="s">
        <v>8</v>
      </c>
      <c r="C1303" s="34">
        <v>50697800</v>
      </c>
      <c r="D1303" s="33"/>
      <c r="E1303" s="33" t="s">
        <v>909</v>
      </c>
      <c r="F1303" s="33" t="s">
        <v>628</v>
      </c>
      <c r="G1303" s="33" t="s">
        <v>628</v>
      </c>
      <c r="H1303" s="33" t="s">
        <v>632</v>
      </c>
      <c r="I1303" s="33" t="s">
        <v>628</v>
      </c>
      <c r="J1303" s="33" t="s">
        <v>633</v>
      </c>
      <c r="K1303" s="33" t="s">
        <v>634</v>
      </c>
      <c r="L1303" s="33" t="s">
        <v>628</v>
      </c>
      <c r="M1303" s="33" t="s">
        <v>632</v>
      </c>
      <c r="N1303" s="33" t="s">
        <v>2997</v>
      </c>
      <c r="O1303" s="33" t="s">
        <v>3004</v>
      </c>
      <c r="P1303" s="33" t="s">
        <v>3005</v>
      </c>
    </row>
    <row r="1304" spans="1:16" ht="13.5" customHeight="1" x14ac:dyDescent="0.2">
      <c r="A1304" s="33" t="s">
        <v>709</v>
      </c>
      <c r="B1304" s="35" t="s">
        <v>3010</v>
      </c>
      <c r="C1304" s="34">
        <v>28232000</v>
      </c>
      <c r="D1304" s="33"/>
      <c r="E1304" s="33" t="s">
        <v>909</v>
      </c>
      <c r="F1304" s="33" t="s">
        <v>628</v>
      </c>
      <c r="G1304" s="33" t="s">
        <v>628</v>
      </c>
      <c r="H1304" s="33" t="s">
        <v>632</v>
      </c>
      <c r="I1304" s="33" t="s">
        <v>628</v>
      </c>
      <c r="J1304" s="33" t="s">
        <v>633</v>
      </c>
      <c r="K1304" s="33" t="s">
        <v>634</v>
      </c>
      <c r="L1304" s="33" t="s">
        <v>628</v>
      </c>
      <c r="M1304" s="33" t="s">
        <v>632</v>
      </c>
      <c r="N1304" s="33" t="s">
        <v>2997</v>
      </c>
      <c r="O1304" s="33" t="s">
        <v>3004</v>
      </c>
      <c r="P1304" s="33" t="s">
        <v>3005</v>
      </c>
    </row>
    <row r="1305" spans="1:16" ht="13.5" customHeight="1" x14ac:dyDescent="0.2">
      <c r="A1305" s="33" t="s">
        <v>709</v>
      </c>
      <c r="B1305" s="35" t="s">
        <v>3011</v>
      </c>
      <c r="C1305" s="34">
        <v>95716800</v>
      </c>
      <c r="D1305" s="33"/>
      <c r="E1305" s="33" t="s">
        <v>909</v>
      </c>
      <c r="F1305" s="33" t="s">
        <v>628</v>
      </c>
      <c r="G1305" s="33" t="s">
        <v>628</v>
      </c>
      <c r="H1305" s="33" t="s">
        <v>632</v>
      </c>
      <c r="I1305" s="33" t="s">
        <v>628</v>
      </c>
      <c r="J1305" s="33" t="s">
        <v>633</v>
      </c>
      <c r="K1305" s="33" t="s">
        <v>634</v>
      </c>
      <c r="L1305" s="33" t="s">
        <v>628</v>
      </c>
      <c r="M1305" s="33" t="s">
        <v>632</v>
      </c>
      <c r="N1305" s="33" t="s">
        <v>2997</v>
      </c>
      <c r="O1305" s="33" t="s">
        <v>3004</v>
      </c>
      <c r="P1305" s="33" t="s">
        <v>3005</v>
      </c>
    </row>
    <row r="1306" spans="1:16" ht="13.5" customHeight="1" x14ac:dyDescent="0.2">
      <c r="A1306" s="33" t="s">
        <v>709</v>
      </c>
      <c r="B1306" s="35" t="s">
        <v>3012</v>
      </c>
      <c r="C1306" s="34">
        <v>344199590</v>
      </c>
      <c r="D1306" s="33"/>
      <c r="E1306" s="33" t="s">
        <v>909</v>
      </c>
      <c r="F1306" s="33" t="s">
        <v>628</v>
      </c>
      <c r="G1306" s="33" t="s">
        <v>628</v>
      </c>
      <c r="H1306" s="33" t="s">
        <v>632</v>
      </c>
      <c r="I1306" s="33" t="s">
        <v>628</v>
      </c>
      <c r="J1306" s="33" t="s">
        <v>633</v>
      </c>
      <c r="K1306" s="33" t="s">
        <v>634</v>
      </c>
      <c r="L1306" s="33" t="s">
        <v>628</v>
      </c>
      <c r="M1306" s="33" t="s">
        <v>632</v>
      </c>
      <c r="N1306" s="33" t="s">
        <v>2997</v>
      </c>
      <c r="O1306" s="33" t="s">
        <v>3004</v>
      </c>
      <c r="P1306" s="33" t="s">
        <v>3005</v>
      </c>
    </row>
    <row r="1307" spans="1:16" ht="13.5" customHeight="1" x14ac:dyDescent="0.2">
      <c r="A1307" s="33" t="s">
        <v>709</v>
      </c>
      <c r="B1307" s="35" t="s">
        <v>3013</v>
      </c>
      <c r="C1307" s="34">
        <v>99000000</v>
      </c>
      <c r="D1307" s="33"/>
      <c r="E1307" s="33" t="s">
        <v>909</v>
      </c>
      <c r="F1307" s="33" t="s">
        <v>628</v>
      </c>
      <c r="G1307" s="33" t="s">
        <v>628</v>
      </c>
      <c r="H1307" s="33" t="s">
        <v>632</v>
      </c>
      <c r="I1307" s="33" t="s">
        <v>628</v>
      </c>
      <c r="J1307" s="33" t="s">
        <v>633</v>
      </c>
      <c r="K1307" s="33" t="s">
        <v>634</v>
      </c>
      <c r="L1307" s="33" t="s">
        <v>628</v>
      </c>
      <c r="M1307" s="33" t="s">
        <v>632</v>
      </c>
      <c r="N1307" s="33" t="s">
        <v>2997</v>
      </c>
      <c r="O1307" s="33" t="s">
        <v>3004</v>
      </c>
      <c r="P1307" s="33" t="s">
        <v>3005</v>
      </c>
    </row>
    <row r="1308" spans="1:16" ht="13.5" customHeight="1" x14ac:dyDescent="0.2">
      <c r="A1308" s="33" t="s">
        <v>709</v>
      </c>
      <c r="B1308" s="35" t="s">
        <v>3014</v>
      </c>
      <c r="C1308" s="34">
        <v>818550</v>
      </c>
      <c r="D1308" s="33"/>
      <c r="E1308" s="33" t="s">
        <v>909</v>
      </c>
      <c r="F1308" s="33" t="s">
        <v>628</v>
      </c>
      <c r="G1308" s="33" t="s">
        <v>628</v>
      </c>
      <c r="H1308" s="33" t="s">
        <v>632</v>
      </c>
      <c r="I1308" s="33" t="s">
        <v>628</v>
      </c>
      <c r="J1308" s="33" t="s">
        <v>633</v>
      </c>
      <c r="K1308" s="33" t="s">
        <v>634</v>
      </c>
      <c r="L1308" s="33" t="s">
        <v>628</v>
      </c>
      <c r="M1308" s="33" t="s">
        <v>632</v>
      </c>
      <c r="N1308" s="33" t="s">
        <v>2997</v>
      </c>
      <c r="O1308" s="33" t="s">
        <v>3004</v>
      </c>
      <c r="P1308" s="33" t="s">
        <v>3005</v>
      </c>
    </row>
    <row r="1309" spans="1:16" ht="13.5" customHeight="1" x14ac:dyDescent="0.2">
      <c r="A1309" s="33" t="s">
        <v>709</v>
      </c>
      <c r="B1309" s="35" t="s">
        <v>1659</v>
      </c>
      <c r="C1309" s="34">
        <v>244500</v>
      </c>
      <c r="D1309" s="33"/>
      <c r="E1309" s="33" t="s">
        <v>909</v>
      </c>
      <c r="F1309" s="33" t="s">
        <v>628</v>
      </c>
      <c r="G1309" s="33" t="s">
        <v>628</v>
      </c>
      <c r="H1309" s="33" t="s">
        <v>632</v>
      </c>
      <c r="I1309" s="33" t="s">
        <v>628</v>
      </c>
      <c r="J1309" s="33" t="s">
        <v>633</v>
      </c>
      <c r="K1309" s="33" t="s">
        <v>634</v>
      </c>
      <c r="L1309" s="33" t="s">
        <v>628</v>
      </c>
      <c r="M1309" s="33" t="s">
        <v>632</v>
      </c>
      <c r="N1309" s="33" t="s">
        <v>2997</v>
      </c>
      <c r="O1309" s="33" t="s">
        <v>3004</v>
      </c>
      <c r="P1309" s="33" t="s">
        <v>3005</v>
      </c>
    </row>
    <row r="1310" spans="1:16" ht="13.5" customHeight="1" x14ac:dyDescent="0.2">
      <c r="A1310" s="33" t="s">
        <v>709</v>
      </c>
      <c r="B1310" s="35" t="s">
        <v>3015</v>
      </c>
      <c r="C1310" s="34">
        <v>293608</v>
      </c>
      <c r="D1310" s="33"/>
      <c r="E1310" s="33" t="s">
        <v>909</v>
      </c>
      <c r="F1310" s="33" t="s">
        <v>628</v>
      </c>
      <c r="G1310" s="33" t="s">
        <v>628</v>
      </c>
      <c r="H1310" s="33" t="s">
        <v>632</v>
      </c>
      <c r="I1310" s="33" t="s">
        <v>628</v>
      </c>
      <c r="J1310" s="33" t="s">
        <v>633</v>
      </c>
      <c r="K1310" s="33" t="s">
        <v>634</v>
      </c>
      <c r="L1310" s="33" t="s">
        <v>628</v>
      </c>
      <c r="M1310" s="33" t="s">
        <v>632</v>
      </c>
      <c r="N1310" s="33" t="s">
        <v>2997</v>
      </c>
      <c r="O1310" s="33" t="s">
        <v>3004</v>
      </c>
      <c r="P1310" s="33" t="s">
        <v>3005</v>
      </c>
    </row>
    <row r="1311" spans="1:16" ht="13.5" customHeight="1" x14ac:dyDescent="0.2">
      <c r="A1311" s="33" t="s">
        <v>709</v>
      </c>
      <c r="B1311" s="35" t="s">
        <v>3016</v>
      </c>
      <c r="C1311" s="34">
        <v>293608</v>
      </c>
      <c r="D1311" s="33"/>
      <c r="E1311" s="33" t="s">
        <v>909</v>
      </c>
      <c r="F1311" s="33" t="s">
        <v>628</v>
      </c>
      <c r="G1311" s="33" t="s">
        <v>628</v>
      </c>
      <c r="H1311" s="33" t="s">
        <v>632</v>
      </c>
      <c r="I1311" s="33" t="s">
        <v>628</v>
      </c>
      <c r="J1311" s="33" t="s">
        <v>633</v>
      </c>
      <c r="K1311" s="33" t="s">
        <v>634</v>
      </c>
      <c r="L1311" s="33" t="s">
        <v>628</v>
      </c>
      <c r="M1311" s="33" t="s">
        <v>632</v>
      </c>
      <c r="N1311" s="33" t="s">
        <v>2997</v>
      </c>
      <c r="O1311" s="33" t="s">
        <v>3004</v>
      </c>
      <c r="P1311" s="33" t="s">
        <v>3005</v>
      </c>
    </row>
    <row r="1312" spans="1:16" ht="13.5" customHeight="1" x14ac:dyDescent="0.2">
      <c r="A1312" s="33" t="s">
        <v>709</v>
      </c>
      <c r="B1312" s="35" t="s">
        <v>3017</v>
      </c>
      <c r="C1312" s="34">
        <v>171280</v>
      </c>
      <c r="D1312" s="33"/>
      <c r="E1312" s="33" t="s">
        <v>909</v>
      </c>
      <c r="F1312" s="33" t="s">
        <v>628</v>
      </c>
      <c r="G1312" s="33" t="s">
        <v>628</v>
      </c>
      <c r="H1312" s="33" t="s">
        <v>632</v>
      </c>
      <c r="I1312" s="33" t="s">
        <v>628</v>
      </c>
      <c r="J1312" s="33" t="s">
        <v>633</v>
      </c>
      <c r="K1312" s="33" t="s">
        <v>634</v>
      </c>
      <c r="L1312" s="33" t="s">
        <v>628</v>
      </c>
      <c r="M1312" s="33" t="s">
        <v>632</v>
      </c>
      <c r="N1312" s="33" t="s">
        <v>2997</v>
      </c>
      <c r="O1312" s="33" t="s">
        <v>3004</v>
      </c>
      <c r="P1312" s="33" t="s">
        <v>3005</v>
      </c>
    </row>
    <row r="1313" spans="1:16" ht="13.5" customHeight="1" x14ac:dyDescent="0.2">
      <c r="A1313" s="33" t="s">
        <v>709</v>
      </c>
      <c r="B1313" s="35" t="s">
        <v>3018</v>
      </c>
      <c r="C1313" s="34">
        <v>63420</v>
      </c>
      <c r="D1313" s="33"/>
      <c r="E1313" s="33" t="s">
        <v>909</v>
      </c>
      <c r="F1313" s="33" t="s">
        <v>628</v>
      </c>
      <c r="G1313" s="33" t="s">
        <v>628</v>
      </c>
      <c r="H1313" s="33" t="s">
        <v>632</v>
      </c>
      <c r="I1313" s="33" t="s">
        <v>628</v>
      </c>
      <c r="J1313" s="33" t="s">
        <v>633</v>
      </c>
      <c r="K1313" s="33" t="s">
        <v>634</v>
      </c>
      <c r="L1313" s="33" t="s">
        <v>628</v>
      </c>
      <c r="M1313" s="33" t="s">
        <v>632</v>
      </c>
      <c r="N1313" s="33" t="s">
        <v>2997</v>
      </c>
      <c r="O1313" s="33" t="s">
        <v>3004</v>
      </c>
      <c r="P1313" s="33" t="s">
        <v>3005</v>
      </c>
    </row>
    <row r="1314" spans="1:16" ht="13.5" customHeight="1" x14ac:dyDescent="0.2">
      <c r="A1314" s="33" t="s">
        <v>709</v>
      </c>
      <c r="B1314" s="35" t="s">
        <v>3019</v>
      </c>
      <c r="C1314" s="34">
        <v>1477740</v>
      </c>
      <c r="D1314" s="33"/>
      <c r="E1314" s="33" t="s">
        <v>909</v>
      </c>
      <c r="F1314" s="33" t="s">
        <v>628</v>
      </c>
      <c r="G1314" s="33" t="s">
        <v>628</v>
      </c>
      <c r="H1314" s="33" t="s">
        <v>632</v>
      </c>
      <c r="I1314" s="33" t="s">
        <v>628</v>
      </c>
      <c r="J1314" s="33" t="s">
        <v>633</v>
      </c>
      <c r="K1314" s="33" t="s">
        <v>634</v>
      </c>
      <c r="L1314" s="33" t="s">
        <v>628</v>
      </c>
      <c r="M1314" s="33" t="s">
        <v>632</v>
      </c>
      <c r="N1314" s="33" t="s">
        <v>2997</v>
      </c>
      <c r="O1314" s="33" t="s">
        <v>3004</v>
      </c>
      <c r="P1314" s="33" t="s">
        <v>3005</v>
      </c>
    </row>
    <row r="1315" spans="1:16" ht="13.5" customHeight="1" x14ac:dyDescent="0.2">
      <c r="A1315" s="33" t="s">
        <v>709</v>
      </c>
      <c r="B1315" s="35" t="s">
        <v>3020</v>
      </c>
      <c r="C1315" s="34">
        <v>1477740</v>
      </c>
      <c r="D1315" s="33"/>
      <c r="E1315" s="33" t="s">
        <v>909</v>
      </c>
      <c r="F1315" s="33" t="s">
        <v>628</v>
      </c>
      <c r="G1315" s="33" t="s">
        <v>628</v>
      </c>
      <c r="H1315" s="33" t="s">
        <v>632</v>
      </c>
      <c r="I1315" s="33" t="s">
        <v>628</v>
      </c>
      <c r="J1315" s="33" t="s">
        <v>633</v>
      </c>
      <c r="K1315" s="33" t="s">
        <v>634</v>
      </c>
      <c r="L1315" s="33" t="s">
        <v>628</v>
      </c>
      <c r="M1315" s="33" t="s">
        <v>632</v>
      </c>
      <c r="N1315" s="33" t="s">
        <v>2997</v>
      </c>
      <c r="O1315" s="33" t="s">
        <v>3004</v>
      </c>
      <c r="P1315" s="33" t="s">
        <v>3005</v>
      </c>
    </row>
    <row r="1316" spans="1:16" ht="13.5" customHeight="1" x14ac:dyDescent="0.2">
      <c r="A1316" s="33" t="s">
        <v>709</v>
      </c>
      <c r="B1316" s="35" t="s">
        <v>3021</v>
      </c>
      <c r="C1316" s="34">
        <v>1430550</v>
      </c>
      <c r="D1316" s="33"/>
      <c r="E1316" s="33" t="s">
        <v>909</v>
      </c>
      <c r="F1316" s="33" t="s">
        <v>628</v>
      </c>
      <c r="G1316" s="33" t="s">
        <v>628</v>
      </c>
      <c r="H1316" s="33" t="s">
        <v>632</v>
      </c>
      <c r="I1316" s="33" t="s">
        <v>628</v>
      </c>
      <c r="J1316" s="33" t="s">
        <v>633</v>
      </c>
      <c r="K1316" s="33" t="s">
        <v>634</v>
      </c>
      <c r="L1316" s="33" t="s">
        <v>628</v>
      </c>
      <c r="M1316" s="33" t="s">
        <v>632</v>
      </c>
      <c r="N1316" s="33" t="s">
        <v>2997</v>
      </c>
      <c r="O1316" s="33" t="s">
        <v>3004</v>
      </c>
      <c r="P1316" s="33" t="s">
        <v>3005</v>
      </c>
    </row>
    <row r="1317" spans="1:16" ht="13.5" customHeight="1" x14ac:dyDescent="0.2">
      <c r="A1317" s="33" t="s">
        <v>709</v>
      </c>
      <c r="B1317" s="35" t="s">
        <v>3022</v>
      </c>
      <c r="C1317" s="34">
        <v>1430550</v>
      </c>
      <c r="D1317" s="33"/>
      <c r="E1317" s="33" t="s">
        <v>909</v>
      </c>
      <c r="F1317" s="33" t="s">
        <v>628</v>
      </c>
      <c r="G1317" s="33" t="s">
        <v>628</v>
      </c>
      <c r="H1317" s="33" t="s">
        <v>632</v>
      </c>
      <c r="I1317" s="33" t="s">
        <v>628</v>
      </c>
      <c r="J1317" s="33" t="s">
        <v>633</v>
      </c>
      <c r="K1317" s="33" t="s">
        <v>634</v>
      </c>
      <c r="L1317" s="33" t="s">
        <v>628</v>
      </c>
      <c r="M1317" s="33" t="s">
        <v>632</v>
      </c>
      <c r="N1317" s="33" t="s">
        <v>2997</v>
      </c>
      <c r="O1317" s="33" t="s">
        <v>3004</v>
      </c>
      <c r="P1317" s="33" t="s">
        <v>3005</v>
      </c>
    </row>
    <row r="1318" spans="1:16" ht="13.5" customHeight="1" x14ac:dyDescent="0.2">
      <c r="A1318" s="33" t="s">
        <v>709</v>
      </c>
      <c r="B1318" s="35" t="s">
        <v>3023</v>
      </c>
      <c r="C1318" s="34">
        <v>1016015</v>
      </c>
      <c r="D1318" s="33"/>
      <c r="E1318" s="33" t="s">
        <v>909</v>
      </c>
      <c r="F1318" s="33" t="s">
        <v>628</v>
      </c>
      <c r="G1318" s="33" t="s">
        <v>628</v>
      </c>
      <c r="H1318" s="33" t="s">
        <v>632</v>
      </c>
      <c r="I1318" s="33" t="s">
        <v>628</v>
      </c>
      <c r="J1318" s="33" t="s">
        <v>633</v>
      </c>
      <c r="K1318" s="33" t="s">
        <v>634</v>
      </c>
      <c r="L1318" s="33" t="s">
        <v>628</v>
      </c>
      <c r="M1318" s="33" t="s">
        <v>632</v>
      </c>
      <c r="N1318" s="33" t="s">
        <v>2997</v>
      </c>
      <c r="O1318" s="33" t="s">
        <v>3004</v>
      </c>
      <c r="P1318" s="33" t="s">
        <v>3005</v>
      </c>
    </row>
    <row r="1319" spans="1:16" ht="13.5" customHeight="1" x14ac:dyDescent="0.2">
      <c r="A1319" s="33" t="s">
        <v>709</v>
      </c>
      <c r="B1319" s="35" t="s">
        <v>3024</v>
      </c>
      <c r="C1319" s="34">
        <v>1016015</v>
      </c>
      <c r="D1319" s="33"/>
      <c r="E1319" s="33" t="s">
        <v>909</v>
      </c>
      <c r="F1319" s="33" t="s">
        <v>628</v>
      </c>
      <c r="G1319" s="33" t="s">
        <v>628</v>
      </c>
      <c r="H1319" s="33" t="s">
        <v>632</v>
      </c>
      <c r="I1319" s="33" t="s">
        <v>628</v>
      </c>
      <c r="J1319" s="33" t="s">
        <v>633</v>
      </c>
      <c r="K1319" s="33" t="s">
        <v>634</v>
      </c>
      <c r="L1319" s="33" t="s">
        <v>628</v>
      </c>
      <c r="M1319" s="33" t="s">
        <v>632</v>
      </c>
      <c r="N1319" s="33" t="s">
        <v>2997</v>
      </c>
      <c r="O1319" s="33" t="s">
        <v>3004</v>
      </c>
      <c r="P1319" s="33" t="s">
        <v>3005</v>
      </c>
    </row>
    <row r="1320" spans="1:16" ht="13.5" customHeight="1" x14ac:dyDescent="0.2">
      <c r="A1320" s="33" t="s">
        <v>709</v>
      </c>
      <c r="B1320" s="35" t="s">
        <v>3025</v>
      </c>
      <c r="C1320" s="34">
        <v>1154010</v>
      </c>
      <c r="D1320" s="33"/>
      <c r="E1320" s="33" t="s">
        <v>909</v>
      </c>
      <c r="F1320" s="33" t="s">
        <v>628</v>
      </c>
      <c r="G1320" s="33" t="s">
        <v>628</v>
      </c>
      <c r="H1320" s="33" t="s">
        <v>632</v>
      </c>
      <c r="I1320" s="33" t="s">
        <v>628</v>
      </c>
      <c r="J1320" s="33" t="s">
        <v>633</v>
      </c>
      <c r="K1320" s="33" t="s">
        <v>634</v>
      </c>
      <c r="L1320" s="33" t="s">
        <v>628</v>
      </c>
      <c r="M1320" s="33" t="s">
        <v>632</v>
      </c>
      <c r="N1320" s="33" t="s">
        <v>2997</v>
      </c>
      <c r="O1320" s="33" t="s">
        <v>3004</v>
      </c>
      <c r="P1320" s="33" t="s">
        <v>3005</v>
      </c>
    </row>
    <row r="1321" spans="1:16" ht="13.5" customHeight="1" x14ac:dyDescent="0.2">
      <c r="A1321" s="33" t="s">
        <v>709</v>
      </c>
      <c r="B1321" s="35" t="s">
        <v>3026</v>
      </c>
      <c r="C1321" s="34">
        <v>1154010</v>
      </c>
      <c r="D1321" s="33"/>
      <c r="E1321" s="33" t="s">
        <v>909</v>
      </c>
      <c r="F1321" s="33" t="s">
        <v>628</v>
      </c>
      <c r="G1321" s="33" t="s">
        <v>628</v>
      </c>
      <c r="H1321" s="33" t="s">
        <v>632</v>
      </c>
      <c r="I1321" s="33" t="s">
        <v>628</v>
      </c>
      <c r="J1321" s="33" t="s">
        <v>633</v>
      </c>
      <c r="K1321" s="33" t="s">
        <v>634</v>
      </c>
      <c r="L1321" s="33" t="s">
        <v>628</v>
      </c>
      <c r="M1321" s="33" t="s">
        <v>632</v>
      </c>
      <c r="N1321" s="33" t="s">
        <v>2997</v>
      </c>
      <c r="O1321" s="33" t="s">
        <v>3004</v>
      </c>
      <c r="P1321" s="33" t="s">
        <v>3005</v>
      </c>
    </row>
    <row r="1322" spans="1:16" ht="13.5" customHeight="1" x14ac:dyDescent="0.2">
      <c r="A1322" s="33" t="s">
        <v>709</v>
      </c>
      <c r="B1322" s="35" t="s">
        <v>3027</v>
      </c>
      <c r="C1322" s="34">
        <v>1403655</v>
      </c>
      <c r="D1322" s="33"/>
      <c r="E1322" s="33" t="s">
        <v>909</v>
      </c>
      <c r="F1322" s="33" t="s">
        <v>628</v>
      </c>
      <c r="G1322" s="33" t="s">
        <v>628</v>
      </c>
      <c r="H1322" s="33" t="s">
        <v>632</v>
      </c>
      <c r="I1322" s="33" t="s">
        <v>628</v>
      </c>
      <c r="J1322" s="33" t="s">
        <v>633</v>
      </c>
      <c r="K1322" s="33" t="s">
        <v>634</v>
      </c>
      <c r="L1322" s="33" t="s">
        <v>628</v>
      </c>
      <c r="M1322" s="33" t="s">
        <v>632</v>
      </c>
      <c r="N1322" s="33" t="s">
        <v>2997</v>
      </c>
      <c r="O1322" s="33" t="s">
        <v>3004</v>
      </c>
      <c r="P1322" s="33" t="s">
        <v>3005</v>
      </c>
    </row>
    <row r="1323" spans="1:16" ht="13.5" customHeight="1" x14ac:dyDescent="0.2">
      <c r="A1323" s="33" t="s">
        <v>709</v>
      </c>
      <c r="B1323" s="35" t="s">
        <v>3028</v>
      </c>
      <c r="C1323" s="34">
        <v>311920</v>
      </c>
      <c r="D1323" s="33"/>
      <c r="E1323" s="33" t="s">
        <v>909</v>
      </c>
      <c r="F1323" s="33" t="s">
        <v>628</v>
      </c>
      <c r="G1323" s="33" t="s">
        <v>628</v>
      </c>
      <c r="H1323" s="33" t="s">
        <v>632</v>
      </c>
      <c r="I1323" s="33" t="s">
        <v>628</v>
      </c>
      <c r="J1323" s="33" t="s">
        <v>633</v>
      </c>
      <c r="K1323" s="33" t="s">
        <v>634</v>
      </c>
      <c r="L1323" s="33" t="s">
        <v>628</v>
      </c>
      <c r="M1323" s="33" t="s">
        <v>632</v>
      </c>
      <c r="N1323" s="33" t="s">
        <v>2997</v>
      </c>
      <c r="O1323" s="33" t="s">
        <v>3004</v>
      </c>
      <c r="P1323" s="33" t="s">
        <v>3005</v>
      </c>
    </row>
    <row r="1324" spans="1:16" ht="13.5" customHeight="1" x14ac:dyDescent="0.2">
      <c r="A1324" s="33" t="s">
        <v>709</v>
      </c>
      <c r="B1324" s="35" t="s">
        <v>1786</v>
      </c>
      <c r="C1324" s="34">
        <v>4600000</v>
      </c>
      <c r="D1324" s="33"/>
      <c r="E1324" s="33" t="s">
        <v>909</v>
      </c>
      <c r="F1324" s="33" t="s">
        <v>628</v>
      </c>
      <c r="G1324" s="33" t="s">
        <v>628</v>
      </c>
      <c r="H1324" s="33" t="s">
        <v>632</v>
      </c>
      <c r="I1324" s="33" t="s">
        <v>628</v>
      </c>
      <c r="J1324" s="33" t="s">
        <v>633</v>
      </c>
      <c r="K1324" s="33" t="s">
        <v>634</v>
      </c>
      <c r="L1324" s="33" t="s">
        <v>628</v>
      </c>
      <c r="M1324" s="33" t="s">
        <v>632</v>
      </c>
      <c r="N1324" s="33" t="s">
        <v>2997</v>
      </c>
      <c r="O1324" s="33" t="s">
        <v>3029</v>
      </c>
      <c r="P1324" s="33" t="s">
        <v>3005</v>
      </c>
    </row>
    <row r="1325" spans="1:16" ht="13.5" customHeight="1" x14ac:dyDescent="0.2">
      <c r="A1325" s="33" t="s">
        <v>709</v>
      </c>
      <c r="B1325" s="35" t="s">
        <v>1788</v>
      </c>
      <c r="C1325" s="34">
        <v>8780000</v>
      </c>
      <c r="D1325" s="33"/>
      <c r="E1325" s="33" t="s">
        <v>909</v>
      </c>
      <c r="F1325" s="33" t="s">
        <v>628</v>
      </c>
      <c r="G1325" s="33" t="s">
        <v>628</v>
      </c>
      <c r="H1325" s="33" t="s">
        <v>632</v>
      </c>
      <c r="I1325" s="33" t="s">
        <v>628</v>
      </c>
      <c r="J1325" s="33" t="s">
        <v>633</v>
      </c>
      <c r="K1325" s="33" t="s">
        <v>634</v>
      </c>
      <c r="L1325" s="33" t="s">
        <v>628</v>
      </c>
      <c r="M1325" s="33" t="s">
        <v>632</v>
      </c>
      <c r="N1325" s="33" t="s">
        <v>2997</v>
      </c>
      <c r="O1325" s="33" t="s">
        <v>3029</v>
      </c>
      <c r="P1325" s="33" t="s">
        <v>3005</v>
      </c>
    </row>
    <row r="1326" spans="1:16" ht="13.5" customHeight="1" x14ac:dyDescent="0.2">
      <c r="A1326" s="33" t="s">
        <v>709</v>
      </c>
      <c r="B1326" s="35" t="s">
        <v>1794</v>
      </c>
      <c r="C1326" s="34">
        <v>35120000</v>
      </c>
      <c r="D1326" s="33"/>
      <c r="E1326" s="33" t="s">
        <v>909</v>
      </c>
      <c r="F1326" s="33" t="s">
        <v>628</v>
      </c>
      <c r="G1326" s="33" t="s">
        <v>628</v>
      </c>
      <c r="H1326" s="33" t="s">
        <v>632</v>
      </c>
      <c r="I1326" s="33" t="s">
        <v>628</v>
      </c>
      <c r="J1326" s="33" t="s">
        <v>633</v>
      </c>
      <c r="K1326" s="33" t="s">
        <v>634</v>
      </c>
      <c r="L1326" s="33" t="s">
        <v>628</v>
      </c>
      <c r="M1326" s="33" t="s">
        <v>632</v>
      </c>
      <c r="N1326" s="33" t="s">
        <v>2997</v>
      </c>
      <c r="O1326" s="33" t="s">
        <v>3029</v>
      </c>
      <c r="P1326" s="33" t="s">
        <v>3005</v>
      </c>
    </row>
    <row r="1327" spans="1:16" ht="13.5" customHeight="1" x14ac:dyDescent="0.2">
      <c r="A1327" s="33" t="s">
        <v>709</v>
      </c>
      <c r="B1327" s="35" t="s">
        <v>3030</v>
      </c>
      <c r="C1327" s="34">
        <v>13470000</v>
      </c>
      <c r="D1327" s="33"/>
      <c r="E1327" s="33" t="s">
        <v>909</v>
      </c>
      <c r="F1327" s="33" t="s">
        <v>628</v>
      </c>
      <c r="G1327" s="33" t="s">
        <v>628</v>
      </c>
      <c r="H1327" s="33" t="s">
        <v>632</v>
      </c>
      <c r="I1327" s="33" t="s">
        <v>628</v>
      </c>
      <c r="J1327" s="33" t="s">
        <v>633</v>
      </c>
      <c r="K1327" s="33" t="s">
        <v>634</v>
      </c>
      <c r="L1327" s="33" t="s">
        <v>628</v>
      </c>
      <c r="M1327" s="33" t="s">
        <v>632</v>
      </c>
      <c r="N1327" s="33" t="s">
        <v>2997</v>
      </c>
      <c r="O1327" s="33" t="s">
        <v>3029</v>
      </c>
      <c r="P1327" s="33" t="s">
        <v>3005</v>
      </c>
    </row>
    <row r="1328" spans="1:16" ht="13.5" customHeight="1" x14ac:dyDescent="0.2">
      <c r="A1328" s="33" t="s">
        <v>709</v>
      </c>
      <c r="B1328" s="35" t="s">
        <v>1792</v>
      </c>
      <c r="C1328" s="34">
        <v>19680000</v>
      </c>
      <c r="D1328" s="33"/>
      <c r="E1328" s="33" t="s">
        <v>909</v>
      </c>
      <c r="F1328" s="33" t="s">
        <v>628</v>
      </c>
      <c r="G1328" s="33" t="s">
        <v>628</v>
      </c>
      <c r="H1328" s="33" t="s">
        <v>632</v>
      </c>
      <c r="I1328" s="33" t="s">
        <v>628</v>
      </c>
      <c r="J1328" s="33" t="s">
        <v>633</v>
      </c>
      <c r="K1328" s="33" t="s">
        <v>634</v>
      </c>
      <c r="L1328" s="33" t="s">
        <v>628</v>
      </c>
      <c r="M1328" s="33" t="s">
        <v>632</v>
      </c>
      <c r="N1328" s="33" t="s">
        <v>2997</v>
      </c>
      <c r="O1328" s="33" t="s">
        <v>3029</v>
      </c>
      <c r="P1328" s="33" t="s">
        <v>3005</v>
      </c>
    </row>
    <row r="1329" spans="1:16" ht="13.5" customHeight="1" x14ac:dyDescent="0.2">
      <c r="A1329" s="33" t="s">
        <v>709</v>
      </c>
      <c r="B1329" s="35" t="s">
        <v>3031</v>
      </c>
      <c r="C1329" s="34">
        <v>34055200</v>
      </c>
      <c r="D1329" s="33"/>
      <c r="E1329" s="33" t="s">
        <v>909</v>
      </c>
      <c r="F1329" s="33" t="s">
        <v>628</v>
      </c>
      <c r="G1329" s="33" t="s">
        <v>628</v>
      </c>
      <c r="H1329" s="33" t="s">
        <v>632</v>
      </c>
      <c r="I1329" s="33" t="s">
        <v>628</v>
      </c>
      <c r="J1329" s="33" t="s">
        <v>633</v>
      </c>
      <c r="K1329" s="33" t="s">
        <v>634</v>
      </c>
      <c r="L1329" s="33" t="s">
        <v>628</v>
      </c>
      <c r="M1329" s="33" t="s">
        <v>632</v>
      </c>
      <c r="N1329" s="33" t="s">
        <v>2530</v>
      </c>
      <c r="O1329" s="33" t="s">
        <v>3032</v>
      </c>
      <c r="P1329" s="33" t="s">
        <v>3033</v>
      </c>
    </row>
    <row r="1330" spans="1:16" ht="13.5" customHeight="1" x14ac:dyDescent="0.2">
      <c r="A1330" s="33" t="s">
        <v>709</v>
      </c>
      <c r="B1330" s="35" t="s">
        <v>3034</v>
      </c>
      <c r="C1330" s="34">
        <v>65040000</v>
      </c>
      <c r="D1330" s="33"/>
      <c r="E1330" s="33" t="s">
        <v>909</v>
      </c>
      <c r="F1330" s="33" t="s">
        <v>628</v>
      </c>
      <c r="G1330" s="33" t="s">
        <v>628</v>
      </c>
      <c r="H1330" s="33" t="s">
        <v>632</v>
      </c>
      <c r="I1330" s="33" t="s">
        <v>628</v>
      </c>
      <c r="J1330" s="33" t="s">
        <v>633</v>
      </c>
      <c r="K1330" s="33" t="s">
        <v>634</v>
      </c>
      <c r="L1330" s="33" t="s">
        <v>628</v>
      </c>
      <c r="M1330" s="33" t="s">
        <v>632</v>
      </c>
      <c r="N1330" s="33" t="s">
        <v>2530</v>
      </c>
      <c r="O1330" s="33" t="s">
        <v>3032</v>
      </c>
      <c r="P1330" s="33" t="s">
        <v>3033</v>
      </c>
    </row>
    <row r="1331" spans="1:16" ht="13.5" customHeight="1" x14ac:dyDescent="0.2">
      <c r="A1331" s="33" t="s">
        <v>709</v>
      </c>
      <c r="B1331" s="35" t="s">
        <v>3035</v>
      </c>
      <c r="C1331" s="34">
        <v>26400000</v>
      </c>
      <c r="D1331" s="33"/>
      <c r="E1331" s="33" t="s">
        <v>909</v>
      </c>
      <c r="F1331" s="33" t="s">
        <v>628</v>
      </c>
      <c r="G1331" s="33" t="s">
        <v>628</v>
      </c>
      <c r="H1331" s="33" t="s">
        <v>632</v>
      </c>
      <c r="I1331" s="33" t="s">
        <v>628</v>
      </c>
      <c r="J1331" s="33" t="s">
        <v>633</v>
      </c>
      <c r="K1331" s="33" t="s">
        <v>634</v>
      </c>
      <c r="L1331" s="33" t="s">
        <v>628</v>
      </c>
      <c r="M1331" s="33" t="s">
        <v>632</v>
      </c>
      <c r="N1331" s="33" t="s">
        <v>2530</v>
      </c>
      <c r="O1331" s="33" t="s">
        <v>3036</v>
      </c>
      <c r="P1331" s="33" t="s">
        <v>3037</v>
      </c>
    </row>
    <row r="1332" spans="1:16" ht="13.5" customHeight="1" x14ac:dyDescent="0.2">
      <c r="A1332" s="33" t="s">
        <v>709</v>
      </c>
      <c r="B1332" s="35" t="s">
        <v>3038</v>
      </c>
      <c r="C1332" s="34">
        <v>185304000</v>
      </c>
      <c r="D1332" s="33"/>
      <c r="E1332" s="33" t="s">
        <v>909</v>
      </c>
      <c r="F1332" s="33" t="s">
        <v>628</v>
      </c>
      <c r="G1332" s="33" t="s">
        <v>628</v>
      </c>
      <c r="H1332" s="33" t="s">
        <v>632</v>
      </c>
      <c r="I1332" s="33" t="s">
        <v>628</v>
      </c>
      <c r="J1332" s="33" t="s">
        <v>633</v>
      </c>
      <c r="K1332" s="33" t="s">
        <v>634</v>
      </c>
      <c r="L1332" s="33" t="s">
        <v>628</v>
      </c>
      <c r="M1332" s="33" t="s">
        <v>632</v>
      </c>
      <c r="N1332" s="33" t="s">
        <v>2530</v>
      </c>
      <c r="O1332" s="33" t="s">
        <v>3036</v>
      </c>
      <c r="P1332" s="33" t="s">
        <v>3037</v>
      </c>
    </row>
    <row r="1333" spans="1:16" ht="13.5" customHeight="1" x14ac:dyDescent="0.2">
      <c r="A1333" s="33" t="s">
        <v>709</v>
      </c>
      <c r="B1333" s="35" t="s">
        <v>3039</v>
      </c>
      <c r="C1333" s="34">
        <v>42959680</v>
      </c>
      <c r="D1333" s="33"/>
      <c r="E1333" s="33" t="s">
        <v>909</v>
      </c>
      <c r="F1333" s="33" t="s">
        <v>628</v>
      </c>
      <c r="G1333" s="33" t="s">
        <v>628</v>
      </c>
      <c r="H1333" s="33" t="s">
        <v>632</v>
      </c>
      <c r="I1333" s="33" t="s">
        <v>628</v>
      </c>
      <c r="J1333" s="33" t="s">
        <v>633</v>
      </c>
      <c r="K1333" s="33" t="s">
        <v>634</v>
      </c>
      <c r="L1333" s="33" t="s">
        <v>628</v>
      </c>
      <c r="M1333" s="33" t="s">
        <v>632</v>
      </c>
      <c r="N1333" s="33" t="s">
        <v>2530</v>
      </c>
      <c r="O1333" s="33" t="s">
        <v>3036</v>
      </c>
      <c r="P1333" s="33" t="s">
        <v>3037</v>
      </c>
    </row>
    <row r="1334" spans="1:16" ht="13.5" customHeight="1" x14ac:dyDescent="0.2">
      <c r="A1334" s="33" t="s">
        <v>709</v>
      </c>
      <c r="B1334" s="35" t="s">
        <v>3040</v>
      </c>
      <c r="C1334" s="34">
        <v>235393000</v>
      </c>
      <c r="D1334" s="33"/>
      <c r="E1334" s="33" t="s">
        <v>909</v>
      </c>
      <c r="F1334" s="33" t="s">
        <v>628</v>
      </c>
      <c r="G1334" s="33" t="s">
        <v>628</v>
      </c>
      <c r="H1334" s="33" t="s">
        <v>632</v>
      </c>
      <c r="I1334" s="33" t="s">
        <v>628</v>
      </c>
      <c r="J1334" s="33" t="s">
        <v>633</v>
      </c>
      <c r="K1334" s="33" t="s">
        <v>634</v>
      </c>
      <c r="L1334" s="33" t="s">
        <v>628</v>
      </c>
      <c r="M1334" s="33" t="s">
        <v>632</v>
      </c>
      <c r="N1334" s="33" t="s">
        <v>2530</v>
      </c>
      <c r="O1334" s="33" t="s">
        <v>3036</v>
      </c>
      <c r="P1334" s="33" t="s">
        <v>3037</v>
      </c>
    </row>
    <row r="1335" spans="1:16" ht="13.5" customHeight="1" x14ac:dyDescent="0.2">
      <c r="A1335" s="33" t="s">
        <v>709</v>
      </c>
      <c r="B1335" s="35" t="s">
        <v>3041</v>
      </c>
      <c r="C1335" s="34">
        <v>305450</v>
      </c>
      <c r="D1335" s="33"/>
      <c r="E1335" s="33" t="s">
        <v>909</v>
      </c>
      <c r="F1335" s="33" t="s">
        <v>628</v>
      </c>
      <c r="G1335" s="33" t="s">
        <v>628</v>
      </c>
      <c r="H1335" s="33" t="s">
        <v>632</v>
      </c>
      <c r="I1335" s="33" t="s">
        <v>628</v>
      </c>
      <c r="J1335" s="33" t="s">
        <v>633</v>
      </c>
      <c r="K1335" s="33" t="s">
        <v>634</v>
      </c>
      <c r="L1335" s="33" t="s">
        <v>628</v>
      </c>
      <c r="M1335" s="33" t="s">
        <v>632</v>
      </c>
      <c r="N1335" s="33" t="s">
        <v>2530</v>
      </c>
      <c r="O1335" s="33" t="s">
        <v>3036</v>
      </c>
      <c r="P1335" s="33" t="s">
        <v>3037</v>
      </c>
    </row>
    <row r="1336" spans="1:16" ht="13.5" customHeight="1" x14ac:dyDescent="0.2">
      <c r="A1336" s="33" t="s">
        <v>709</v>
      </c>
      <c r="B1336" s="35" t="s">
        <v>3042</v>
      </c>
      <c r="C1336" s="34">
        <v>305450</v>
      </c>
      <c r="D1336" s="33"/>
      <c r="E1336" s="33" t="s">
        <v>909</v>
      </c>
      <c r="F1336" s="33" t="s">
        <v>628</v>
      </c>
      <c r="G1336" s="33" t="s">
        <v>628</v>
      </c>
      <c r="H1336" s="33" t="s">
        <v>632</v>
      </c>
      <c r="I1336" s="33" t="s">
        <v>628</v>
      </c>
      <c r="J1336" s="33" t="s">
        <v>633</v>
      </c>
      <c r="K1336" s="33" t="s">
        <v>634</v>
      </c>
      <c r="L1336" s="33" t="s">
        <v>628</v>
      </c>
      <c r="M1336" s="33" t="s">
        <v>632</v>
      </c>
      <c r="N1336" s="33" t="s">
        <v>2530</v>
      </c>
      <c r="O1336" s="33" t="s">
        <v>3036</v>
      </c>
      <c r="P1336" s="33" t="s">
        <v>3037</v>
      </c>
    </row>
    <row r="1337" spans="1:16" ht="13.5" customHeight="1" x14ac:dyDescent="0.2">
      <c r="A1337" s="33" t="s">
        <v>709</v>
      </c>
      <c r="B1337" s="35" t="s">
        <v>3043</v>
      </c>
      <c r="C1337" s="34">
        <v>305450</v>
      </c>
      <c r="D1337" s="33"/>
      <c r="E1337" s="33" t="s">
        <v>909</v>
      </c>
      <c r="F1337" s="33" t="s">
        <v>628</v>
      </c>
      <c r="G1337" s="33" t="s">
        <v>628</v>
      </c>
      <c r="H1337" s="33" t="s">
        <v>632</v>
      </c>
      <c r="I1337" s="33" t="s">
        <v>628</v>
      </c>
      <c r="J1337" s="33" t="s">
        <v>633</v>
      </c>
      <c r="K1337" s="33" t="s">
        <v>634</v>
      </c>
      <c r="L1337" s="33" t="s">
        <v>628</v>
      </c>
      <c r="M1337" s="33" t="s">
        <v>632</v>
      </c>
      <c r="N1337" s="33" t="s">
        <v>2530</v>
      </c>
      <c r="O1337" s="33" t="s">
        <v>3036</v>
      </c>
      <c r="P1337" s="33" t="s">
        <v>3037</v>
      </c>
    </row>
    <row r="1338" spans="1:16" ht="13.5" customHeight="1" x14ac:dyDescent="0.2">
      <c r="A1338" s="33" t="s">
        <v>709</v>
      </c>
      <c r="B1338" s="35" t="s">
        <v>3044</v>
      </c>
      <c r="C1338" s="34">
        <v>20792000</v>
      </c>
      <c r="D1338" s="33"/>
      <c r="E1338" s="33" t="s">
        <v>909</v>
      </c>
      <c r="F1338" s="33" t="s">
        <v>628</v>
      </c>
      <c r="G1338" s="33" t="s">
        <v>628</v>
      </c>
      <c r="H1338" s="33" t="s">
        <v>632</v>
      </c>
      <c r="I1338" s="33" t="s">
        <v>628</v>
      </c>
      <c r="J1338" s="33" t="s">
        <v>633</v>
      </c>
      <c r="K1338" s="33" t="s">
        <v>634</v>
      </c>
      <c r="L1338" s="33" t="s">
        <v>628</v>
      </c>
      <c r="M1338" s="33" t="s">
        <v>632</v>
      </c>
      <c r="N1338" s="33" t="s">
        <v>2530</v>
      </c>
      <c r="O1338" s="33" t="s">
        <v>3036</v>
      </c>
      <c r="P1338" s="33" t="s">
        <v>3037</v>
      </c>
    </row>
    <row r="1339" spans="1:16" ht="13.5" customHeight="1" x14ac:dyDescent="0.2">
      <c r="A1339" s="33" t="s">
        <v>709</v>
      </c>
      <c r="B1339" s="35" t="s">
        <v>3045</v>
      </c>
      <c r="C1339" s="34">
        <v>144474000</v>
      </c>
      <c r="D1339" s="33"/>
      <c r="E1339" s="33" t="s">
        <v>909</v>
      </c>
      <c r="F1339" s="33" t="s">
        <v>628</v>
      </c>
      <c r="G1339" s="33" t="s">
        <v>628</v>
      </c>
      <c r="H1339" s="33" t="s">
        <v>632</v>
      </c>
      <c r="I1339" s="33" t="s">
        <v>628</v>
      </c>
      <c r="J1339" s="33" t="s">
        <v>633</v>
      </c>
      <c r="K1339" s="33" t="s">
        <v>634</v>
      </c>
      <c r="L1339" s="33" t="s">
        <v>628</v>
      </c>
      <c r="M1339" s="33" t="s">
        <v>632</v>
      </c>
      <c r="N1339" s="33" t="s">
        <v>2530</v>
      </c>
      <c r="O1339" s="33" t="s">
        <v>3036</v>
      </c>
      <c r="P1339" s="33" t="s">
        <v>3037</v>
      </c>
    </row>
    <row r="1340" spans="1:16" ht="13.5" customHeight="1" x14ac:dyDescent="0.2">
      <c r="A1340" s="33" t="s">
        <v>709</v>
      </c>
      <c r="B1340" s="35" t="s">
        <v>3046</v>
      </c>
      <c r="C1340" s="34">
        <v>7286880</v>
      </c>
      <c r="D1340" s="33"/>
      <c r="E1340" s="33" t="s">
        <v>909</v>
      </c>
      <c r="F1340" s="33" t="s">
        <v>628</v>
      </c>
      <c r="G1340" s="33" t="s">
        <v>628</v>
      </c>
      <c r="H1340" s="33" t="s">
        <v>632</v>
      </c>
      <c r="I1340" s="33" t="s">
        <v>628</v>
      </c>
      <c r="J1340" s="33" t="s">
        <v>633</v>
      </c>
      <c r="K1340" s="33" t="s">
        <v>634</v>
      </c>
      <c r="L1340" s="33" t="s">
        <v>628</v>
      </c>
      <c r="M1340" s="33" t="s">
        <v>632</v>
      </c>
      <c r="N1340" s="33" t="s">
        <v>2530</v>
      </c>
      <c r="O1340" s="33" t="s">
        <v>3036</v>
      </c>
      <c r="P1340" s="33" t="s">
        <v>3037</v>
      </c>
    </row>
    <row r="1341" spans="1:16" ht="13.5" customHeight="1" x14ac:dyDescent="0.2">
      <c r="A1341" s="33" t="s">
        <v>709</v>
      </c>
      <c r="B1341" s="35" t="s">
        <v>3047</v>
      </c>
      <c r="C1341" s="34">
        <v>19462500</v>
      </c>
      <c r="D1341" s="33"/>
      <c r="E1341" s="33" t="s">
        <v>909</v>
      </c>
      <c r="F1341" s="33" t="s">
        <v>628</v>
      </c>
      <c r="G1341" s="33" t="s">
        <v>628</v>
      </c>
      <c r="H1341" s="33" t="s">
        <v>632</v>
      </c>
      <c r="I1341" s="33" t="s">
        <v>628</v>
      </c>
      <c r="J1341" s="33" t="s">
        <v>633</v>
      </c>
      <c r="K1341" s="33" t="s">
        <v>634</v>
      </c>
      <c r="L1341" s="33" t="s">
        <v>628</v>
      </c>
      <c r="M1341" s="33" t="s">
        <v>632</v>
      </c>
      <c r="N1341" s="33" t="s">
        <v>2530</v>
      </c>
      <c r="O1341" s="33" t="s">
        <v>3032</v>
      </c>
      <c r="P1341" s="33" t="s">
        <v>3033</v>
      </c>
    </row>
    <row r="1342" spans="1:16" ht="13.5" customHeight="1" x14ac:dyDescent="0.2">
      <c r="A1342" s="33" t="s">
        <v>709</v>
      </c>
      <c r="B1342" s="35" t="s">
        <v>3048</v>
      </c>
      <c r="C1342" s="34">
        <v>341480480</v>
      </c>
      <c r="D1342" s="33"/>
      <c r="E1342" s="33" t="s">
        <v>909</v>
      </c>
      <c r="F1342" s="33" t="s">
        <v>628</v>
      </c>
      <c r="G1342" s="33" t="s">
        <v>628</v>
      </c>
      <c r="H1342" s="33" t="s">
        <v>632</v>
      </c>
      <c r="I1342" s="33" t="s">
        <v>628</v>
      </c>
      <c r="J1342" s="33" t="s">
        <v>633</v>
      </c>
      <c r="K1342" s="33" t="s">
        <v>634</v>
      </c>
      <c r="L1342" s="33" t="s">
        <v>628</v>
      </c>
      <c r="M1342" s="33" t="s">
        <v>632</v>
      </c>
      <c r="N1342" s="33" t="s">
        <v>2530</v>
      </c>
      <c r="O1342" s="33" t="s">
        <v>3032</v>
      </c>
      <c r="P1342" s="33" t="s">
        <v>3033</v>
      </c>
    </row>
    <row r="1343" spans="1:16" ht="13.5" customHeight="1" x14ac:dyDescent="0.2">
      <c r="A1343" s="33" t="s">
        <v>709</v>
      </c>
      <c r="B1343" s="35" t="s">
        <v>3049</v>
      </c>
      <c r="C1343" s="34">
        <v>226036500</v>
      </c>
      <c r="D1343" s="33"/>
      <c r="E1343" s="33" t="s">
        <v>909</v>
      </c>
      <c r="F1343" s="33" t="s">
        <v>628</v>
      </c>
      <c r="G1343" s="33" t="s">
        <v>628</v>
      </c>
      <c r="H1343" s="33" t="s">
        <v>632</v>
      </c>
      <c r="I1343" s="33" t="s">
        <v>628</v>
      </c>
      <c r="J1343" s="33" t="s">
        <v>633</v>
      </c>
      <c r="K1343" s="33" t="s">
        <v>634</v>
      </c>
      <c r="L1343" s="33" t="s">
        <v>628</v>
      </c>
      <c r="M1343" s="33" t="s">
        <v>632</v>
      </c>
      <c r="N1343" s="33" t="s">
        <v>2530</v>
      </c>
      <c r="O1343" s="33" t="s">
        <v>3032</v>
      </c>
      <c r="P1343" s="33" t="s">
        <v>3033</v>
      </c>
    </row>
    <row r="1344" spans="1:16" ht="13.5" customHeight="1" x14ac:dyDescent="0.2">
      <c r="A1344" s="33" t="s">
        <v>709</v>
      </c>
      <c r="B1344" s="35" t="s">
        <v>3050</v>
      </c>
      <c r="C1344" s="34">
        <v>40104000</v>
      </c>
      <c r="D1344" s="33"/>
      <c r="E1344" s="33" t="s">
        <v>909</v>
      </c>
      <c r="F1344" s="33" t="s">
        <v>628</v>
      </c>
      <c r="G1344" s="33" t="s">
        <v>628</v>
      </c>
      <c r="H1344" s="33" t="s">
        <v>632</v>
      </c>
      <c r="I1344" s="33" t="s">
        <v>628</v>
      </c>
      <c r="J1344" s="33" t="s">
        <v>633</v>
      </c>
      <c r="K1344" s="33" t="s">
        <v>634</v>
      </c>
      <c r="L1344" s="33" t="s">
        <v>628</v>
      </c>
      <c r="M1344" s="33" t="s">
        <v>632</v>
      </c>
      <c r="N1344" s="33" t="s">
        <v>2530</v>
      </c>
      <c r="O1344" s="33" t="s">
        <v>3032</v>
      </c>
      <c r="P1344" s="33" t="s">
        <v>3033</v>
      </c>
    </row>
    <row r="1345" spans="1:16" ht="13.5" customHeight="1" x14ac:dyDescent="0.2">
      <c r="A1345" s="33" t="s">
        <v>709</v>
      </c>
      <c r="B1345" s="35" t="s">
        <v>3051</v>
      </c>
      <c r="C1345" s="34">
        <v>33271230</v>
      </c>
      <c r="D1345" s="33"/>
      <c r="E1345" s="33" t="s">
        <v>909</v>
      </c>
      <c r="F1345" s="33" t="s">
        <v>628</v>
      </c>
      <c r="G1345" s="33" t="s">
        <v>628</v>
      </c>
      <c r="H1345" s="33" t="s">
        <v>632</v>
      </c>
      <c r="I1345" s="33" t="s">
        <v>628</v>
      </c>
      <c r="J1345" s="33" t="s">
        <v>633</v>
      </c>
      <c r="K1345" s="33" t="s">
        <v>634</v>
      </c>
      <c r="L1345" s="33" t="s">
        <v>628</v>
      </c>
      <c r="M1345" s="33" t="s">
        <v>632</v>
      </c>
      <c r="N1345" s="33" t="s">
        <v>2530</v>
      </c>
      <c r="O1345" s="33" t="s">
        <v>3032</v>
      </c>
      <c r="P1345" s="33" t="s">
        <v>3033</v>
      </c>
    </row>
    <row r="1346" spans="1:16" ht="13.5" customHeight="1" x14ac:dyDescent="0.2">
      <c r="A1346" s="33" t="s">
        <v>709</v>
      </c>
      <c r="B1346" s="35" t="s">
        <v>3052</v>
      </c>
      <c r="C1346" s="34">
        <v>1383490880</v>
      </c>
      <c r="D1346" s="33"/>
      <c r="E1346" s="33" t="s">
        <v>909</v>
      </c>
      <c r="F1346" s="33" t="s">
        <v>628</v>
      </c>
      <c r="G1346" s="33" t="s">
        <v>628</v>
      </c>
      <c r="H1346" s="33" t="s">
        <v>632</v>
      </c>
      <c r="I1346" s="33" t="s">
        <v>628</v>
      </c>
      <c r="J1346" s="33" t="s">
        <v>633</v>
      </c>
      <c r="K1346" s="33" t="s">
        <v>634</v>
      </c>
      <c r="L1346" s="33" t="s">
        <v>628</v>
      </c>
      <c r="M1346" s="33" t="s">
        <v>632</v>
      </c>
      <c r="N1346" s="33" t="s">
        <v>2530</v>
      </c>
      <c r="O1346" s="33" t="s">
        <v>3032</v>
      </c>
      <c r="P1346" s="33" t="s">
        <v>3033</v>
      </c>
    </row>
    <row r="1347" spans="1:16" ht="13.5" customHeight="1" x14ac:dyDescent="0.2">
      <c r="A1347" s="33" t="s">
        <v>709</v>
      </c>
      <c r="B1347" s="35" t="s">
        <v>3053</v>
      </c>
      <c r="C1347" s="34">
        <v>887358080</v>
      </c>
      <c r="D1347" s="33"/>
      <c r="E1347" s="33" t="s">
        <v>909</v>
      </c>
      <c r="F1347" s="33" t="s">
        <v>628</v>
      </c>
      <c r="G1347" s="33" t="s">
        <v>628</v>
      </c>
      <c r="H1347" s="33" t="s">
        <v>632</v>
      </c>
      <c r="I1347" s="33" t="s">
        <v>628</v>
      </c>
      <c r="J1347" s="33" t="s">
        <v>633</v>
      </c>
      <c r="K1347" s="33" t="s">
        <v>634</v>
      </c>
      <c r="L1347" s="33" t="s">
        <v>628</v>
      </c>
      <c r="M1347" s="33" t="s">
        <v>632</v>
      </c>
      <c r="N1347" s="33" t="s">
        <v>2530</v>
      </c>
      <c r="O1347" s="33" t="s">
        <v>3032</v>
      </c>
      <c r="P1347" s="33" t="s">
        <v>3033</v>
      </c>
    </row>
    <row r="1348" spans="1:16" ht="13.5" customHeight="1" x14ac:dyDescent="0.2">
      <c r="A1348" s="33" t="s">
        <v>709</v>
      </c>
      <c r="B1348" s="35" t="s">
        <v>3054</v>
      </c>
      <c r="C1348" s="34">
        <v>34361600</v>
      </c>
      <c r="D1348" s="33"/>
      <c r="E1348" s="33" t="s">
        <v>909</v>
      </c>
      <c r="F1348" s="33" t="s">
        <v>628</v>
      </c>
      <c r="G1348" s="33" t="s">
        <v>628</v>
      </c>
      <c r="H1348" s="33" t="s">
        <v>632</v>
      </c>
      <c r="I1348" s="33" t="s">
        <v>628</v>
      </c>
      <c r="J1348" s="33" t="s">
        <v>633</v>
      </c>
      <c r="K1348" s="33" t="s">
        <v>634</v>
      </c>
      <c r="L1348" s="33" t="s">
        <v>628</v>
      </c>
      <c r="M1348" s="33" t="s">
        <v>632</v>
      </c>
      <c r="N1348" s="33" t="s">
        <v>2530</v>
      </c>
      <c r="O1348" s="33" t="s">
        <v>3032</v>
      </c>
      <c r="P1348" s="33" t="s">
        <v>3033</v>
      </c>
    </row>
    <row r="1349" spans="1:16" ht="13.5" customHeight="1" x14ac:dyDescent="0.2">
      <c r="A1349" s="33" t="s">
        <v>709</v>
      </c>
      <c r="B1349" s="35" t="s">
        <v>3055</v>
      </c>
      <c r="C1349" s="34">
        <v>72417050</v>
      </c>
      <c r="D1349" s="33"/>
      <c r="E1349" s="33" t="s">
        <v>909</v>
      </c>
      <c r="F1349" s="33" t="s">
        <v>628</v>
      </c>
      <c r="G1349" s="33" t="s">
        <v>628</v>
      </c>
      <c r="H1349" s="33" t="s">
        <v>632</v>
      </c>
      <c r="I1349" s="33" t="s">
        <v>628</v>
      </c>
      <c r="J1349" s="33" t="s">
        <v>633</v>
      </c>
      <c r="K1349" s="33" t="s">
        <v>634</v>
      </c>
      <c r="L1349" s="33" t="s">
        <v>628</v>
      </c>
      <c r="M1349" s="33" t="s">
        <v>632</v>
      </c>
      <c r="N1349" s="33" t="s">
        <v>2530</v>
      </c>
      <c r="O1349" s="33" t="s">
        <v>3032</v>
      </c>
      <c r="P1349" s="33" t="s">
        <v>3033</v>
      </c>
    </row>
    <row r="1350" spans="1:16" ht="13.5" customHeight="1" x14ac:dyDescent="0.2">
      <c r="A1350" s="33" t="s">
        <v>709</v>
      </c>
      <c r="B1350" s="35" t="s">
        <v>3056</v>
      </c>
      <c r="C1350" s="34">
        <v>310030000</v>
      </c>
      <c r="D1350" s="33"/>
      <c r="E1350" s="33" t="s">
        <v>909</v>
      </c>
      <c r="F1350" s="33" t="s">
        <v>628</v>
      </c>
      <c r="G1350" s="33" t="s">
        <v>628</v>
      </c>
      <c r="H1350" s="33" t="s">
        <v>632</v>
      </c>
      <c r="I1350" s="33" t="s">
        <v>628</v>
      </c>
      <c r="J1350" s="33" t="s">
        <v>633</v>
      </c>
      <c r="K1350" s="33" t="s">
        <v>634</v>
      </c>
      <c r="L1350" s="33" t="s">
        <v>628</v>
      </c>
      <c r="M1350" s="33" t="s">
        <v>632</v>
      </c>
      <c r="N1350" s="33" t="s">
        <v>2530</v>
      </c>
      <c r="O1350" s="33" t="s">
        <v>3032</v>
      </c>
      <c r="P1350" s="33" t="s">
        <v>3033</v>
      </c>
    </row>
    <row r="1351" spans="1:16" ht="13.5" customHeight="1" x14ac:dyDescent="0.2">
      <c r="A1351" s="33" t="s">
        <v>709</v>
      </c>
      <c r="B1351" s="35" t="s">
        <v>3057</v>
      </c>
      <c r="C1351" s="34">
        <v>291362400</v>
      </c>
      <c r="D1351" s="33"/>
      <c r="E1351" s="33" t="s">
        <v>909</v>
      </c>
      <c r="F1351" s="33" t="s">
        <v>628</v>
      </c>
      <c r="G1351" s="33" t="s">
        <v>628</v>
      </c>
      <c r="H1351" s="33" t="s">
        <v>632</v>
      </c>
      <c r="I1351" s="33" t="s">
        <v>628</v>
      </c>
      <c r="J1351" s="33" t="s">
        <v>633</v>
      </c>
      <c r="K1351" s="33" t="s">
        <v>634</v>
      </c>
      <c r="L1351" s="33" t="s">
        <v>628</v>
      </c>
      <c r="M1351" s="33" t="s">
        <v>632</v>
      </c>
      <c r="N1351" s="33" t="s">
        <v>2530</v>
      </c>
      <c r="O1351" s="33" t="s">
        <v>3032</v>
      </c>
      <c r="P1351" s="33" t="s">
        <v>3033</v>
      </c>
    </row>
    <row r="1352" spans="1:16" ht="13.5" customHeight="1" x14ac:dyDescent="0.2">
      <c r="A1352" s="33" t="s">
        <v>709</v>
      </c>
      <c r="B1352" s="35" t="s">
        <v>3058</v>
      </c>
      <c r="C1352" s="34">
        <v>103289280</v>
      </c>
      <c r="D1352" s="33"/>
      <c r="E1352" s="33" t="s">
        <v>909</v>
      </c>
      <c r="F1352" s="33" t="s">
        <v>628</v>
      </c>
      <c r="G1352" s="33" t="s">
        <v>628</v>
      </c>
      <c r="H1352" s="33" t="s">
        <v>632</v>
      </c>
      <c r="I1352" s="33" t="s">
        <v>628</v>
      </c>
      <c r="J1352" s="33" t="s">
        <v>633</v>
      </c>
      <c r="K1352" s="33" t="s">
        <v>634</v>
      </c>
      <c r="L1352" s="33" t="s">
        <v>628</v>
      </c>
      <c r="M1352" s="33" t="s">
        <v>632</v>
      </c>
      <c r="N1352" s="33" t="s">
        <v>2530</v>
      </c>
      <c r="O1352" s="33" t="s">
        <v>3059</v>
      </c>
      <c r="P1352" s="33" t="s">
        <v>3060</v>
      </c>
    </row>
    <row r="1353" spans="1:16" ht="13.5" customHeight="1" x14ac:dyDescent="0.2">
      <c r="A1353" s="33" t="s">
        <v>709</v>
      </c>
      <c r="B1353" s="35" t="s">
        <v>3061</v>
      </c>
      <c r="C1353" s="34">
        <v>18641920</v>
      </c>
      <c r="D1353" s="33"/>
      <c r="E1353" s="33" t="s">
        <v>909</v>
      </c>
      <c r="F1353" s="33" t="s">
        <v>628</v>
      </c>
      <c r="G1353" s="33" t="s">
        <v>628</v>
      </c>
      <c r="H1353" s="33" t="s">
        <v>632</v>
      </c>
      <c r="I1353" s="33" t="s">
        <v>628</v>
      </c>
      <c r="J1353" s="33" t="s">
        <v>633</v>
      </c>
      <c r="K1353" s="33" t="s">
        <v>634</v>
      </c>
      <c r="L1353" s="33" t="s">
        <v>628</v>
      </c>
      <c r="M1353" s="33" t="s">
        <v>632</v>
      </c>
      <c r="N1353" s="33" t="s">
        <v>2530</v>
      </c>
      <c r="O1353" s="33" t="s">
        <v>3059</v>
      </c>
      <c r="P1353" s="33" t="s">
        <v>3060</v>
      </c>
    </row>
    <row r="1354" spans="1:16" ht="13.5" customHeight="1" x14ac:dyDescent="0.2">
      <c r="A1354" s="33" t="s">
        <v>709</v>
      </c>
      <c r="B1354" s="35" t="s">
        <v>3062</v>
      </c>
      <c r="C1354" s="34">
        <v>29645490</v>
      </c>
      <c r="D1354" s="33"/>
      <c r="E1354" s="33" t="s">
        <v>909</v>
      </c>
      <c r="F1354" s="33" t="s">
        <v>628</v>
      </c>
      <c r="G1354" s="33" t="s">
        <v>628</v>
      </c>
      <c r="H1354" s="33" t="s">
        <v>632</v>
      </c>
      <c r="I1354" s="33" t="s">
        <v>628</v>
      </c>
      <c r="J1354" s="33" t="s">
        <v>633</v>
      </c>
      <c r="K1354" s="33" t="s">
        <v>634</v>
      </c>
      <c r="L1354" s="33" t="s">
        <v>628</v>
      </c>
      <c r="M1354" s="33" t="s">
        <v>632</v>
      </c>
      <c r="N1354" s="33" t="s">
        <v>2530</v>
      </c>
      <c r="O1354" s="33" t="s">
        <v>3059</v>
      </c>
      <c r="P1354" s="33" t="s">
        <v>3060</v>
      </c>
    </row>
    <row r="1355" spans="1:16" ht="13.5" customHeight="1" x14ac:dyDescent="0.2">
      <c r="A1355" s="33" t="s">
        <v>709</v>
      </c>
      <c r="B1355" s="35" t="s">
        <v>3063</v>
      </c>
      <c r="C1355" s="34">
        <v>83696280</v>
      </c>
      <c r="D1355" s="33"/>
      <c r="E1355" s="33" t="s">
        <v>909</v>
      </c>
      <c r="F1355" s="33" t="s">
        <v>628</v>
      </c>
      <c r="G1355" s="33" t="s">
        <v>628</v>
      </c>
      <c r="H1355" s="33" t="s">
        <v>632</v>
      </c>
      <c r="I1355" s="33" t="s">
        <v>628</v>
      </c>
      <c r="J1355" s="33" t="s">
        <v>633</v>
      </c>
      <c r="K1355" s="33" t="s">
        <v>634</v>
      </c>
      <c r="L1355" s="33" t="s">
        <v>628</v>
      </c>
      <c r="M1355" s="33" t="s">
        <v>632</v>
      </c>
      <c r="N1355" s="33" t="s">
        <v>2530</v>
      </c>
      <c r="O1355" s="33" t="s">
        <v>3059</v>
      </c>
      <c r="P1355" s="33" t="s">
        <v>3060</v>
      </c>
    </row>
    <row r="1356" spans="1:16" ht="13.5" customHeight="1" x14ac:dyDescent="0.2">
      <c r="A1356" s="33" t="s">
        <v>709</v>
      </c>
      <c r="B1356" s="35" t="s">
        <v>3064</v>
      </c>
      <c r="C1356" s="34">
        <v>86358400</v>
      </c>
      <c r="D1356" s="33"/>
      <c r="E1356" s="33" t="s">
        <v>909</v>
      </c>
      <c r="F1356" s="33" t="s">
        <v>628</v>
      </c>
      <c r="G1356" s="33" t="s">
        <v>628</v>
      </c>
      <c r="H1356" s="33" t="s">
        <v>632</v>
      </c>
      <c r="I1356" s="33" t="s">
        <v>628</v>
      </c>
      <c r="J1356" s="33" t="s">
        <v>633</v>
      </c>
      <c r="K1356" s="33" t="s">
        <v>634</v>
      </c>
      <c r="L1356" s="33" t="s">
        <v>628</v>
      </c>
      <c r="M1356" s="33" t="s">
        <v>632</v>
      </c>
      <c r="N1356" s="33" t="s">
        <v>2530</v>
      </c>
      <c r="O1356" s="33" t="s">
        <v>3059</v>
      </c>
      <c r="P1356" s="33" t="s">
        <v>3060</v>
      </c>
    </row>
    <row r="1357" spans="1:16" ht="13.5" customHeight="1" x14ac:dyDescent="0.2">
      <c r="A1357" s="33" t="s">
        <v>709</v>
      </c>
      <c r="B1357" s="35" t="s">
        <v>3065</v>
      </c>
      <c r="C1357" s="34">
        <v>6057280</v>
      </c>
      <c r="D1357" s="33"/>
      <c r="E1357" s="33" t="s">
        <v>909</v>
      </c>
      <c r="F1357" s="33" t="s">
        <v>628</v>
      </c>
      <c r="G1357" s="33" t="s">
        <v>628</v>
      </c>
      <c r="H1357" s="33" t="s">
        <v>632</v>
      </c>
      <c r="I1357" s="33" t="s">
        <v>628</v>
      </c>
      <c r="J1357" s="33" t="s">
        <v>633</v>
      </c>
      <c r="K1357" s="33" t="s">
        <v>634</v>
      </c>
      <c r="L1357" s="33" t="s">
        <v>628</v>
      </c>
      <c r="M1357" s="33" t="s">
        <v>632</v>
      </c>
      <c r="N1357" s="33" t="s">
        <v>2530</v>
      </c>
      <c r="O1357" s="33" t="s">
        <v>3059</v>
      </c>
      <c r="P1357" s="33" t="s">
        <v>3060</v>
      </c>
    </row>
    <row r="1358" spans="1:16" ht="13.5" customHeight="1" x14ac:dyDescent="0.2">
      <c r="A1358" s="33" t="s">
        <v>709</v>
      </c>
      <c r="B1358" s="35" t="s">
        <v>3066</v>
      </c>
      <c r="C1358" s="34">
        <v>13980960</v>
      </c>
      <c r="D1358" s="33"/>
      <c r="E1358" s="33" t="s">
        <v>909</v>
      </c>
      <c r="F1358" s="33" t="s">
        <v>628</v>
      </c>
      <c r="G1358" s="33" t="s">
        <v>628</v>
      </c>
      <c r="H1358" s="33" t="s">
        <v>632</v>
      </c>
      <c r="I1358" s="33" t="s">
        <v>628</v>
      </c>
      <c r="J1358" s="33" t="s">
        <v>633</v>
      </c>
      <c r="K1358" s="33" t="s">
        <v>634</v>
      </c>
      <c r="L1358" s="33" t="s">
        <v>628</v>
      </c>
      <c r="M1358" s="33" t="s">
        <v>632</v>
      </c>
      <c r="N1358" s="33" t="s">
        <v>2530</v>
      </c>
      <c r="O1358" s="33" t="s">
        <v>3059</v>
      </c>
      <c r="P1358" s="33" t="s">
        <v>3060</v>
      </c>
    </row>
    <row r="1359" spans="1:16" ht="13.5" customHeight="1" x14ac:dyDescent="0.2">
      <c r="A1359" s="33" t="s">
        <v>709</v>
      </c>
      <c r="B1359" s="35" t="s">
        <v>3067</v>
      </c>
      <c r="C1359" s="34">
        <v>71543960</v>
      </c>
      <c r="D1359" s="33"/>
      <c r="E1359" s="33" t="s">
        <v>909</v>
      </c>
      <c r="F1359" s="33" t="s">
        <v>628</v>
      </c>
      <c r="G1359" s="33" t="s">
        <v>628</v>
      </c>
      <c r="H1359" s="33" t="s">
        <v>632</v>
      </c>
      <c r="I1359" s="33" t="s">
        <v>628</v>
      </c>
      <c r="J1359" s="33" t="s">
        <v>633</v>
      </c>
      <c r="K1359" s="33" t="s">
        <v>634</v>
      </c>
      <c r="L1359" s="33" t="s">
        <v>628</v>
      </c>
      <c r="M1359" s="33" t="s">
        <v>632</v>
      </c>
      <c r="N1359" s="33" t="s">
        <v>2530</v>
      </c>
      <c r="O1359" s="33" t="s">
        <v>3059</v>
      </c>
      <c r="P1359" s="33" t="s">
        <v>3060</v>
      </c>
    </row>
    <row r="1360" spans="1:16" ht="13.5" customHeight="1" x14ac:dyDescent="0.2">
      <c r="A1360" s="33" t="s">
        <v>709</v>
      </c>
      <c r="B1360" s="35" t="s">
        <v>3068</v>
      </c>
      <c r="C1360" s="34">
        <v>5666580</v>
      </c>
      <c r="D1360" s="33"/>
      <c r="E1360" s="33" t="s">
        <v>909</v>
      </c>
      <c r="F1360" s="33" t="s">
        <v>628</v>
      </c>
      <c r="G1360" s="33" t="s">
        <v>628</v>
      </c>
      <c r="H1360" s="33" t="s">
        <v>632</v>
      </c>
      <c r="I1360" s="33" t="s">
        <v>628</v>
      </c>
      <c r="J1360" s="33" t="s">
        <v>633</v>
      </c>
      <c r="K1360" s="33" t="s">
        <v>634</v>
      </c>
      <c r="L1360" s="33" t="s">
        <v>628</v>
      </c>
      <c r="M1360" s="33" t="s">
        <v>632</v>
      </c>
      <c r="N1360" s="33" t="s">
        <v>2530</v>
      </c>
      <c r="O1360" s="33" t="s">
        <v>3059</v>
      </c>
      <c r="P1360" s="33" t="s">
        <v>3060</v>
      </c>
    </row>
    <row r="1361" spans="1:16" ht="13.5" customHeight="1" x14ac:dyDescent="0.2">
      <c r="A1361" s="33" t="s">
        <v>709</v>
      </c>
      <c r="B1361" s="35" t="s">
        <v>3069</v>
      </c>
      <c r="C1361" s="34">
        <v>257674580</v>
      </c>
      <c r="D1361" s="33"/>
      <c r="E1361" s="33" t="s">
        <v>909</v>
      </c>
      <c r="F1361" s="33" t="s">
        <v>628</v>
      </c>
      <c r="G1361" s="33" t="s">
        <v>628</v>
      </c>
      <c r="H1361" s="33" t="s">
        <v>632</v>
      </c>
      <c r="I1361" s="33" t="s">
        <v>628</v>
      </c>
      <c r="J1361" s="33" t="s">
        <v>633</v>
      </c>
      <c r="K1361" s="33" t="s">
        <v>634</v>
      </c>
      <c r="L1361" s="33" t="s">
        <v>628</v>
      </c>
      <c r="M1361" s="33" t="s">
        <v>632</v>
      </c>
      <c r="N1361" s="33" t="s">
        <v>2530</v>
      </c>
      <c r="O1361" s="33" t="s">
        <v>3059</v>
      </c>
      <c r="P1361" s="33" t="s">
        <v>3060</v>
      </c>
    </row>
    <row r="1362" spans="1:16" ht="13.5" customHeight="1" x14ac:dyDescent="0.2">
      <c r="A1362" s="33" t="s">
        <v>709</v>
      </c>
      <c r="B1362" s="35" t="s">
        <v>3070</v>
      </c>
      <c r="C1362" s="34">
        <v>69199650</v>
      </c>
      <c r="D1362" s="33"/>
      <c r="E1362" s="33" t="s">
        <v>909</v>
      </c>
      <c r="F1362" s="33" t="s">
        <v>628</v>
      </c>
      <c r="G1362" s="33" t="s">
        <v>628</v>
      </c>
      <c r="H1362" s="33" t="s">
        <v>632</v>
      </c>
      <c r="I1362" s="33" t="s">
        <v>628</v>
      </c>
      <c r="J1362" s="33" t="s">
        <v>633</v>
      </c>
      <c r="K1362" s="33" t="s">
        <v>634</v>
      </c>
      <c r="L1362" s="33" t="s">
        <v>628</v>
      </c>
      <c r="M1362" s="33" t="s">
        <v>632</v>
      </c>
      <c r="N1362" s="33" t="s">
        <v>2530</v>
      </c>
      <c r="O1362" s="33" t="s">
        <v>3059</v>
      </c>
      <c r="P1362" s="33" t="s">
        <v>3060</v>
      </c>
    </row>
    <row r="1363" spans="1:16" ht="13.5" customHeight="1" x14ac:dyDescent="0.2">
      <c r="A1363" s="33" t="s">
        <v>709</v>
      </c>
      <c r="B1363" s="35" t="s">
        <v>3071</v>
      </c>
      <c r="C1363" s="34">
        <v>198756000</v>
      </c>
      <c r="D1363" s="33"/>
      <c r="E1363" s="33" t="s">
        <v>909</v>
      </c>
      <c r="F1363" s="33" t="s">
        <v>628</v>
      </c>
      <c r="G1363" s="33" t="s">
        <v>628</v>
      </c>
      <c r="H1363" s="33" t="s">
        <v>632</v>
      </c>
      <c r="I1363" s="33" t="s">
        <v>628</v>
      </c>
      <c r="J1363" s="33" t="s">
        <v>633</v>
      </c>
      <c r="K1363" s="33" t="s">
        <v>634</v>
      </c>
      <c r="L1363" s="33" t="s">
        <v>628</v>
      </c>
      <c r="M1363" s="33" t="s">
        <v>632</v>
      </c>
      <c r="N1363" s="33" t="s">
        <v>2530</v>
      </c>
      <c r="O1363" s="33" t="s">
        <v>3059</v>
      </c>
      <c r="P1363" s="33" t="s">
        <v>3060</v>
      </c>
    </row>
    <row r="1364" spans="1:16" ht="13.5" customHeight="1" x14ac:dyDescent="0.2">
      <c r="A1364" s="33" t="s">
        <v>709</v>
      </c>
      <c r="B1364" s="35" t="s">
        <v>3072</v>
      </c>
      <c r="C1364" s="34">
        <v>211795080</v>
      </c>
      <c r="D1364" s="33"/>
      <c r="E1364" s="33" t="s">
        <v>909</v>
      </c>
      <c r="F1364" s="33" t="s">
        <v>628</v>
      </c>
      <c r="G1364" s="33" t="s">
        <v>628</v>
      </c>
      <c r="H1364" s="33" t="s">
        <v>632</v>
      </c>
      <c r="I1364" s="33" t="s">
        <v>628</v>
      </c>
      <c r="J1364" s="33" t="s">
        <v>633</v>
      </c>
      <c r="K1364" s="33" t="s">
        <v>634</v>
      </c>
      <c r="L1364" s="33" t="s">
        <v>628</v>
      </c>
      <c r="M1364" s="33" t="s">
        <v>632</v>
      </c>
      <c r="N1364" s="33" t="s">
        <v>2530</v>
      </c>
      <c r="O1364" s="33" t="s">
        <v>3059</v>
      </c>
      <c r="P1364" s="33" t="s">
        <v>3060</v>
      </c>
    </row>
    <row r="1365" spans="1:16" ht="13.5" customHeight="1" x14ac:dyDescent="0.2">
      <c r="A1365" s="33" t="s">
        <v>709</v>
      </c>
      <c r="B1365" s="35" t="s">
        <v>3073</v>
      </c>
      <c r="C1365" s="34">
        <v>349509600</v>
      </c>
      <c r="D1365" s="33"/>
      <c r="E1365" s="33" t="s">
        <v>909</v>
      </c>
      <c r="F1365" s="33" t="s">
        <v>628</v>
      </c>
      <c r="G1365" s="33" t="s">
        <v>628</v>
      </c>
      <c r="H1365" s="33" t="s">
        <v>632</v>
      </c>
      <c r="I1365" s="33" t="s">
        <v>628</v>
      </c>
      <c r="J1365" s="33" t="s">
        <v>633</v>
      </c>
      <c r="K1365" s="33" t="s">
        <v>634</v>
      </c>
      <c r="L1365" s="33" t="s">
        <v>628</v>
      </c>
      <c r="M1365" s="33" t="s">
        <v>632</v>
      </c>
      <c r="N1365" s="33" t="s">
        <v>2530</v>
      </c>
      <c r="O1365" s="33" t="s">
        <v>3059</v>
      </c>
      <c r="P1365" s="33" t="s">
        <v>3060</v>
      </c>
    </row>
    <row r="1366" spans="1:16" ht="13.5" customHeight="1" x14ac:dyDescent="0.2">
      <c r="A1366" s="33" t="s">
        <v>709</v>
      </c>
      <c r="B1366" s="35" t="s">
        <v>3074</v>
      </c>
      <c r="C1366" s="34">
        <v>191546510</v>
      </c>
      <c r="D1366" s="33"/>
      <c r="E1366" s="33" t="s">
        <v>909</v>
      </c>
      <c r="F1366" s="33" t="s">
        <v>628</v>
      </c>
      <c r="G1366" s="33" t="s">
        <v>628</v>
      </c>
      <c r="H1366" s="33" t="s">
        <v>632</v>
      </c>
      <c r="I1366" s="33" t="s">
        <v>628</v>
      </c>
      <c r="J1366" s="33" t="s">
        <v>633</v>
      </c>
      <c r="K1366" s="33" t="s">
        <v>634</v>
      </c>
      <c r="L1366" s="33" t="s">
        <v>628</v>
      </c>
      <c r="M1366" s="33" t="s">
        <v>632</v>
      </c>
      <c r="N1366" s="33" t="s">
        <v>2530</v>
      </c>
      <c r="O1366" s="33" t="s">
        <v>3059</v>
      </c>
      <c r="P1366" s="33" t="s">
        <v>3060</v>
      </c>
    </row>
    <row r="1367" spans="1:16" ht="13.5" customHeight="1" x14ac:dyDescent="0.2">
      <c r="A1367" s="33" t="s">
        <v>709</v>
      </c>
      <c r="B1367" s="35" t="s">
        <v>663</v>
      </c>
      <c r="C1367" s="34">
        <v>131116700</v>
      </c>
      <c r="D1367" s="33"/>
      <c r="E1367" s="33" t="s">
        <v>909</v>
      </c>
      <c r="F1367" s="33" t="s">
        <v>628</v>
      </c>
      <c r="G1367" s="33" t="s">
        <v>628</v>
      </c>
      <c r="H1367" s="33" t="s">
        <v>632</v>
      </c>
      <c r="I1367" s="33" t="s">
        <v>628</v>
      </c>
      <c r="J1367" s="33" t="s">
        <v>633</v>
      </c>
      <c r="K1367" s="33" t="s">
        <v>634</v>
      </c>
      <c r="L1367" s="33" t="s">
        <v>628</v>
      </c>
      <c r="M1367" s="33" t="s">
        <v>632</v>
      </c>
      <c r="N1367" s="33" t="s">
        <v>2530</v>
      </c>
      <c r="O1367" s="33" t="s">
        <v>3059</v>
      </c>
      <c r="P1367" s="33" t="s">
        <v>3060</v>
      </c>
    </row>
    <row r="1368" spans="1:16" ht="13.5" customHeight="1" x14ac:dyDescent="0.2">
      <c r="A1368" s="33" t="s">
        <v>709</v>
      </c>
      <c r="B1368" s="35" t="s">
        <v>651</v>
      </c>
      <c r="C1368" s="34">
        <v>1872240</v>
      </c>
      <c r="D1368" s="33"/>
      <c r="E1368" s="33" t="s">
        <v>909</v>
      </c>
      <c r="F1368" s="33" t="s">
        <v>628</v>
      </c>
      <c r="G1368" s="33" t="s">
        <v>628</v>
      </c>
      <c r="H1368" s="33" t="s">
        <v>632</v>
      </c>
      <c r="I1368" s="33" t="s">
        <v>628</v>
      </c>
      <c r="J1368" s="33" t="s">
        <v>633</v>
      </c>
      <c r="K1368" s="33" t="s">
        <v>634</v>
      </c>
      <c r="L1368" s="33" t="s">
        <v>628</v>
      </c>
      <c r="M1368" s="33" t="s">
        <v>632</v>
      </c>
      <c r="N1368" s="33" t="s">
        <v>2530</v>
      </c>
      <c r="O1368" s="33" t="s">
        <v>3059</v>
      </c>
      <c r="P1368" s="33" t="s">
        <v>3060</v>
      </c>
    </row>
    <row r="1369" spans="1:16" ht="13.5" customHeight="1" x14ac:dyDescent="0.2">
      <c r="A1369" s="33" t="s">
        <v>709</v>
      </c>
      <c r="B1369" s="35" t="s">
        <v>3075</v>
      </c>
      <c r="C1369" s="34">
        <v>323160740</v>
      </c>
      <c r="D1369" s="33"/>
      <c r="E1369" s="33" t="s">
        <v>909</v>
      </c>
      <c r="F1369" s="33" t="s">
        <v>628</v>
      </c>
      <c r="G1369" s="33" t="s">
        <v>628</v>
      </c>
      <c r="H1369" s="33" t="s">
        <v>632</v>
      </c>
      <c r="I1369" s="33" t="s">
        <v>628</v>
      </c>
      <c r="J1369" s="33" t="s">
        <v>633</v>
      </c>
      <c r="K1369" s="33" t="s">
        <v>634</v>
      </c>
      <c r="L1369" s="33" t="s">
        <v>628</v>
      </c>
      <c r="M1369" s="33" t="s">
        <v>632</v>
      </c>
      <c r="N1369" s="33" t="s">
        <v>2530</v>
      </c>
      <c r="O1369" s="33" t="s">
        <v>3059</v>
      </c>
      <c r="P1369" s="33" t="s">
        <v>3060</v>
      </c>
    </row>
    <row r="1370" spans="1:16" ht="13.5" customHeight="1" x14ac:dyDescent="0.2">
      <c r="A1370" s="33" t="s">
        <v>709</v>
      </c>
      <c r="B1370" s="35" t="s">
        <v>3076</v>
      </c>
      <c r="C1370" s="34">
        <v>14455440</v>
      </c>
      <c r="D1370" s="33"/>
      <c r="E1370" s="33" t="s">
        <v>909</v>
      </c>
      <c r="F1370" s="33" t="s">
        <v>628</v>
      </c>
      <c r="G1370" s="33" t="s">
        <v>628</v>
      </c>
      <c r="H1370" s="33" t="s">
        <v>632</v>
      </c>
      <c r="I1370" s="33" t="s">
        <v>628</v>
      </c>
      <c r="J1370" s="33" t="s">
        <v>633</v>
      </c>
      <c r="K1370" s="33" t="s">
        <v>634</v>
      </c>
      <c r="L1370" s="33" t="s">
        <v>628</v>
      </c>
      <c r="M1370" s="33" t="s">
        <v>632</v>
      </c>
      <c r="N1370" s="33" t="s">
        <v>2530</v>
      </c>
      <c r="O1370" s="33" t="s">
        <v>3059</v>
      </c>
      <c r="P1370" s="33" t="s">
        <v>3060</v>
      </c>
    </row>
    <row r="1371" spans="1:16" ht="13.5" customHeight="1" x14ac:dyDescent="0.2">
      <c r="A1371" s="33" t="s">
        <v>709</v>
      </c>
      <c r="B1371" s="35" t="s">
        <v>3077</v>
      </c>
      <c r="C1371" s="34">
        <v>73941750</v>
      </c>
      <c r="D1371" s="33"/>
      <c r="E1371" s="33" t="s">
        <v>909</v>
      </c>
      <c r="F1371" s="33" t="s">
        <v>628</v>
      </c>
      <c r="G1371" s="33" t="s">
        <v>628</v>
      </c>
      <c r="H1371" s="33" t="s">
        <v>632</v>
      </c>
      <c r="I1371" s="33" t="s">
        <v>628</v>
      </c>
      <c r="J1371" s="33" t="s">
        <v>633</v>
      </c>
      <c r="K1371" s="33" t="s">
        <v>634</v>
      </c>
      <c r="L1371" s="33" t="s">
        <v>628</v>
      </c>
      <c r="M1371" s="33" t="s">
        <v>632</v>
      </c>
      <c r="N1371" s="33" t="s">
        <v>2530</v>
      </c>
      <c r="O1371" s="33" t="s">
        <v>3059</v>
      </c>
      <c r="P1371" s="33" t="s">
        <v>3060</v>
      </c>
    </row>
    <row r="1372" spans="1:16" ht="13.5" customHeight="1" x14ac:dyDescent="0.2">
      <c r="A1372" s="33" t="s">
        <v>709</v>
      </c>
      <c r="B1372" s="35" t="s">
        <v>3078</v>
      </c>
      <c r="C1372" s="34">
        <v>51863470</v>
      </c>
      <c r="D1372" s="33"/>
      <c r="E1372" s="33" t="s">
        <v>909</v>
      </c>
      <c r="F1372" s="33" t="s">
        <v>628</v>
      </c>
      <c r="G1372" s="33" t="s">
        <v>628</v>
      </c>
      <c r="H1372" s="33" t="s">
        <v>632</v>
      </c>
      <c r="I1372" s="33" t="s">
        <v>628</v>
      </c>
      <c r="J1372" s="33" t="s">
        <v>633</v>
      </c>
      <c r="K1372" s="33" t="s">
        <v>634</v>
      </c>
      <c r="L1372" s="33" t="s">
        <v>628</v>
      </c>
      <c r="M1372" s="33" t="s">
        <v>632</v>
      </c>
      <c r="N1372" s="33" t="s">
        <v>2530</v>
      </c>
      <c r="O1372" s="33" t="s">
        <v>3059</v>
      </c>
      <c r="P1372" s="33" t="s">
        <v>3060</v>
      </c>
    </row>
    <row r="1373" spans="1:16" ht="13.5" customHeight="1" x14ac:dyDescent="0.2">
      <c r="A1373" s="33" t="s">
        <v>709</v>
      </c>
      <c r="B1373" s="35" t="s">
        <v>3079</v>
      </c>
      <c r="C1373" s="34">
        <v>4422600</v>
      </c>
      <c r="D1373" s="33"/>
      <c r="E1373" s="33" t="s">
        <v>909</v>
      </c>
      <c r="F1373" s="33" t="s">
        <v>628</v>
      </c>
      <c r="G1373" s="33" t="s">
        <v>628</v>
      </c>
      <c r="H1373" s="33" t="s">
        <v>632</v>
      </c>
      <c r="I1373" s="33" t="s">
        <v>628</v>
      </c>
      <c r="J1373" s="33" t="s">
        <v>633</v>
      </c>
      <c r="K1373" s="33" t="s">
        <v>634</v>
      </c>
      <c r="L1373" s="33" t="s">
        <v>628</v>
      </c>
      <c r="M1373" s="33" t="s">
        <v>632</v>
      </c>
      <c r="N1373" s="33" t="s">
        <v>2530</v>
      </c>
      <c r="O1373" s="33" t="s">
        <v>3059</v>
      </c>
      <c r="P1373" s="33" t="s">
        <v>3060</v>
      </c>
    </row>
    <row r="1374" spans="1:16" ht="13.5" customHeight="1" x14ac:dyDescent="0.2">
      <c r="A1374" s="33" t="s">
        <v>709</v>
      </c>
      <c r="B1374" s="35" t="s">
        <v>3080</v>
      </c>
      <c r="C1374" s="34">
        <v>75375000</v>
      </c>
      <c r="D1374" s="33"/>
      <c r="E1374" s="33" t="s">
        <v>909</v>
      </c>
      <c r="F1374" s="33" t="s">
        <v>628</v>
      </c>
      <c r="G1374" s="33" t="s">
        <v>628</v>
      </c>
      <c r="H1374" s="33" t="s">
        <v>632</v>
      </c>
      <c r="I1374" s="33" t="s">
        <v>628</v>
      </c>
      <c r="J1374" s="33" t="s">
        <v>633</v>
      </c>
      <c r="K1374" s="33" t="s">
        <v>634</v>
      </c>
      <c r="L1374" s="33" t="s">
        <v>628</v>
      </c>
      <c r="M1374" s="33" t="s">
        <v>632</v>
      </c>
      <c r="N1374" s="33" t="s">
        <v>2530</v>
      </c>
      <c r="O1374" s="33" t="s">
        <v>3059</v>
      </c>
      <c r="P1374" s="33" t="s">
        <v>3060</v>
      </c>
    </row>
    <row r="1375" spans="1:16" ht="13.5" customHeight="1" x14ac:dyDescent="0.2">
      <c r="A1375" s="33" t="s">
        <v>709</v>
      </c>
      <c r="B1375" s="35" t="s">
        <v>3081</v>
      </c>
      <c r="C1375" s="34">
        <v>77538440</v>
      </c>
      <c r="D1375" s="33"/>
      <c r="E1375" s="33" t="s">
        <v>909</v>
      </c>
      <c r="F1375" s="33" t="s">
        <v>628</v>
      </c>
      <c r="G1375" s="33" t="s">
        <v>628</v>
      </c>
      <c r="H1375" s="33" t="s">
        <v>632</v>
      </c>
      <c r="I1375" s="33" t="s">
        <v>628</v>
      </c>
      <c r="J1375" s="33" t="s">
        <v>633</v>
      </c>
      <c r="K1375" s="33" t="s">
        <v>634</v>
      </c>
      <c r="L1375" s="33" t="s">
        <v>628</v>
      </c>
      <c r="M1375" s="33" t="s">
        <v>632</v>
      </c>
      <c r="N1375" s="33" t="s">
        <v>2530</v>
      </c>
      <c r="O1375" s="33" t="s">
        <v>3059</v>
      </c>
      <c r="P1375" s="33" t="s">
        <v>3060</v>
      </c>
    </row>
    <row r="1376" spans="1:16" ht="13.5" customHeight="1" x14ac:dyDescent="0.2">
      <c r="A1376" s="33" t="s">
        <v>709</v>
      </c>
      <c r="B1376" s="35" t="s">
        <v>3082</v>
      </c>
      <c r="C1376" s="34">
        <v>57635150</v>
      </c>
      <c r="D1376" s="33"/>
      <c r="E1376" s="33" t="s">
        <v>909</v>
      </c>
      <c r="F1376" s="33" t="s">
        <v>628</v>
      </c>
      <c r="G1376" s="33" t="s">
        <v>628</v>
      </c>
      <c r="H1376" s="33" t="s">
        <v>632</v>
      </c>
      <c r="I1376" s="33" t="s">
        <v>628</v>
      </c>
      <c r="J1376" s="33" t="s">
        <v>633</v>
      </c>
      <c r="K1376" s="33" t="s">
        <v>634</v>
      </c>
      <c r="L1376" s="33" t="s">
        <v>628</v>
      </c>
      <c r="M1376" s="33" t="s">
        <v>632</v>
      </c>
      <c r="N1376" s="33" t="s">
        <v>2530</v>
      </c>
      <c r="O1376" s="33" t="s">
        <v>3059</v>
      </c>
      <c r="P1376" s="33" t="s">
        <v>3060</v>
      </c>
    </row>
    <row r="1377" spans="1:16" ht="13.5" customHeight="1" x14ac:dyDescent="0.2">
      <c r="A1377" s="33" t="s">
        <v>709</v>
      </c>
      <c r="B1377" s="35" t="s">
        <v>3083</v>
      </c>
      <c r="C1377" s="34">
        <v>49768570</v>
      </c>
      <c r="D1377" s="33"/>
      <c r="E1377" s="33" t="s">
        <v>909</v>
      </c>
      <c r="F1377" s="33" t="s">
        <v>628</v>
      </c>
      <c r="G1377" s="33" t="s">
        <v>628</v>
      </c>
      <c r="H1377" s="33" t="s">
        <v>632</v>
      </c>
      <c r="I1377" s="33" t="s">
        <v>628</v>
      </c>
      <c r="J1377" s="33" t="s">
        <v>633</v>
      </c>
      <c r="K1377" s="33" t="s">
        <v>634</v>
      </c>
      <c r="L1377" s="33" t="s">
        <v>628</v>
      </c>
      <c r="M1377" s="33" t="s">
        <v>632</v>
      </c>
      <c r="N1377" s="33" t="s">
        <v>2530</v>
      </c>
      <c r="O1377" s="33" t="s">
        <v>3059</v>
      </c>
      <c r="P1377" s="33" t="s">
        <v>3060</v>
      </c>
    </row>
    <row r="1378" spans="1:16" ht="13.5" customHeight="1" x14ac:dyDescent="0.2">
      <c r="A1378" s="33" t="s">
        <v>709</v>
      </c>
      <c r="B1378" s="35" t="s">
        <v>3084</v>
      </c>
      <c r="C1378" s="34">
        <v>155500020</v>
      </c>
      <c r="D1378" s="33"/>
      <c r="E1378" s="33" t="s">
        <v>909</v>
      </c>
      <c r="F1378" s="33" t="s">
        <v>628</v>
      </c>
      <c r="G1378" s="33" t="s">
        <v>628</v>
      </c>
      <c r="H1378" s="33" t="s">
        <v>632</v>
      </c>
      <c r="I1378" s="33" t="s">
        <v>628</v>
      </c>
      <c r="J1378" s="33" t="s">
        <v>633</v>
      </c>
      <c r="K1378" s="33" t="s">
        <v>634</v>
      </c>
      <c r="L1378" s="33" t="s">
        <v>628</v>
      </c>
      <c r="M1378" s="33" t="s">
        <v>632</v>
      </c>
      <c r="N1378" s="33" t="s">
        <v>2530</v>
      </c>
      <c r="O1378" s="33" t="s">
        <v>3059</v>
      </c>
      <c r="P1378" s="33" t="s">
        <v>3060</v>
      </c>
    </row>
    <row r="1379" spans="1:16" ht="13.5" customHeight="1" x14ac:dyDescent="0.2">
      <c r="A1379" s="33" t="s">
        <v>709</v>
      </c>
      <c r="B1379" s="35" t="s">
        <v>3085</v>
      </c>
      <c r="C1379" s="34">
        <v>27170100</v>
      </c>
      <c r="D1379" s="33"/>
      <c r="E1379" s="33" t="s">
        <v>909</v>
      </c>
      <c r="F1379" s="33" t="s">
        <v>628</v>
      </c>
      <c r="G1379" s="33" t="s">
        <v>628</v>
      </c>
      <c r="H1379" s="33" t="s">
        <v>632</v>
      </c>
      <c r="I1379" s="33" t="s">
        <v>628</v>
      </c>
      <c r="J1379" s="33" t="s">
        <v>633</v>
      </c>
      <c r="K1379" s="33" t="s">
        <v>634</v>
      </c>
      <c r="L1379" s="33" t="s">
        <v>628</v>
      </c>
      <c r="M1379" s="33" t="s">
        <v>632</v>
      </c>
      <c r="N1379" s="33" t="s">
        <v>2530</v>
      </c>
      <c r="O1379" s="33" t="s">
        <v>3059</v>
      </c>
      <c r="P1379" s="33" t="s">
        <v>3060</v>
      </c>
    </row>
    <row r="1380" spans="1:16" ht="13.5" customHeight="1" x14ac:dyDescent="0.2">
      <c r="A1380" s="33" t="s">
        <v>709</v>
      </c>
      <c r="B1380" s="35" t="s">
        <v>3086</v>
      </c>
      <c r="C1380" s="34">
        <v>174418980</v>
      </c>
      <c r="D1380" s="33"/>
      <c r="E1380" s="33" t="s">
        <v>909</v>
      </c>
      <c r="F1380" s="33" t="s">
        <v>628</v>
      </c>
      <c r="G1380" s="33" t="s">
        <v>628</v>
      </c>
      <c r="H1380" s="33" t="s">
        <v>632</v>
      </c>
      <c r="I1380" s="33" t="s">
        <v>628</v>
      </c>
      <c r="J1380" s="33" t="s">
        <v>633</v>
      </c>
      <c r="K1380" s="33" t="s">
        <v>634</v>
      </c>
      <c r="L1380" s="33" t="s">
        <v>628</v>
      </c>
      <c r="M1380" s="33" t="s">
        <v>632</v>
      </c>
      <c r="N1380" s="33" t="s">
        <v>2530</v>
      </c>
      <c r="O1380" s="33" t="s">
        <v>3059</v>
      </c>
      <c r="P1380" s="33" t="s">
        <v>3060</v>
      </c>
    </row>
    <row r="1381" spans="1:16" ht="13.5" customHeight="1" x14ac:dyDescent="0.2">
      <c r="A1381" s="33" t="s">
        <v>709</v>
      </c>
      <c r="B1381" s="35" t="s">
        <v>3087</v>
      </c>
      <c r="C1381" s="34">
        <v>44042540</v>
      </c>
      <c r="D1381" s="33"/>
      <c r="E1381" s="33" t="s">
        <v>909</v>
      </c>
      <c r="F1381" s="33" t="s">
        <v>628</v>
      </c>
      <c r="G1381" s="33" t="s">
        <v>628</v>
      </c>
      <c r="H1381" s="33" t="s">
        <v>632</v>
      </c>
      <c r="I1381" s="33" t="s">
        <v>628</v>
      </c>
      <c r="J1381" s="33" t="s">
        <v>633</v>
      </c>
      <c r="K1381" s="33" t="s">
        <v>634</v>
      </c>
      <c r="L1381" s="33" t="s">
        <v>628</v>
      </c>
      <c r="M1381" s="33" t="s">
        <v>632</v>
      </c>
      <c r="N1381" s="33" t="s">
        <v>2530</v>
      </c>
      <c r="O1381" s="33" t="s">
        <v>3059</v>
      </c>
      <c r="P1381" s="33" t="s">
        <v>3060</v>
      </c>
    </row>
    <row r="1382" spans="1:16" ht="13.5" customHeight="1" x14ac:dyDescent="0.2">
      <c r="A1382" s="33" t="s">
        <v>709</v>
      </c>
      <c r="B1382" s="35" t="s">
        <v>3088</v>
      </c>
      <c r="C1382" s="34">
        <v>8788000</v>
      </c>
      <c r="D1382" s="33"/>
      <c r="E1382" s="33" t="s">
        <v>909</v>
      </c>
      <c r="F1382" s="33" t="s">
        <v>628</v>
      </c>
      <c r="G1382" s="33" t="s">
        <v>628</v>
      </c>
      <c r="H1382" s="33" t="s">
        <v>632</v>
      </c>
      <c r="I1382" s="33" t="s">
        <v>628</v>
      </c>
      <c r="J1382" s="33" t="s">
        <v>633</v>
      </c>
      <c r="K1382" s="33" t="s">
        <v>634</v>
      </c>
      <c r="L1382" s="33" t="s">
        <v>628</v>
      </c>
      <c r="M1382" s="33" t="s">
        <v>632</v>
      </c>
      <c r="N1382" s="33" t="s">
        <v>2530</v>
      </c>
      <c r="O1382" s="33" t="s">
        <v>3059</v>
      </c>
      <c r="P1382" s="33" t="s">
        <v>3060</v>
      </c>
    </row>
    <row r="1383" spans="1:16" ht="13.5" customHeight="1" x14ac:dyDescent="0.2">
      <c r="A1383" s="33" t="s">
        <v>709</v>
      </c>
      <c r="B1383" s="35" t="s">
        <v>3089</v>
      </c>
      <c r="C1383" s="34">
        <v>43481600</v>
      </c>
      <c r="D1383" s="33"/>
      <c r="E1383" s="33" t="s">
        <v>909</v>
      </c>
      <c r="F1383" s="33" t="s">
        <v>628</v>
      </c>
      <c r="G1383" s="33" t="s">
        <v>628</v>
      </c>
      <c r="H1383" s="33" t="s">
        <v>632</v>
      </c>
      <c r="I1383" s="33" t="s">
        <v>628</v>
      </c>
      <c r="J1383" s="33" t="s">
        <v>633</v>
      </c>
      <c r="K1383" s="33" t="s">
        <v>634</v>
      </c>
      <c r="L1383" s="33" t="s">
        <v>628</v>
      </c>
      <c r="M1383" s="33" t="s">
        <v>632</v>
      </c>
      <c r="N1383" s="33" t="s">
        <v>2530</v>
      </c>
      <c r="O1383" s="33" t="s">
        <v>3090</v>
      </c>
      <c r="P1383" s="33" t="s">
        <v>3091</v>
      </c>
    </row>
    <row r="1384" spans="1:16" ht="13.5" customHeight="1" x14ac:dyDescent="0.2">
      <c r="A1384" s="33" t="s">
        <v>709</v>
      </c>
      <c r="B1384" s="35" t="s">
        <v>3092</v>
      </c>
      <c r="C1384" s="34">
        <v>18459100</v>
      </c>
      <c r="D1384" s="33"/>
      <c r="E1384" s="33" t="s">
        <v>909</v>
      </c>
      <c r="F1384" s="33" t="s">
        <v>628</v>
      </c>
      <c r="G1384" s="33" t="s">
        <v>628</v>
      </c>
      <c r="H1384" s="33" t="s">
        <v>632</v>
      </c>
      <c r="I1384" s="33" t="s">
        <v>628</v>
      </c>
      <c r="J1384" s="33" t="s">
        <v>633</v>
      </c>
      <c r="K1384" s="33" t="s">
        <v>634</v>
      </c>
      <c r="L1384" s="33" t="s">
        <v>628</v>
      </c>
      <c r="M1384" s="33" t="s">
        <v>632</v>
      </c>
      <c r="N1384" s="33" t="s">
        <v>2530</v>
      </c>
      <c r="O1384" s="33" t="s">
        <v>3090</v>
      </c>
      <c r="P1384" s="33" t="s">
        <v>3091</v>
      </c>
    </row>
    <row r="1385" spans="1:16" ht="13.5" customHeight="1" x14ac:dyDescent="0.2">
      <c r="A1385" s="33" t="s">
        <v>709</v>
      </c>
      <c r="B1385" s="35" t="s">
        <v>3093</v>
      </c>
      <c r="C1385" s="34">
        <v>108291030</v>
      </c>
      <c r="D1385" s="33"/>
      <c r="E1385" s="33" t="s">
        <v>909</v>
      </c>
      <c r="F1385" s="33" t="s">
        <v>628</v>
      </c>
      <c r="G1385" s="33" t="s">
        <v>628</v>
      </c>
      <c r="H1385" s="33" t="s">
        <v>632</v>
      </c>
      <c r="I1385" s="33" t="s">
        <v>628</v>
      </c>
      <c r="J1385" s="33" t="s">
        <v>633</v>
      </c>
      <c r="K1385" s="33" t="s">
        <v>634</v>
      </c>
      <c r="L1385" s="33" t="s">
        <v>628</v>
      </c>
      <c r="M1385" s="33" t="s">
        <v>632</v>
      </c>
      <c r="N1385" s="33" t="s">
        <v>2530</v>
      </c>
      <c r="O1385" s="33" t="s">
        <v>3090</v>
      </c>
      <c r="P1385" s="33" t="s">
        <v>3091</v>
      </c>
    </row>
    <row r="1386" spans="1:16" x14ac:dyDescent="0.2">
      <c r="A1386" s="33" t="s">
        <v>709</v>
      </c>
      <c r="B1386" s="35" t="s">
        <v>3094</v>
      </c>
      <c r="C1386" s="34">
        <v>25805820</v>
      </c>
      <c r="D1386" s="33"/>
      <c r="E1386" s="33" t="s">
        <v>909</v>
      </c>
      <c r="F1386" s="33" t="s">
        <v>628</v>
      </c>
      <c r="G1386" s="33" t="s">
        <v>628</v>
      </c>
      <c r="H1386" s="33" t="s">
        <v>632</v>
      </c>
      <c r="I1386" s="33" t="s">
        <v>628</v>
      </c>
      <c r="J1386" s="33" t="s">
        <v>633</v>
      </c>
      <c r="K1386" s="33" t="s">
        <v>634</v>
      </c>
      <c r="L1386" s="33" t="s">
        <v>628</v>
      </c>
      <c r="M1386" s="33" t="s">
        <v>632</v>
      </c>
      <c r="N1386" s="33" t="s">
        <v>2530</v>
      </c>
      <c r="O1386" s="33" t="s">
        <v>3090</v>
      </c>
      <c r="P1386" s="33" t="s">
        <v>3091</v>
      </c>
    </row>
    <row r="1387" spans="1:16" ht="13.5" customHeight="1" x14ac:dyDescent="0.2">
      <c r="A1387" s="33" t="s">
        <v>709</v>
      </c>
      <c r="B1387" s="35" t="s">
        <v>3095</v>
      </c>
      <c r="C1387" s="34">
        <v>5814690</v>
      </c>
      <c r="D1387" s="33"/>
      <c r="E1387" s="33" t="s">
        <v>909</v>
      </c>
      <c r="F1387" s="33" t="s">
        <v>628</v>
      </c>
      <c r="G1387" s="33" t="s">
        <v>628</v>
      </c>
      <c r="H1387" s="33" t="s">
        <v>632</v>
      </c>
      <c r="I1387" s="33" t="s">
        <v>628</v>
      </c>
      <c r="J1387" s="33" t="s">
        <v>633</v>
      </c>
      <c r="K1387" s="33" t="s">
        <v>634</v>
      </c>
      <c r="L1387" s="33" t="s">
        <v>628</v>
      </c>
      <c r="M1387" s="33" t="s">
        <v>632</v>
      </c>
      <c r="N1387" s="33" t="s">
        <v>2530</v>
      </c>
      <c r="O1387" s="33" t="s">
        <v>3090</v>
      </c>
      <c r="P1387" s="33" t="s">
        <v>3091</v>
      </c>
    </row>
    <row r="1388" spans="1:16" ht="13.5" customHeight="1" x14ac:dyDescent="0.2">
      <c r="A1388" s="33" t="s">
        <v>709</v>
      </c>
      <c r="B1388" s="35" t="s">
        <v>3096</v>
      </c>
      <c r="C1388" s="34">
        <v>18828360</v>
      </c>
      <c r="D1388" s="33"/>
      <c r="E1388" s="33" t="s">
        <v>909</v>
      </c>
      <c r="F1388" s="33" t="s">
        <v>628</v>
      </c>
      <c r="G1388" s="33" t="s">
        <v>628</v>
      </c>
      <c r="H1388" s="33" t="s">
        <v>632</v>
      </c>
      <c r="I1388" s="33" t="s">
        <v>628</v>
      </c>
      <c r="J1388" s="33" t="s">
        <v>633</v>
      </c>
      <c r="K1388" s="33" t="s">
        <v>634</v>
      </c>
      <c r="L1388" s="33" t="s">
        <v>628</v>
      </c>
      <c r="M1388" s="33" t="s">
        <v>632</v>
      </c>
      <c r="N1388" s="33" t="s">
        <v>2530</v>
      </c>
      <c r="O1388" s="33" t="s">
        <v>3090</v>
      </c>
      <c r="P1388" s="33" t="s">
        <v>3091</v>
      </c>
    </row>
    <row r="1389" spans="1:16" ht="13.5" customHeight="1" x14ac:dyDescent="0.2">
      <c r="A1389" s="33" t="s">
        <v>709</v>
      </c>
      <c r="B1389" s="35" t="s">
        <v>3097</v>
      </c>
      <c r="C1389" s="34">
        <v>3691800</v>
      </c>
      <c r="D1389" s="33"/>
      <c r="E1389" s="33" t="s">
        <v>909</v>
      </c>
      <c r="F1389" s="33" t="s">
        <v>628</v>
      </c>
      <c r="G1389" s="33" t="s">
        <v>628</v>
      </c>
      <c r="H1389" s="33" t="s">
        <v>632</v>
      </c>
      <c r="I1389" s="33" t="s">
        <v>628</v>
      </c>
      <c r="J1389" s="33" t="s">
        <v>633</v>
      </c>
      <c r="K1389" s="33" t="s">
        <v>634</v>
      </c>
      <c r="L1389" s="33" t="s">
        <v>628</v>
      </c>
      <c r="M1389" s="33" t="s">
        <v>632</v>
      </c>
      <c r="N1389" s="33" t="s">
        <v>2530</v>
      </c>
      <c r="O1389" s="33" t="s">
        <v>3090</v>
      </c>
      <c r="P1389" s="33" t="s">
        <v>3091</v>
      </c>
    </row>
    <row r="1390" spans="1:16" ht="13.5" customHeight="1" x14ac:dyDescent="0.2">
      <c r="A1390" s="33" t="s">
        <v>709</v>
      </c>
      <c r="B1390" s="35" t="s">
        <v>3098</v>
      </c>
      <c r="C1390" s="34">
        <v>34518840</v>
      </c>
      <c r="D1390" s="33"/>
      <c r="E1390" s="33" t="s">
        <v>909</v>
      </c>
      <c r="F1390" s="33" t="s">
        <v>628</v>
      </c>
      <c r="G1390" s="33" t="s">
        <v>628</v>
      </c>
      <c r="H1390" s="33" t="s">
        <v>632</v>
      </c>
      <c r="I1390" s="33" t="s">
        <v>628</v>
      </c>
      <c r="J1390" s="33" t="s">
        <v>633</v>
      </c>
      <c r="K1390" s="33" t="s">
        <v>634</v>
      </c>
      <c r="L1390" s="33" t="s">
        <v>628</v>
      </c>
      <c r="M1390" s="33" t="s">
        <v>632</v>
      </c>
      <c r="N1390" s="33" t="s">
        <v>2530</v>
      </c>
      <c r="O1390" s="33" t="s">
        <v>3090</v>
      </c>
      <c r="P1390" s="33" t="s">
        <v>3091</v>
      </c>
    </row>
    <row r="1391" spans="1:16" ht="13.5" customHeight="1" x14ac:dyDescent="0.2">
      <c r="A1391" s="33" t="s">
        <v>709</v>
      </c>
      <c r="B1391" s="35" t="s">
        <v>3099</v>
      </c>
      <c r="C1391" s="34">
        <v>17305380</v>
      </c>
      <c r="D1391" s="33"/>
      <c r="E1391" s="33" t="s">
        <v>909</v>
      </c>
      <c r="F1391" s="33" t="s">
        <v>628</v>
      </c>
      <c r="G1391" s="33" t="s">
        <v>628</v>
      </c>
      <c r="H1391" s="33" t="s">
        <v>632</v>
      </c>
      <c r="I1391" s="33" t="s">
        <v>628</v>
      </c>
      <c r="J1391" s="33" t="s">
        <v>633</v>
      </c>
      <c r="K1391" s="33" t="s">
        <v>634</v>
      </c>
      <c r="L1391" s="33" t="s">
        <v>628</v>
      </c>
      <c r="M1391" s="33" t="s">
        <v>632</v>
      </c>
      <c r="N1391" s="33" t="s">
        <v>2530</v>
      </c>
      <c r="O1391" s="33" t="s">
        <v>3090</v>
      </c>
      <c r="P1391" s="33" t="s">
        <v>3091</v>
      </c>
    </row>
    <row r="1392" spans="1:16" ht="13.5" customHeight="1" x14ac:dyDescent="0.2">
      <c r="A1392" s="33" t="s">
        <v>709</v>
      </c>
      <c r="B1392" s="35" t="s">
        <v>3100</v>
      </c>
      <c r="C1392" s="34">
        <v>11510350</v>
      </c>
      <c r="D1392" s="33"/>
      <c r="E1392" s="33" t="s">
        <v>909</v>
      </c>
      <c r="F1392" s="33" t="s">
        <v>628</v>
      </c>
      <c r="G1392" s="33" t="s">
        <v>628</v>
      </c>
      <c r="H1392" s="33" t="s">
        <v>632</v>
      </c>
      <c r="I1392" s="33" t="s">
        <v>628</v>
      </c>
      <c r="J1392" s="33" t="s">
        <v>633</v>
      </c>
      <c r="K1392" s="33" t="s">
        <v>634</v>
      </c>
      <c r="L1392" s="33" t="s">
        <v>628</v>
      </c>
      <c r="M1392" s="33" t="s">
        <v>632</v>
      </c>
      <c r="N1392" s="33" t="s">
        <v>2530</v>
      </c>
      <c r="O1392" s="33" t="s">
        <v>3090</v>
      </c>
      <c r="P1392" s="33" t="s">
        <v>3091</v>
      </c>
    </row>
    <row r="1393" spans="1:16" ht="13.5" customHeight="1" x14ac:dyDescent="0.2">
      <c r="A1393" s="33" t="s">
        <v>709</v>
      </c>
      <c r="B1393" s="35" t="s">
        <v>3101</v>
      </c>
      <c r="C1393" s="34">
        <v>4471200</v>
      </c>
      <c r="D1393" s="33"/>
      <c r="E1393" s="33" t="s">
        <v>909</v>
      </c>
      <c r="F1393" s="33" t="s">
        <v>628</v>
      </c>
      <c r="G1393" s="33" t="s">
        <v>628</v>
      </c>
      <c r="H1393" s="33" t="s">
        <v>632</v>
      </c>
      <c r="I1393" s="33" t="s">
        <v>628</v>
      </c>
      <c r="J1393" s="33" t="s">
        <v>633</v>
      </c>
      <c r="K1393" s="33" t="s">
        <v>634</v>
      </c>
      <c r="L1393" s="33" t="s">
        <v>628</v>
      </c>
      <c r="M1393" s="33" t="s">
        <v>632</v>
      </c>
      <c r="N1393" s="33" t="s">
        <v>2530</v>
      </c>
      <c r="O1393" s="33" t="s">
        <v>3090</v>
      </c>
      <c r="P1393" s="33" t="s">
        <v>3091</v>
      </c>
    </row>
    <row r="1394" spans="1:16" ht="13.5" customHeight="1" x14ac:dyDescent="0.2">
      <c r="A1394" s="33" t="s">
        <v>709</v>
      </c>
      <c r="B1394" s="35" t="s">
        <v>3102</v>
      </c>
      <c r="C1394" s="34">
        <v>6173580</v>
      </c>
      <c r="D1394" s="33"/>
      <c r="E1394" s="33" t="s">
        <v>909</v>
      </c>
      <c r="F1394" s="33" t="s">
        <v>628</v>
      </c>
      <c r="G1394" s="33" t="s">
        <v>628</v>
      </c>
      <c r="H1394" s="33" t="s">
        <v>632</v>
      </c>
      <c r="I1394" s="33" t="s">
        <v>628</v>
      </c>
      <c r="J1394" s="33" t="s">
        <v>633</v>
      </c>
      <c r="K1394" s="33" t="s">
        <v>634</v>
      </c>
      <c r="L1394" s="33" t="s">
        <v>628</v>
      </c>
      <c r="M1394" s="33" t="s">
        <v>632</v>
      </c>
      <c r="N1394" s="33" t="s">
        <v>2530</v>
      </c>
      <c r="O1394" s="33" t="s">
        <v>3090</v>
      </c>
      <c r="P1394" s="33" t="s">
        <v>3091</v>
      </c>
    </row>
    <row r="1395" spans="1:16" ht="13.5" customHeight="1" x14ac:dyDescent="0.2">
      <c r="A1395" s="33" t="s">
        <v>709</v>
      </c>
      <c r="B1395" s="35" t="s">
        <v>3103</v>
      </c>
      <c r="C1395" s="34">
        <v>2245860</v>
      </c>
      <c r="D1395" s="33"/>
      <c r="E1395" s="33" t="s">
        <v>909</v>
      </c>
      <c r="F1395" s="33" t="s">
        <v>628</v>
      </c>
      <c r="G1395" s="33" t="s">
        <v>628</v>
      </c>
      <c r="H1395" s="33" t="s">
        <v>632</v>
      </c>
      <c r="I1395" s="33" t="s">
        <v>628</v>
      </c>
      <c r="J1395" s="33" t="s">
        <v>633</v>
      </c>
      <c r="K1395" s="33" t="s">
        <v>634</v>
      </c>
      <c r="L1395" s="33" t="s">
        <v>628</v>
      </c>
      <c r="M1395" s="33" t="s">
        <v>632</v>
      </c>
      <c r="N1395" s="33" t="s">
        <v>2530</v>
      </c>
      <c r="O1395" s="33" t="s">
        <v>3090</v>
      </c>
      <c r="P1395" s="33" t="s">
        <v>3091</v>
      </c>
    </row>
    <row r="1396" spans="1:16" ht="13.5" customHeight="1" x14ac:dyDescent="0.2">
      <c r="A1396" s="33" t="s">
        <v>709</v>
      </c>
      <c r="B1396" s="35" t="s">
        <v>3104</v>
      </c>
      <c r="C1396" s="34">
        <v>211336880</v>
      </c>
      <c r="D1396" s="33"/>
      <c r="E1396" s="33" t="s">
        <v>909</v>
      </c>
      <c r="F1396" s="33" t="s">
        <v>628</v>
      </c>
      <c r="G1396" s="33" t="s">
        <v>628</v>
      </c>
      <c r="H1396" s="33" t="s">
        <v>632</v>
      </c>
      <c r="I1396" s="33" t="s">
        <v>628</v>
      </c>
      <c r="J1396" s="33" t="s">
        <v>633</v>
      </c>
      <c r="K1396" s="33" t="s">
        <v>634</v>
      </c>
      <c r="L1396" s="33" t="s">
        <v>628</v>
      </c>
      <c r="M1396" s="33" t="s">
        <v>632</v>
      </c>
      <c r="N1396" s="33" t="s">
        <v>2530</v>
      </c>
      <c r="O1396" s="33" t="s">
        <v>3090</v>
      </c>
      <c r="P1396" s="33" t="s">
        <v>3091</v>
      </c>
    </row>
    <row r="1397" spans="1:16" ht="13.5" customHeight="1" x14ac:dyDescent="0.2">
      <c r="A1397" s="33" t="s">
        <v>709</v>
      </c>
      <c r="B1397" s="35" t="s">
        <v>3105</v>
      </c>
      <c r="C1397" s="34">
        <v>80000000</v>
      </c>
      <c r="D1397" s="33"/>
      <c r="E1397" s="33" t="s">
        <v>909</v>
      </c>
      <c r="F1397" s="33" t="s">
        <v>628</v>
      </c>
      <c r="G1397" s="33" t="s">
        <v>628</v>
      </c>
      <c r="H1397" s="33" t="s">
        <v>632</v>
      </c>
      <c r="I1397" s="33" t="s">
        <v>628</v>
      </c>
      <c r="J1397" s="33" t="s">
        <v>633</v>
      </c>
      <c r="K1397" s="33" t="s">
        <v>634</v>
      </c>
      <c r="L1397" s="33" t="s">
        <v>628</v>
      </c>
      <c r="M1397" s="33" t="s">
        <v>632</v>
      </c>
      <c r="N1397" s="33" t="s">
        <v>2530</v>
      </c>
      <c r="O1397" s="33" t="s">
        <v>3090</v>
      </c>
      <c r="P1397" s="33" t="s">
        <v>3091</v>
      </c>
    </row>
    <row r="1398" spans="1:16" ht="13.5" customHeight="1" x14ac:dyDescent="0.2">
      <c r="A1398" s="33" t="s">
        <v>709</v>
      </c>
      <c r="B1398" s="35" t="s">
        <v>3106</v>
      </c>
      <c r="C1398" s="34">
        <v>5232630</v>
      </c>
      <c r="D1398" s="33"/>
      <c r="E1398" s="33" t="s">
        <v>909</v>
      </c>
      <c r="F1398" s="33" t="s">
        <v>628</v>
      </c>
      <c r="G1398" s="33" t="s">
        <v>628</v>
      </c>
      <c r="H1398" s="33" t="s">
        <v>632</v>
      </c>
      <c r="I1398" s="33" t="s">
        <v>628</v>
      </c>
      <c r="J1398" s="33" t="s">
        <v>633</v>
      </c>
      <c r="K1398" s="33" t="s">
        <v>634</v>
      </c>
      <c r="L1398" s="33" t="s">
        <v>628</v>
      </c>
      <c r="M1398" s="33" t="s">
        <v>632</v>
      </c>
      <c r="N1398" s="33" t="s">
        <v>2530</v>
      </c>
      <c r="O1398" s="33" t="s">
        <v>3090</v>
      </c>
      <c r="P1398" s="33" t="s">
        <v>3091</v>
      </c>
    </row>
    <row r="1399" spans="1:16" ht="13.5" customHeight="1" x14ac:dyDescent="0.2">
      <c r="A1399" s="33" t="s">
        <v>709</v>
      </c>
      <c r="B1399" s="35" t="s">
        <v>3107</v>
      </c>
      <c r="C1399" s="34">
        <v>2211020</v>
      </c>
      <c r="D1399" s="33"/>
      <c r="E1399" s="33" t="s">
        <v>909</v>
      </c>
      <c r="F1399" s="33" t="s">
        <v>628</v>
      </c>
      <c r="G1399" s="33" t="s">
        <v>628</v>
      </c>
      <c r="H1399" s="33" t="s">
        <v>632</v>
      </c>
      <c r="I1399" s="33" t="s">
        <v>628</v>
      </c>
      <c r="J1399" s="33" t="s">
        <v>633</v>
      </c>
      <c r="K1399" s="33" t="s">
        <v>634</v>
      </c>
      <c r="L1399" s="33" t="s">
        <v>628</v>
      </c>
      <c r="M1399" s="33" t="s">
        <v>632</v>
      </c>
      <c r="N1399" s="33" t="s">
        <v>2530</v>
      </c>
      <c r="O1399" s="33" t="s">
        <v>3090</v>
      </c>
      <c r="P1399" s="33" t="s">
        <v>3091</v>
      </c>
    </row>
    <row r="1400" spans="1:16" x14ac:dyDescent="0.2">
      <c r="A1400" s="33" t="s">
        <v>709</v>
      </c>
      <c r="B1400" s="35" t="s">
        <v>3108</v>
      </c>
      <c r="C1400" s="34">
        <v>8121960</v>
      </c>
      <c r="D1400" s="33"/>
      <c r="E1400" s="33" t="s">
        <v>909</v>
      </c>
      <c r="F1400" s="33" t="s">
        <v>628</v>
      </c>
      <c r="G1400" s="33" t="s">
        <v>628</v>
      </c>
      <c r="H1400" s="33" t="s">
        <v>632</v>
      </c>
      <c r="I1400" s="33" t="s">
        <v>628</v>
      </c>
      <c r="J1400" s="33" t="s">
        <v>633</v>
      </c>
      <c r="K1400" s="33" t="s">
        <v>634</v>
      </c>
      <c r="L1400" s="33" t="s">
        <v>628</v>
      </c>
      <c r="M1400" s="33" t="s">
        <v>632</v>
      </c>
      <c r="N1400" s="33" t="s">
        <v>2530</v>
      </c>
      <c r="O1400" s="33" t="s">
        <v>3090</v>
      </c>
      <c r="P1400" s="33" t="s">
        <v>3091</v>
      </c>
    </row>
    <row r="1401" spans="1:16" ht="13.5" customHeight="1" x14ac:dyDescent="0.2">
      <c r="A1401" s="33" t="s">
        <v>709</v>
      </c>
      <c r="B1401" s="35" t="s">
        <v>686</v>
      </c>
      <c r="C1401" s="34">
        <v>12126400</v>
      </c>
      <c r="D1401" s="33"/>
      <c r="E1401" s="33" t="s">
        <v>909</v>
      </c>
      <c r="F1401" s="33" t="s">
        <v>628</v>
      </c>
      <c r="G1401" s="33" t="s">
        <v>628</v>
      </c>
      <c r="H1401" s="33" t="s">
        <v>632</v>
      </c>
      <c r="I1401" s="33" t="s">
        <v>628</v>
      </c>
      <c r="J1401" s="33" t="s">
        <v>633</v>
      </c>
      <c r="K1401" s="33" t="s">
        <v>634</v>
      </c>
      <c r="L1401" s="33" t="s">
        <v>628</v>
      </c>
      <c r="M1401" s="33" t="s">
        <v>632</v>
      </c>
      <c r="N1401" s="33" t="s">
        <v>2530</v>
      </c>
      <c r="O1401" s="33" t="s">
        <v>3090</v>
      </c>
      <c r="P1401" s="33" t="s">
        <v>3091</v>
      </c>
    </row>
    <row r="1402" spans="1:16" ht="13.5" customHeight="1" x14ac:dyDescent="0.2">
      <c r="A1402" s="33" t="s">
        <v>709</v>
      </c>
      <c r="B1402" s="35" t="s">
        <v>3109</v>
      </c>
      <c r="C1402" s="34">
        <v>22612380</v>
      </c>
      <c r="D1402" s="33"/>
      <c r="E1402" s="33" t="s">
        <v>909</v>
      </c>
      <c r="F1402" s="33" t="s">
        <v>628</v>
      </c>
      <c r="G1402" s="33" t="s">
        <v>628</v>
      </c>
      <c r="H1402" s="33" t="s">
        <v>632</v>
      </c>
      <c r="I1402" s="33" t="s">
        <v>628</v>
      </c>
      <c r="J1402" s="33" t="s">
        <v>633</v>
      </c>
      <c r="K1402" s="33" t="s">
        <v>634</v>
      </c>
      <c r="L1402" s="33" t="s">
        <v>628</v>
      </c>
      <c r="M1402" s="33" t="s">
        <v>632</v>
      </c>
      <c r="N1402" s="33" t="s">
        <v>2530</v>
      </c>
      <c r="O1402" s="33" t="s">
        <v>3090</v>
      </c>
      <c r="P1402" s="33" t="s">
        <v>3091</v>
      </c>
    </row>
    <row r="1403" spans="1:16" ht="13.5" customHeight="1" x14ac:dyDescent="0.2">
      <c r="A1403" s="33" t="s">
        <v>709</v>
      </c>
      <c r="B1403" s="35" t="s">
        <v>3110</v>
      </c>
      <c r="C1403" s="34">
        <v>944190</v>
      </c>
      <c r="D1403" s="33"/>
      <c r="E1403" s="33" t="s">
        <v>909</v>
      </c>
      <c r="F1403" s="33" t="s">
        <v>628</v>
      </c>
      <c r="G1403" s="33" t="s">
        <v>628</v>
      </c>
      <c r="H1403" s="33" t="s">
        <v>632</v>
      </c>
      <c r="I1403" s="33" t="s">
        <v>628</v>
      </c>
      <c r="J1403" s="33" t="s">
        <v>633</v>
      </c>
      <c r="K1403" s="33" t="s">
        <v>634</v>
      </c>
      <c r="L1403" s="33" t="s">
        <v>628</v>
      </c>
      <c r="M1403" s="33" t="s">
        <v>632</v>
      </c>
      <c r="N1403" s="33" t="s">
        <v>2530</v>
      </c>
      <c r="O1403" s="33" t="s">
        <v>3090</v>
      </c>
      <c r="P1403" s="33" t="s">
        <v>3091</v>
      </c>
    </row>
    <row r="1404" spans="1:16" ht="13.5" customHeight="1" x14ac:dyDescent="0.2">
      <c r="A1404" s="33" t="s">
        <v>709</v>
      </c>
      <c r="B1404" s="35" t="s">
        <v>3111</v>
      </c>
      <c r="C1404" s="34">
        <v>3566940</v>
      </c>
      <c r="D1404" s="33"/>
      <c r="E1404" s="33" t="s">
        <v>909</v>
      </c>
      <c r="F1404" s="33" t="s">
        <v>628</v>
      </c>
      <c r="G1404" s="33" t="s">
        <v>628</v>
      </c>
      <c r="H1404" s="33" t="s">
        <v>632</v>
      </c>
      <c r="I1404" s="33" t="s">
        <v>628</v>
      </c>
      <c r="J1404" s="33" t="s">
        <v>633</v>
      </c>
      <c r="K1404" s="33" t="s">
        <v>634</v>
      </c>
      <c r="L1404" s="33" t="s">
        <v>628</v>
      </c>
      <c r="M1404" s="33" t="s">
        <v>632</v>
      </c>
      <c r="N1404" s="33" t="s">
        <v>2530</v>
      </c>
      <c r="O1404" s="33" t="s">
        <v>3090</v>
      </c>
      <c r="P1404" s="33" t="s">
        <v>3091</v>
      </c>
    </row>
    <row r="1405" spans="1:16" ht="13.5" customHeight="1" x14ac:dyDescent="0.2">
      <c r="A1405" s="33" t="s">
        <v>709</v>
      </c>
      <c r="B1405" s="35" t="s">
        <v>1997</v>
      </c>
      <c r="C1405" s="34">
        <v>9746440</v>
      </c>
      <c r="D1405" s="33"/>
      <c r="E1405" s="33" t="s">
        <v>909</v>
      </c>
      <c r="F1405" s="33" t="s">
        <v>628</v>
      </c>
      <c r="G1405" s="33" t="s">
        <v>628</v>
      </c>
      <c r="H1405" s="33" t="s">
        <v>632</v>
      </c>
      <c r="I1405" s="33" t="s">
        <v>628</v>
      </c>
      <c r="J1405" s="33" t="s">
        <v>633</v>
      </c>
      <c r="K1405" s="33" t="s">
        <v>634</v>
      </c>
      <c r="L1405" s="33" t="s">
        <v>628</v>
      </c>
      <c r="M1405" s="33" t="s">
        <v>632</v>
      </c>
      <c r="N1405" s="33" t="s">
        <v>2530</v>
      </c>
      <c r="O1405" s="33" t="s">
        <v>3090</v>
      </c>
      <c r="P1405" s="33" t="s">
        <v>3091</v>
      </c>
    </row>
    <row r="1406" spans="1:16" ht="13.5" customHeight="1" x14ac:dyDescent="0.2">
      <c r="A1406" s="33" t="s">
        <v>709</v>
      </c>
      <c r="B1406" s="35" t="s">
        <v>3112</v>
      </c>
      <c r="C1406" s="34">
        <v>83784210</v>
      </c>
      <c r="D1406" s="33"/>
      <c r="E1406" s="33" t="s">
        <v>909</v>
      </c>
      <c r="F1406" s="33" t="s">
        <v>628</v>
      </c>
      <c r="G1406" s="33" t="s">
        <v>628</v>
      </c>
      <c r="H1406" s="33" t="s">
        <v>632</v>
      </c>
      <c r="I1406" s="33" t="s">
        <v>628</v>
      </c>
      <c r="J1406" s="33" t="s">
        <v>633</v>
      </c>
      <c r="K1406" s="33" t="s">
        <v>634</v>
      </c>
      <c r="L1406" s="33" t="s">
        <v>628</v>
      </c>
      <c r="M1406" s="33" t="s">
        <v>632</v>
      </c>
      <c r="N1406" s="33" t="s">
        <v>2530</v>
      </c>
      <c r="O1406" s="33" t="s">
        <v>3090</v>
      </c>
      <c r="P1406" s="33" t="s">
        <v>3091</v>
      </c>
    </row>
    <row r="1407" spans="1:16" ht="13.5" customHeight="1" x14ac:dyDescent="0.2">
      <c r="A1407" s="33" t="s">
        <v>709</v>
      </c>
      <c r="B1407" s="35" t="s">
        <v>3113</v>
      </c>
      <c r="C1407" s="34">
        <v>27475800</v>
      </c>
      <c r="D1407" s="33"/>
      <c r="E1407" s="33" t="s">
        <v>909</v>
      </c>
      <c r="F1407" s="33" t="s">
        <v>628</v>
      </c>
      <c r="G1407" s="33" t="s">
        <v>628</v>
      </c>
      <c r="H1407" s="33" t="s">
        <v>632</v>
      </c>
      <c r="I1407" s="33" t="s">
        <v>628</v>
      </c>
      <c r="J1407" s="33" t="s">
        <v>633</v>
      </c>
      <c r="K1407" s="33" t="s">
        <v>634</v>
      </c>
      <c r="L1407" s="33" t="s">
        <v>628</v>
      </c>
      <c r="M1407" s="33" t="s">
        <v>632</v>
      </c>
      <c r="N1407" s="33" t="s">
        <v>2530</v>
      </c>
      <c r="O1407" s="33" t="s">
        <v>3090</v>
      </c>
      <c r="P1407" s="33" t="s">
        <v>3091</v>
      </c>
    </row>
    <row r="1408" spans="1:16" ht="13.5" customHeight="1" x14ac:dyDescent="0.2">
      <c r="A1408" s="33" t="s">
        <v>709</v>
      </c>
      <c r="B1408" s="35" t="s">
        <v>3114</v>
      </c>
      <c r="C1408" s="34">
        <v>7423560</v>
      </c>
      <c r="D1408" s="33"/>
      <c r="E1408" s="33" t="s">
        <v>909</v>
      </c>
      <c r="F1408" s="33" t="s">
        <v>628</v>
      </c>
      <c r="G1408" s="33" t="s">
        <v>628</v>
      </c>
      <c r="H1408" s="33" t="s">
        <v>632</v>
      </c>
      <c r="I1408" s="33" t="s">
        <v>628</v>
      </c>
      <c r="J1408" s="33" t="s">
        <v>633</v>
      </c>
      <c r="K1408" s="33" t="s">
        <v>634</v>
      </c>
      <c r="L1408" s="33" t="s">
        <v>628</v>
      </c>
      <c r="M1408" s="33" t="s">
        <v>632</v>
      </c>
      <c r="N1408" s="33" t="s">
        <v>2530</v>
      </c>
      <c r="O1408" s="33" t="s">
        <v>3090</v>
      </c>
      <c r="P1408" s="33" t="s">
        <v>3091</v>
      </c>
    </row>
    <row r="1409" spans="1:16" ht="13.5" customHeight="1" x14ac:dyDescent="0.2">
      <c r="A1409" s="33" t="s">
        <v>709</v>
      </c>
      <c r="B1409" s="35" t="s">
        <v>3115</v>
      </c>
      <c r="C1409" s="34">
        <v>30457620</v>
      </c>
      <c r="D1409" s="33"/>
      <c r="E1409" s="33" t="s">
        <v>909</v>
      </c>
      <c r="F1409" s="33" t="s">
        <v>628</v>
      </c>
      <c r="G1409" s="33" t="s">
        <v>628</v>
      </c>
      <c r="H1409" s="33" t="s">
        <v>632</v>
      </c>
      <c r="I1409" s="33" t="s">
        <v>628</v>
      </c>
      <c r="J1409" s="33" t="s">
        <v>633</v>
      </c>
      <c r="K1409" s="33" t="s">
        <v>634</v>
      </c>
      <c r="L1409" s="33" t="s">
        <v>628</v>
      </c>
      <c r="M1409" s="33" t="s">
        <v>632</v>
      </c>
      <c r="N1409" s="33" t="s">
        <v>2530</v>
      </c>
      <c r="O1409" s="33" t="s">
        <v>3090</v>
      </c>
      <c r="P1409" s="33" t="s">
        <v>3091</v>
      </c>
    </row>
    <row r="1410" spans="1:16" ht="13.5" customHeight="1" x14ac:dyDescent="0.2">
      <c r="A1410" s="33" t="s">
        <v>709</v>
      </c>
      <c r="B1410" s="35" t="s">
        <v>3116</v>
      </c>
      <c r="C1410" s="34">
        <v>12772900</v>
      </c>
      <c r="D1410" s="33"/>
      <c r="E1410" s="33" t="s">
        <v>909</v>
      </c>
      <c r="F1410" s="33" t="s">
        <v>628</v>
      </c>
      <c r="G1410" s="33" t="s">
        <v>628</v>
      </c>
      <c r="H1410" s="33" t="s">
        <v>632</v>
      </c>
      <c r="I1410" s="33" t="s">
        <v>628</v>
      </c>
      <c r="J1410" s="33" t="s">
        <v>633</v>
      </c>
      <c r="K1410" s="33" t="s">
        <v>634</v>
      </c>
      <c r="L1410" s="33" t="s">
        <v>628</v>
      </c>
      <c r="M1410" s="33" t="s">
        <v>632</v>
      </c>
      <c r="N1410" s="33" t="s">
        <v>2530</v>
      </c>
      <c r="O1410" s="33" t="s">
        <v>3090</v>
      </c>
      <c r="P1410" s="33" t="s">
        <v>3091</v>
      </c>
    </row>
    <row r="1411" spans="1:16" ht="13.5" customHeight="1" x14ac:dyDescent="0.2">
      <c r="A1411" s="33" t="s">
        <v>709</v>
      </c>
      <c r="B1411" s="35" t="s">
        <v>3117</v>
      </c>
      <c r="C1411" s="34">
        <v>25982880</v>
      </c>
      <c r="D1411" s="33"/>
      <c r="E1411" s="33" t="s">
        <v>909</v>
      </c>
      <c r="F1411" s="33" t="s">
        <v>628</v>
      </c>
      <c r="G1411" s="33" t="s">
        <v>628</v>
      </c>
      <c r="H1411" s="33" t="s">
        <v>632</v>
      </c>
      <c r="I1411" s="33" t="s">
        <v>628</v>
      </c>
      <c r="J1411" s="33" t="s">
        <v>633</v>
      </c>
      <c r="K1411" s="33" t="s">
        <v>634</v>
      </c>
      <c r="L1411" s="33" t="s">
        <v>628</v>
      </c>
      <c r="M1411" s="33" t="s">
        <v>632</v>
      </c>
      <c r="N1411" s="33" t="s">
        <v>2530</v>
      </c>
      <c r="O1411" s="33" t="s">
        <v>3090</v>
      </c>
      <c r="P1411" s="33" t="s">
        <v>3091</v>
      </c>
    </row>
    <row r="1412" spans="1:16" ht="13.5" customHeight="1" x14ac:dyDescent="0.2">
      <c r="A1412" s="33" t="s">
        <v>709</v>
      </c>
      <c r="B1412" s="35" t="s">
        <v>3118</v>
      </c>
      <c r="C1412" s="34">
        <v>72707100</v>
      </c>
      <c r="D1412" s="33"/>
      <c r="E1412" s="33" t="s">
        <v>909</v>
      </c>
      <c r="F1412" s="33" t="s">
        <v>628</v>
      </c>
      <c r="G1412" s="33" t="s">
        <v>628</v>
      </c>
      <c r="H1412" s="33" t="s">
        <v>632</v>
      </c>
      <c r="I1412" s="33" t="s">
        <v>628</v>
      </c>
      <c r="J1412" s="33" t="s">
        <v>633</v>
      </c>
      <c r="K1412" s="33" t="s">
        <v>634</v>
      </c>
      <c r="L1412" s="33" t="s">
        <v>628</v>
      </c>
      <c r="M1412" s="33" t="s">
        <v>632</v>
      </c>
      <c r="N1412" s="33" t="s">
        <v>2530</v>
      </c>
      <c r="O1412" s="33" t="s">
        <v>3090</v>
      </c>
      <c r="P1412" s="33" t="s">
        <v>3091</v>
      </c>
    </row>
    <row r="1413" spans="1:16" ht="13.5" customHeight="1" x14ac:dyDescent="0.2">
      <c r="A1413" s="33" t="s">
        <v>709</v>
      </c>
      <c r="B1413" s="35" t="s">
        <v>3119</v>
      </c>
      <c r="C1413" s="34">
        <v>4307100</v>
      </c>
      <c r="D1413" s="33"/>
      <c r="E1413" s="33" t="s">
        <v>909</v>
      </c>
      <c r="F1413" s="33" t="s">
        <v>628</v>
      </c>
      <c r="G1413" s="33" t="s">
        <v>628</v>
      </c>
      <c r="H1413" s="33" t="s">
        <v>632</v>
      </c>
      <c r="I1413" s="33" t="s">
        <v>628</v>
      </c>
      <c r="J1413" s="33" t="s">
        <v>633</v>
      </c>
      <c r="K1413" s="33" t="s">
        <v>634</v>
      </c>
      <c r="L1413" s="33" t="s">
        <v>628</v>
      </c>
      <c r="M1413" s="33" t="s">
        <v>632</v>
      </c>
      <c r="N1413" s="33" t="s">
        <v>2530</v>
      </c>
      <c r="O1413" s="33" t="s">
        <v>3090</v>
      </c>
      <c r="P1413" s="33" t="s">
        <v>3091</v>
      </c>
    </row>
    <row r="1414" spans="1:16" ht="13.5" customHeight="1" x14ac:dyDescent="0.2">
      <c r="A1414" s="33" t="s">
        <v>709</v>
      </c>
      <c r="B1414" s="35" t="s">
        <v>3120</v>
      </c>
      <c r="C1414" s="34">
        <v>29230320</v>
      </c>
      <c r="D1414" s="33"/>
      <c r="E1414" s="33" t="s">
        <v>909</v>
      </c>
      <c r="F1414" s="33" t="s">
        <v>628</v>
      </c>
      <c r="G1414" s="33" t="s">
        <v>628</v>
      </c>
      <c r="H1414" s="33" t="s">
        <v>632</v>
      </c>
      <c r="I1414" s="33" t="s">
        <v>628</v>
      </c>
      <c r="J1414" s="33" t="s">
        <v>633</v>
      </c>
      <c r="K1414" s="33" t="s">
        <v>634</v>
      </c>
      <c r="L1414" s="33" t="s">
        <v>628</v>
      </c>
      <c r="M1414" s="33" t="s">
        <v>632</v>
      </c>
      <c r="N1414" s="33" t="s">
        <v>2530</v>
      </c>
      <c r="O1414" s="33" t="s">
        <v>3090</v>
      </c>
      <c r="P1414" s="33" t="s">
        <v>3091</v>
      </c>
    </row>
    <row r="1415" spans="1:16" ht="13.5" customHeight="1" x14ac:dyDescent="0.2">
      <c r="A1415" s="33" t="s">
        <v>709</v>
      </c>
      <c r="B1415" s="35" t="s">
        <v>3121</v>
      </c>
      <c r="C1415" s="34">
        <v>24282560</v>
      </c>
      <c r="D1415" s="33"/>
      <c r="E1415" s="33" t="s">
        <v>909</v>
      </c>
      <c r="F1415" s="33" t="s">
        <v>628</v>
      </c>
      <c r="G1415" s="33" t="s">
        <v>628</v>
      </c>
      <c r="H1415" s="33" t="s">
        <v>632</v>
      </c>
      <c r="I1415" s="33" t="s">
        <v>628</v>
      </c>
      <c r="J1415" s="33" t="s">
        <v>633</v>
      </c>
      <c r="K1415" s="33" t="s">
        <v>634</v>
      </c>
      <c r="L1415" s="33" t="s">
        <v>628</v>
      </c>
      <c r="M1415" s="33" t="s">
        <v>632</v>
      </c>
      <c r="N1415" s="33" t="s">
        <v>2530</v>
      </c>
      <c r="O1415" s="33" t="s">
        <v>3090</v>
      </c>
      <c r="P1415" s="33" t="s">
        <v>3091</v>
      </c>
    </row>
    <row r="1416" spans="1:16" ht="13.5" customHeight="1" x14ac:dyDescent="0.2">
      <c r="A1416" s="33" t="s">
        <v>709</v>
      </c>
      <c r="B1416" s="35" t="s">
        <v>3122</v>
      </c>
      <c r="C1416" s="34">
        <v>3451680</v>
      </c>
      <c r="D1416" s="33"/>
      <c r="E1416" s="33" t="s">
        <v>909</v>
      </c>
      <c r="F1416" s="33" t="s">
        <v>628</v>
      </c>
      <c r="G1416" s="33" t="s">
        <v>628</v>
      </c>
      <c r="H1416" s="33" t="s">
        <v>632</v>
      </c>
      <c r="I1416" s="33" t="s">
        <v>628</v>
      </c>
      <c r="J1416" s="33" t="s">
        <v>633</v>
      </c>
      <c r="K1416" s="33" t="s">
        <v>634</v>
      </c>
      <c r="L1416" s="33" t="s">
        <v>628</v>
      </c>
      <c r="M1416" s="33" t="s">
        <v>632</v>
      </c>
      <c r="N1416" s="33" t="s">
        <v>2530</v>
      </c>
      <c r="O1416" s="33" t="s">
        <v>3090</v>
      </c>
      <c r="P1416" s="33" t="s">
        <v>3091</v>
      </c>
    </row>
    <row r="1417" spans="1:16" ht="13.5" customHeight="1" x14ac:dyDescent="0.2">
      <c r="A1417" s="33" t="s">
        <v>709</v>
      </c>
      <c r="B1417" s="35" t="s">
        <v>1952</v>
      </c>
      <c r="C1417" s="34">
        <v>142993760</v>
      </c>
      <c r="D1417" s="33"/>
      <c r="E1417" s="33" t="s">
        <v>909</v>
      </c>
      <c r="F1417" s="33" t="s">
        <v>628</v>
      </c>
      <c r="G1417" s="33" t="s">
        <v>628</v>
      </c>
      <c r="H1417" s="33" t="s">
        <v>632</v>
      </c>
      <c r="I1417" s="33" t="s">
        <v>628</v>
      </c>
      <c r="J1417" s="33" t="s">
        <v>633</v>
      </c>
      <c r="K1417" s="33" t="s">
        <v>634</v>
      </c>
      <c r="L1417" s="33" t="s">
        <v>628</v>
      </c>
      <c r="M1417" s="33" t="s">
        <v>632</v>
      </c>
      <c r="N1417" s="33" t="s">
        <v>2530</v>
      </c>
      <c r="O1417" s="33" t="s">
        <v>3090</v>
      </c>
      <c r="P1417" s="33" t="s">
        <v>3091</v>
      </c>
    </row>
    <row r="1418" spans="1:16" ht="13.5" customHeight="1" x14ac:dyDescent="0.2">
      <c r="A1418" s="33" t="s">
        <v>709</v>
      </c>
      <c r="B1418" s="35" t="s">
        <v>3123</v>
      </c>
      <c r="C1418" s="34">
        <v>39870900</v>
      </c>
      <c r="D1418" s="33"/>
      <c r="E1418" s="33" t="s">
        <v>909</v>
      </c>
      <c r="F1418" s="33" t="s">
        <v>628</v>
      </c>
      <c r="G1418" s="33" t="s">
        <v>628</v>
      </c>
      <c r="H1418" s="33" t="s">
        <v>632</v>
      </c>
      <c r="I1418" s="33" t="s">
        <v>628</v>
      </c>
      <c r="J1418" s="33" t="s">
        <v>633</v>
      </c>
      <c r="K1418" s="33" t="s">
        <v>634</v>
      </c>
      <c r="L1418" s="33" t="s">
        <v>628</v>
      </c>
      <c r="M1418" s="33" t="s">
        <v>632</v>
      </c>
      <c r="N1418" s="33" t="s">
        <v>2530</v>
      </c>
      <c r="O1418" s="33" t="s">
        <v>3090</v>
      </c>
      <c r="P1418" s="33" t="s">
        <v>3091</v>
      </c>
    </row>
    <row r="1419" spans="1:16" ht="13.5" customHeight="1" x14ac:dyDescent="0.2">
      <c r="A1419" s="33" t="s">
        <v>709</v>
      </c>
      <c r="B1419" s="35" t="s">
        <v>3124</v>
      </c>
      <c r="C1419" s="34">
        <v>63511800</v>
      </c>
      <c r="D1419" s="33"/>
      <c r="E1419" s="33" t="s">
        <v>909</v>
      </c>
      <c r="F1419" s="33" t="s">
        <v>628</v>
      </c>
      <c r="G1419" s="33" t="s">
        <v>628</v>
      </c>
      <c r="H1419" s="33" t="s">
        <v>632</v>
      </c>
      <c r="I1419" s="33" t="s">
        <v>628</v>
      </c>
      <c r="J1419" s="33" t="s">
        <v>633</v>
      </c>
      <c r="K1419" s="33" t="s">
        <v>634</v>
      </c>
      <c r="L1419" s="33" t="s">
        <v>628</v>
      </c>
      <c r="M1419" s="33" t="s">
        <v>632</v>
      </c>
      <c r="N1419" s="33" t="s">
        <v>2530</v>
      </c>
      <c r="O1419" s="33" t="s">
        <v>3125</v>
      </c>
      <c r="P1419" s="33" t="s">
        <v>3126</v>
      </c>
    </row>
    <row r="1420" spans="1:16" ht="13.5" customHeight="1" x14ac:dyDescent="0.2">
      <c r="A1420" s="33" t="s">
        <v>709</v>
      </c>
      <c r="B1420" s="35" t="s">
        <v>3128</v>
      </c>
      <c r="C1420" s="34">
        <v>41875400</v>
      </c>
      <c r="D1420" s="33"/>
      <c r="E1420" s="33" t="s">
        <v>3127</v>
      </c>
      <c r="F1420" s="33" t="s">
        <v>628</v>
      </c>
      <c r="G1420" s="33" t="s">
        <v>628</v>
      </c>
      <c r="H1420" s="33" t="s">
        <v>634</v>
      </c>
      <c r="I1420" s="33" t="s">
        <v>628</v>
      </c>
      <c r="J1420" s="33" t="s">
        <v>633</v>
      </c>
      <c r="K1420" s="33" t="s">
        <v>634</v>
      </c>
      <c r="L1420" s="33" t="s">
        <v>628</v>
      </c>
      <c r="M1420" s="33" t="s">
        <v>632</v>
      </c>
      <c r="N1420" s="33" t="s">
        <v>3129</v>
      </c>
      <c r="O1420" s="33" t="s">
        <v>3130</v>
      </c>
      <c r="P1420" s="33" t="s">
        <v>3131</v>
      </c>
    </row>
    <row r="1421" spans="1:16" ht="13.5" customHeight="1" x14ac:dyDescent="0.2">
      <c r="A1421" s="33" t="s">
        <v>709</v>
      </c>
      <c r="B1421" s="35" t="s">
        <v>3132</v>
      </c>
      <c r="C1421" s="34">
        <v>46760000</v>
      </c>
      <c r="D1421" s="33"/>
      <c r="E1421" s="33" t="s">
        <v>909</v>
      </c>
      <c r="F1421" s="33" t="s">
        <v>628</v>
      </c>
      <c r="G1421" s="33" t="s">
        <v>628</v>
      </c>
      <c r="H1421" s="33" t="s">
        <v>632</v>
      </c>
      <c r="I1421" s="33" t="s">
        <v>628</v>
      </c>
      <c r="J1421" s="33" t="s">
        <v>633</v>
      </c>
      <c r="K1421" s="33" t="s">
        <v>634</v>
      </c>
      <c r="L1421" s="33" t="s">
        <v>628</v>
      </c>
      <c r="M1421" s="33" t="s">
        <v>632</v>
      </c>
      <c r="N1421" s="33" t="s">
        <v>2530</v>
      </c>
      <c r="O1421" s="33" t="s">
        <v>3125</v>
      </c>
      <c r="P1421" s="33" t="s">
        <v>3126</v>
      </c>
    </row>
    <row r="1422" spans="1:16" ht="13.5" customHeight="1" x14ac:dyDescent="0.2">
      <c r="A1422" s="33" t="s">
        <v>709</v>
      </c>
      <c r="B1422" s="35" t="s">
        <v>3133</v>
      </c>
      <c r="C1422" s="34">
        <v>10260000</v>
      </c>
      <c r="D1422" s="33"/>
      <c r="E1422" s="33" t="s">
        <v>909</v>
      </c>
      <c r="F1422" s="33" t="s">
        <v>628</v>
      </c>
      <c r="G1422" s="33" t="s">
        <v>628</v>
      </c>
      <c r="H1422" s="33" t="s">
        <v>632</v>
      </c>
      <c r="I1422" s="33" t="s">
        <v>628</v>
      </c>
      <c r="J1422" s="33" t="s">
        <v>633</v>
      </c>
      <c r="K1422" s="33" t="s">
        <v>634</v>
      </c>
      <c r="L1422" s="33" t="s">
        <v>628</v>
      </c>
      <c r="M1422" s="33" t="s">
        <v>632</v>
      </c>
      <c r="N1422" s="33" t="s">
        <v>2530</v>
      </c>
      <c r="O1422" s="33" t="s">
        <v>3125</v>
      </c>
      <c r="P1422" s="33" t="s">
        <v>3126</v>
      </c>
    </row>
    <row r="1423" spans="1:16" ht="13.5" customHeight="1" x14ac:dyDescent="0.2">
      <c r="A1423" s="33" t="s">
        <v>709</v>
      </c>
      <c r="B1423" s="35" t="s">
        <v>3134</v>
      </c>
      <c r="C1423" s="34">
        <v>25329290</v>
      </c>
      <c r="D1423" s="33"/>
      <c r="E1423" s="33" t="s">
        <v>909</v>
      </c>
      <c r="F1423" s="33" t="s">
        <v>628</v>
      </c>
      <c r="G1423" s="33" t="s">
        <v>628</v>
      </c>
      <c r="H1423" s="33" t="s">
        <v>632</v>
      </c>
      <c r="I1423" s="33" t="s">
        <v>628</v>
      </c>
      <c r="J1423" s="33" t="s">
        <v>633</v>
      </c>
      <c r="K1423" s="33" t="s">
        <v>634</v>
      </c>
      <c r="L1423" s="33" t="s">
        <v>628</v>
      </c>
      <c r="M1423" s="33" t="s">
        <v>632</v>
      </c>
      <c r="N1423" s="33" t="s">
        <v>2530</v>
      </c>
      <c r="O1423" s="33" t="s">
        <v>3032</v>
      </c>
      <c r="P1423" s="33" t="s">
        <v>3033</v>
      </c>
    </row>
    <row r="1424" spans="1:16" ht="13.5" customHeight="1" x14ac:dyDescent="0.2">
      <c r="A1424" s="33" t="s">
        <v>709</v>
      </c>
      <c r="B1424" s="35" t="s">
        <v>3135</v>
      </c>
      <c r="C1424" s="34">
        <v>42528150</v>
      </c>
      <c r="D1424" s="33"/>
      <c r="E1424" s="33" t="s">
        <v>909</v>
      </c>
      <c r="F1424" s="33" t="s">
        <v>628</v>
      </c>
      <c r="G1424" s="33" t="s">
        <v>628</v>
      </c>
      <c r="H1424" s="33" t="s">
        <v>632</v>
      </c>
      <c r="I1424" s="33" t="s">
        <v>628</v>
      </c>
      <c r="J1424" s="33" t="s">
        <v>633</v>
      </c>
      <c r="K1424" s="33" t="s">
        <v>634</v>
      </c>
      <c r="L1424" s="33" t="s">
        <v>628</v>
      </c>
      <c r="M1424" s="33" t="s">
        <v>632</v>
      </c>
      <c r="N1424" s="33" t="s">
        <v>2530</v>
      </c>
      <c r="O1424" s="33" t="s">
        <v>3032</v>
      </c>
      <c r="P1424" s="33" t="s">
        <v>3033</v>
      </c>
    </row>
    <row r="1425" spans="1:16" ht="13.5" customHeight="1" x14ac:dyDescent="0.2">
      <c r="A1425" s="33" t="s">
        <v>709</v>
      </c>
      <c r="B1425" s="35" t="s">
        <v>3136</v>
      </c>
      <c r="C1425" s="34">
        <v>4400000</v>
      </c>
      <c r="D1425" s="33"/>
      <c r="E1425" s="33" t="s">
        <v>909</v>
      </c>
      <c r="F1425" s="33" t="s">
        <v>628</v>
      </c>
      <c r="G1425" s="33" t="s">
        <v>628</v>
      </c>
      <c r="H1425" s="33" t="s">
        <v>632</v>
      </c>
      <c r="I1425" s="33" t="s">
        <v>628</v>
      </c>
      <c r="J1425" s="33" t="s">
        <v>633</v>
      </c>
      <c r="K1425" s="33" t="s">
        <v>634</v>
      </c>
      <c r="L1425" s="33" t="s">
        <v>628</v>
      </c>
      <c r="M1425" s="33" t="s">
        <v>632</v>
      </c>
      <c r="N1425" s="33" t="s">
        <v>2530</v>
      </c>
      <c r="O1425" s="33" t="s">
        <v>3125</v>
      </c>
      <c r="P1425" s="33" t="s">
        <v>3126</v>
      </c>
    </row>
    <row r="1426" spans="1:16" ht="13.5" customHeight="1" x14ac:dyDescent="0.2">
      <c r="A1426" s="33" t="s">
        <v>709</v>
      </c>
      <c r="B1426" s="35" t="s">
        <v>3137</v>
      </c>
      <c r="C1426" s="34">
        <v>82627710</v>
      </c>
      <c r="D1426" s="33"/>
      <c r="E1426" s="33" t="s">
        <v>909</v>
      </c>
      <c r="F1426" s="33" t="s">
        <v>628</v>
      </c>
      <c r="G1426" s="33" t="s">
        <v>628</v>
      </c>
      <c r="H1426" s="33" t="s">
        <v>632</v>
      </c>
      <c r="I1426" s="33" t="s">
        <v>628</v>
      </c>
      <c r="J1426" s="33" t="s">
        <v>633</v>
      </c>
      <c r="K1426" s="33" t="s">
        <v>634</v>
      </c>
      <c r="L1426" s="33" t="s">
        <v>628</v>
      </c>
      <c r="M1426" s="33" t="s">
        <v>632</v>
      </c>
      <c r="N1426" s="33" t="s">
        <v>2530</v>
      </c>
      <c r="O1426" s="33" t="s">
        <v>3032</v>
      </c>
      <c r="P1426" s="33" t="s">
        <v>3033</v>
      </c>
    </row>
    <row r="1427" spans="1:16" ht="13.5" customHeight="1" x14ac:dyDescent="0.2">
      <c r="A1427" s="33" t="s">
        <v>709</v>
      </c>
      <c r="B1427" s="35" t="s">
        <v>3138</v>
      </c>
      <c r="C1427" s="34">
        <v>149671900</v>
      </c>
      <c r="D1427" s="33"/>
      <c r="E1427" s="33" t="s">
        <v>909</v>
      </c>
      <c r="F1427" s="33" t="s">
        <v>628</v>
      </c>
      <c r="G1427" s="33" t="s">
        <v>628</v>
      </c>
      <c r="H1427" s="33" t="s">
        <v>632</v>
      </c>
      <c r="I1427" s="33" t="s">
        <v>628</v>
      </c>
      <c r="J1427" s="33" t="s">
        <v>633</v>
      </c>
      <c r="K1427" s="33" t="s">
        <v>634</v>
      </c>
      <c r="L1427" s="33" t="s">
        <v>628</v>
      </c>
      <c r="M1427" s="33" t="s">
        <v>632</v>
      </c>
      <c r="N1427" s="33" t="s">
        <v>2530</v>
      </c>
      <c r="O1427" s="33" t="s">
        <v>3032</v>
      </c>
      <c r="P1427" s="33" t="s">
        <v>3033</v>
      </c>
    </row>
    <row r="1428" spans="1:16" ht="13.5" customHeight="1" x14ac:dyDescent="0.2">
      <c r="A1428" s="33" t="s">
        <v>709</v>
      </c>
      <c r="B1428" s="35" t="s">
        <v>3139</v>
      </c>
      <c r="C1428" s="34">
        <v>129862480</v>
      </c>
      <c r="D1428" s="33"/>
      <c r="E1428" s="33" t="s">
        <v>909</v>
      </c>
      <c r="F1428" s="33" t="s">
        <v>628</v>
      </c>
      <c r="G1428" s="33" t="s">
        <v>628</v>
      </c>
      <c r="H1428" s="33" t="s">
        <v>632</v>
      </c>
      <c r="I1428" s="33" t="s">
        <v>628</v>
      </c>
      <c r="J1428" s="33" t="s">
        <v>633</v>
      </c>
      <c r="K1428" s="33" t="s">
        <v>634</v>
      </c>
      <c r="L1428" s="33" t="s">
        <v>628</v>
      </c>
      <c r="M1428" s="33" t="s">
        <v>632</v>
      </c>
      <c r="N1428" s="33" t="s">
        <v>2530</v>
      </c>
      <c r="O1428" s="33" t="s">
        <v>3032</v>
      </c>
      <c r="P1428" s="33" t="s">
        <v>3033</v>
      </c>
    </row>
    <row r="1429" spans="1:16" ht="13.5" customHeight="1" x14ac:dyDescent="0.2">
      <c r="A1429" s="33" t="s">
        <v>709</v>
      </c>
      <c r="B1429" s="35" t="s">
        <v>3140</v>
      </c>
      <c r="C1429" s="34">
        <v>51771070</v>
      </c>
      <c r="D1429" s="33"/>
      <c r="E1429" s="33" t="s">
        <v>909</v>
      </c>
      <c r="F1429" s="33" t="s">
        <v>628</v>
      </c>
      <c r="G1429" s="33" t="s">
        <v>628</v>
      </c>
      <c r="H1429" s="33" t="s">
        <v>632</v>
      </c>
      <c r="I1429" s="33" t="s">
        <v>628</v>
      </c>
      <c r="J1429" s="33" t="s">
        <v>633</v>
      </c>
      <c r="K1429" s="33" t="s">
        <v>634</v>
      </c>
      <c r="L1429" s="33" t="s">
        <v>628</v>
      </c>
      <c r="M1429" s="33" t="s">
        <v>632</v>
      </c>
      <c r="N1429" s="33" t="s">
        <v>2530</v>
      </c>
      <c r="O1429" s="33" t="s">
        <v>3032</v>
      </c>
      <c r="P1429" s="33" t="s">
        <v>3033</v>
      </c>
    </row>
    <row r="1430" spans="1:16" ht="13.5" customHeight="1" x14ac:dyDescent="0.2">
      <c r="A1430" s="33" t="s">
        <v>709</v>
      </c>
      <c r="B1430" s="35" t="s">
        <v>3141</v>
      </c>
      <c r="C1430" s="34">
        <v>7712000</v>
      </c>
      <c r="D1430" s="33"/>
      <c r="E1430" s="33" t="s">
        <v>909</v>
      </c>
      <c r="F1430" s="33" t="s">
        <v>628</v>
      </c>
      <c r="G1430" s="33" t="s">
        <v>628</v>
      </c>
      <c r="H1430" s="33" t="s">
        <v>632</v>
      </c>
      <c r="I1430" s="33" t="s">
        <v>628</v>
      </c>
      <c r="J1430" s="33" t="s">
        <v>633</v>
      </c>
      <c r="K1430" s="33" t="s">
        <v>634</v>
      </c>
      <c r="L1430" s="33" t="s">
        <v>628</v>
      </c>
      <c r="M1430" s="33" t="s">
        <v>632</v>
      </c>
      <c r="N1430" s="33" t="s">
        <v>2530</v>
      </c>
      <c r="O1430" s="33" t="s">
        <v>3125</v>
      </c>
      <c r="P1430" s="33" t="s">
        <v>3126</v>
      </c>
    </row>
    <row r="1431" spans="1:16" ht="13.5" customHeight="1" x14ac:dyDescent="0.2">
      <c r="A1431" s="33" t="s">
        <v>709</v>
      </c>
      <c r="B1431" s="35" t="s">
        <v>3142</v>
      </c>
      <c r="C1431" s="34">
        <v>6897520</v>
      </c>
      <c r="D1431" s="33"/>
      <c r="E1431" s="33" t="s">
        <v>909</v>
      </c>
      <c r="F1431" s="33" t="s">
        <v>628</v>
      </c>
      <c r="G1431" s="33" t="s">
        <v>628</v>
      </c>
      <c r="H1431" s="33" t="s">
        <v>632</v>
      </c>
      <c r="I1431" s="33" t="s">
        <v>628</v>
      </c>
      <c r="J1431" s="33" t="s">
        <v>633</v>
      </c>
      <c r="K1431" s="33" t="s">
        <v>634</v>
      </c>
      <c r="L1431" s="33" t="s">
        <v>628</v>
      </c>
      <c r="M1431" s="33" t="s">
        <v>632</v>
      </c>
      <c r="N1431" s="33" t="s">
        <v>2530</v>
      </c>
      <c r="O1431" s="33" t="s">
        <v>3032</v>
      </c>
      <c r="P1431" s="33" t="s">
        <v>3033</v>
      </c>
    </row>
    <row r="1432" spans="1:16" ht="13.5" customHeight="1" x14ac:dyDescent="0.2">
      <c r="A1432" s="33" t="s">
        <v>709</v>
      </c>
      <c r="B1432" s="35" t="s">
        <v>3143</v>
      </c>
      <c r="C1432" s="34">
        <v>374080280</v>
      </c>
      <c r="D1432" s="33"/>
      <c r="E1432" s="33" t="s">
        <v>909</v>
      </c>
      <c r="F1432" s="33" t="s">
        <v>628</v>
      </c>
      <c r="G1432" s="33" t="s">
        <v>628</v>
      </c>
      <c r="H1432" s="33" t="s">
        <v>632</v>
      </c>
      <c r="I1432" s="33" t="s">
        <v>628</v>
      </c>
      <c r="J1432" s="33" t="s">
        <v>633</v>
      </c>
      <c r="K1432" s="33" t="s">
        <v>634</v>
      </c>
      <c r="L1432" s="33" t="s">
        <v>628</v>
      </c>
      <c r="M1432" s="33" t="s">
        <v>632</v>
      </c>
      <c r="N1432" s="33" t="s">
        <v>2530</v>
      </c>
      <c r="O1432" s="33" t="s">
        <v>3032</v>
      </c>
      <c r="P1432" s="33" t="s">
        <v>3033</v>
      </c>
    </row>
    <row r="1433" spans="1:16" ht="13.5" customHeight="1" x14ac:dyDescent="0.2">
      <c r="A1433" s="33" t="s">
        <v>709</v>
      </c>
      <c r="B1433" s="35" t="s">
        <v>3144</v>
      </c>
      <c r="C1433" s="34">
        <v>11845260</v>
      </c>
      <c r="D1433" s="33"/>
      <c r="E1433" s="33" t="s">
        <v>909</v>
      </c>
      <c r="F1433" s="33" t="s">
        <v>628</v>
      </c>
      <c r="G1433" s="33" t="s">
        <v>628</v>
      </c>
      <c r="H1433" s="33" t="s">
        <v>632</v>
      </c>
      <c r="I1433" s="33" t="s">
        <v>628</v>
      </c>
      <c r="J1433" s="33" t="s">
        <v>633</v>
      </c>
      <c r="K1433" s="33" t="s">
        <v>634</v>
      </c>
      <c r="L1433" s="33" t="s">
        <v>628</v>
      </c>
      <c r="M1433" s="33" t="s">
        <v>632</v>
      </c>
      <c r="N1433" s="33" t="s">
        <v>2530</v>
      </c>
      <c r="O1433" s="33" t="s">
        <v>3032</v>
      </c>
      <c r="P1433" s="33" t="s">
        <v>3033</v>
      </c>
    </row>
    <row r="1434" spans="1:16" ht="13.5" customHeight="1" x14ac:dyDescent="0.2">
      <c r="A1434" s="33" t="s">
        <v>709</v>
      </c>
      <c r="B1434" s="35" t="s">
        <v>3145</v>
      </c>
      <c r="C1434" s="34">
        <v>10861720</v>
      </c>
      <c r="D1434" s="33"/>
      <c r="E1434" s="33" t="s">
        <v>909</v>
      </c>
      <c r="F1434" s="33" t="s">
        <v>628</v>
      </c>
      <c r="G1434" s="33" t="s">
        <v>628</v>
      </c>
      <c r="H1434" s="33" t="s">
        <v>632</v>
      </c>
      <c r="I1434" s="33" t="s">
        <v>628</v>
      </c>
      <c r="J1434" s="33" t="s">
        <v>633</v>
      </c>
      <c r="K1434" s="33" t="s">
        <v>634</v>
      </c>
      <c r="L1434" s="33" t="s">
        <v>628</v>
      </c>
      <c r="M1434" s="33" t="s">
        <v>632</v>
      </c>
      <c r="N1434" s="33" t="s">
        <v>2530</v>
      </c>
      <c r="O1434" s="33" t="s">
        <v>3032</v>
      </c>
      <c r="P1434" s="33" t="s">
        <v>3033</v>
      </c>
    </row>
    <row r="1435" spans="1:16" ht="13.5" customHeight="1" x14ac:dyDescent="0.2">
      <c r="A1435" s="33" t="s">
        <v>709</v>
      </c>
      <c r="B1435" s="35" t="s">
        <v>3146</v>
      </c>
      <c r="C1435" s="34">
        <v>91666890</v>
      </c>
      <c r="D1435" s="33"/>
      <c r="E1435" s="33" t="s">
        <v>909</v>
      </c>
      <c r="F1435" s="33" t="s">
        <v>628</v>
      </c>
      <c r="G1435" s="33" t="s">
        <v>628</v>
      </c>
      <c r="H1435" s="33" t="s">
        <v>632</v>
      </c>
      <c r="I1435" s="33" t="s">
        <v>628</v>
      </c>
      <c r="J1435" s="33" t="s">
        <v>633</v>
      </c>
      <c r="K1435" s="33" t="s">
        <v>634</v>
      </c>
      <c r="L1435" s="33" t="s">
        <v>628</v>
      </c>
      <c r="M1435" s="33" t="s">
        <v>632</v>
      </c>
      <c r="N1435" s="33" t="s">
        <v>2530</v>
      </c>
      <c r="O1435" s="33" t="s">
        <v>3032</v>
      </c>
      <c r="P1435" s="33" t="s">
        <v>3033</v>
      </c>
    </row>
    <row r="1436" spans="1:16" ht="13.5" customHeight="1" x14ac:dyDescent="0.2">
      <c r="A1436" s="33" t="s">
        <v>709</v>
      </c>
      <c r="B1436" s="35" t="s">
        <v>3147</v>
      </c>
      <c r="C1436" s="34">
        <v>59000000</v>
      </c>
      <c r="D1436" s="33"/>
      <c r="E1436" s="33" t="s">
        <v>909</v>
      </c>
      <c r="F1436" s="33" t="s">
        <v>628</v>
      </c>
      <c r="G1436" s="33" t="s">
        <v>628</v>
      </c>
      <c r="H1436" s="33" t="s">
        <v>632</v>
      </c>
      <c r="I1436" s="33" t="s">
        <v>628</v>
      </c>
      <c r="J1436" s="33" t="s">
        <v>633</v>
      </c>
      <c r="K1436" s="33" t="s">
        <v>634</v>
      </c>
      <c r="L1436" s="33" t="s">
        <v>628</v>
      </c>
      <c r="M1436" s="33" t="s">
        <v>632</v>
      </c>
      <c r="N1436" s="33" t="s">
        <v>2530</v>
      </c>
      <c r="O1436" s="33" t="s">
        <v>3125</v>
      </c>
      <c r="P1436" s="33" t="s">
        <v>3126</v>
      </c>
    </row>
    <row r="1437" spans="1:16" ht="13.5" customHeight="1" x14ac:dyDescent="0.2">
      <c r="A1437" s="33" t="s">
        <v>709</v>
      </c>
      <c r="B1437" s="35" t="s">
        <v>3149</v>
      </c>
      <c r="C1437" s="34">
        <v>160800000</v>
      </c>
      <c r="D1437" s="33"/>
      <c r="E1437" s="33" t="s">
        <v>909</v>
      </c>
      <c r="F1437" s="33" t="s">
        <v>628</v>
      </c>
      <c r="G1437" s="33" t="s">
        <v>628</v>
      </c>
      <c r="H1437" s="33" t="s">
        <v>632</v>
      </c>
      <c r="I1437" s="33" t="s">
        <v>628</v>
      </c>
      <c r="J1437" s="33" t="s">
        <v>633</v>
      </c>
      <c r="K1437" s="33" t="s">
        <v>634</v>
      </c>
      <c r="L1437" s="33" t="s">
        <v>628</v>
      </c>
      <c r="M1437" s="33" t="s">
        <v>632</v>
      </c>
      <c r="N1437" s="33" t="s">
        <v>2530</v>
      </c>
      <c r="O1437" s="33" t="s">
        <v>3125</v>
      </c>
      <c r="P1437" s="33" t="s">
        <v>3126</v>
      </c>
    </row>
    <row r="1438" spans="1:16" ht="13.5" customHeight="1" x14ac:dyDescent="0.2">
      <c r="A1438" s="33" t="s">
        <v>709</v>
      </c>
      <c r="B1438" s="35" t="s">
        <v>3150</v>
      </c>
      <c r="C1438" s="34">
        <v>51910000</v>
      </c>
      <c r="D1438" s="33"/>
      <c r="E1438" s="33" t="s">
        <v>909</v>
      </c>
      <c r="F1438" s="33" t="s">
        <v>628</v>
      </c>
      <c r="G1438" s="33" t="s">
        <v>628</v>
      </c>
      <c r="H1438" s="33" t="s">
        <v>632</v>
      </c>
      <c r="I1438" s="33" t="s">
        <v>628</v>
      </c>
      <c r="J1438" s="33" t="s">
        <v>633</v>
      </c>
      <c r="K1438" s="33" t="s">
        <v>634</v>
      </c>
      <c r="L1438" s="33" t="s">
        <v>628</v>
      </c>
      <c r="M1438" s="33" t="s">
        <v>632</v>
      </c>
      <c r="N1438" s="33" t="s">
        <v>2530</v>
      </c>
      <c r="O1438" s="33" t="s">
        <v>3125</v>
      </c>
      <c r="P1438" s="33" t="s">
        <v>3126</v>
      </c>
    </row>
    <row r="1439" spans="1:16" ht="13.5" customHeight="1" x14ac:dyDescent="0.2">
      <c r="A1439" s="33" t="s">
        <v>709</v>
      </c>
      <c r="B1439" s="35" t="s">
        <v>3151</v>
      </c>
      <c r="C1439" s="34">
        <v>10689000</v>
      </c>
      <c r="D1439" s="33"/>
      <c r="E1439" s="33" t="s">
        <v>909</v>
      </c>
      <c r="F1439" s="33" t="s">
        <v>628</v>
      </c>
      <c r="G1439" s="33" t="s">
        <v>628</v>
      </c>
      <c r="H1439" s="33" t="s">
        <v>632</v>
      </c>
      <c r="I1439" s="33" t="s">
        <v>628</v>
      </c>
      <c r="J1439" s="33" t="s">
        <v>633</v>
      </c>
      <c r="K1439" s="33" t="s">
        <v>634</v>
      </c>
      <c r="L1439" s="33" t="s">
        <v>628</v>
      </c>
      <c r="M1439" s="33" t="s">
        <v>632</v>
      </c>
      <c r="N1439" s="33" t="s">
        <v>2530</v>
      </c>
      <c r="O1439" s="33" t="s">
        <v>3032</v>
      </c>
      <c r="P1439" s="33" t="s">
        <v>3033</v>
      </c>
    </row>
    <row r="1440" spans="1:16" ht="13.5" customHeight="1" x14ac:dyDescent="0.2">
      <c r="A1440" s="33" t="s">
        <v>709</v>
      </c>
      <c r="B1440" s="35" t="s">
        <v>3152</v>
      </c>
      <c r="C1440" s="34">
        <v>89238800</v>
      </c>
      <c r="D1440" s="33"/>
      <c r="E1440" s="33" t="s">
        <v>909</v>
      </c>
      <c r="F1440" s="33" t="s">
        <v>628</v>
      </c>
      <c r="G1440" s="33" t="s">
        <v>628</v>
      </c>
      <c r="H1440" s="33" t="s">
        <v>632</v>
      </c>
      <c r="I1440" s="33" t="s">
        <v>628</v>
      </c>
      <c r="J1440" s="33" t="s">
        <v>633</v>
      </c>
      <c r="K1440" s="33" t="s">
        <v>634</v>
      </c>
      <c r="L1440" s="33" t="s">
        <v>628</v>
      </c>
      <c r="M1440" s="33" t="s">
        <v>632</v>
      </c>
      <c r="N1440" s="33" t="s">
        <v>2530</v>
      </c>
      <c r="O1440" s="33" t="s">
        <v>3032</v>
      </c>
      <c r="P1440" s="33" t="s">
        <v>3033</v>
      </c>
    </row>
    <row r="1441" spans="1:16" ht="13.5" customHeight="1" x14ac:dyDescent="0.2">
      <c r="A1441" s="33" t="s">
        <v>709</v>
      </c>
      <c r="B1441" s="35" t="s">
        <v>3153</v>
      </c>
      <c r="C1441" s="34">
        <v>34200000</v>
      </c>
      <c r="D1441" s="33"/>
      <c r="E1441" s="33" t="s">
        <v>909</v>
      </c>
      <c r="F1441" s="33" t="s">
        <v>628</v>
      </c>
      <c r="G1441" s="33" t="s">
        <v>628</v>
      </c>
      <c r="H1441" s="33" t="s">
        <v>632</v>
      </c>
      <c r="I1441" s="33" t="s">
        <v>628</v>
      </c>
      <c r="J1441" s="33" t="s">
        <v>633</v>
      </c>
      <c r="K1441" s="33" t="s">
        <v>634</v>
      </c>
      <c r="L1441" s="33" t="s">
        <v>628</v>
      </c>
      <c r="M1441" s="33" t="s">
        <v>632</v>
      </c>
      <c r="N1441" s="33" t="s">
        <v>2530</v>
      </c>
      <c r="O1441" s="33" t="s">
        <v>3125</v>
      </c>
      <c r="P1441" s="33" t="s">
        <v>3126</v>
      </c>
    </row>
    <row r="1442" spans="1:16" ht="13.5" customHeight="1" x14ac:dyDescent="0.2">
      <c r="A1442" s="33" t="s">
        <v>709</v>
      </c>
      <c r="B1442" s="35" t="s">
        <v>3154</v>
      </c>
      <c r="C1442" s="34">
        <v>3960000</v>
      </c>
      <c r="D1442" s="33"/>
      <c r="E1442" s="33" t="s">
        <v>909</v>
      </c>
      <c r="F1442" s="33" t="s">
        <v>628</v>
      </c>
      <c r="G1442" s="33" t="s">
        <v>628</v>
      </c>
      <c r="H1442" s="33" t="s">
        <v>632</v>
      </c>
      <c r="I1442" s="33" t="s">
        <v>628</v>
      </c>
      <c r="J1442" s="33" t="s">
        <v>633</v>
      </c>
      <c r="K1442" s="33" t="s">
        <v>634</v>
      </c>
      <c r="L1442" s="33" t="s">
        <v>628</v>
      </c>
      <c r="M1442" s="33" t="s">
        <v>632</v>
      </c>
      <c r="N1442" s="33" t="s">
        <v>2530</v>
      </c>
      <c r="O1442" s="33" t="s">
        <v>3125</v>
      </c>
      <c r="P1442" s="33" t="s">
        <v>3126</v>
      </c>
    </row>
    <row r="1443" spans="1:16" ht="13.5" customHeight="1" x14ac:dyDescent="0.2">
      <c r="A1443" s="33" t="s">
        <v>709</v>
      </c>
      <c r="B1443" s="35" t="s">
        <v>3155</v>
      </c>
      <c r="C1443" s="34">
        <v>9300000</v>
      </c>
      <c r="D1443" s="33"/>
      <c r="E1443" s="33" t="s">
        <v>909</v>
      </c>
      <c r="F1443" s="33" t="s">
        <v>628</v>
      </c>
      <c r="G1443" s="33" t="s">
        <v>628</v>
      </c>
      <c r="H1443" s="33" t="s">
        <v>632</v>
      </c>
      <c r="I1443" s="33" t="s">
        <v>628</v>
      </c>
      <c r="J1443" s="33" t="s">
        <v>633</v>
      </c>
      <c r="K1443" s="33" t="s">
        <v>634</v>
      </c>
      <c r="L1443" s="33" t="s">
        <v>628</v>
      </c>
      <c r="M1443" s="33" t="s">
        <v>632</v>
      </c>
      <c r="N1443" s="33" t="s">
        <v>2530</v>
      </c>
      <c r="O1443" s="33" t="s">
        <v>3125</v>
      </c>
      <c r="P1443" s="33" t="s">
        <v>3126</v>
      </c>
    </row>
    <row r="1444" spans="1:16" ht="13.5" customHeight="1" x14ac:dyDescent="0.2">
      <c r="A1444" s="33" t="s">
        <v>709</v>
      </c>
      <c r="B1444" s="35" t="s">
        <v>3156</v>
      </c>
      <c r="C1444" s="34">
        <v>7200000</v>
      </c>
      <c r="D1444" s="33"/>
      <c r="E1444" s="33" t="s">
        <v>909</v>
      </c>
      <c r="F1444" s="33" t="s">
        <v>628</v>
      </c>
      <c r="G1444" s="33" t="s">
        <v>628</v>
      </c>
      <c r="H1444" s="33" t="s">
        <v>632</v>
      </c>
      <c r="I1444" s="33" t="s">
        <v>628</v>
      </c>
      <c r="J1444" s="33" t="s">
        <v>633</v>
      </c>
      <c r="K1444" s="33" t="s">
        <v>634</v>
      </c>
      <c r="L1444" s="33" t="s">
        <v>628</v>
      </c>
      <c r="M1444" s="33" t="s">
        <v>632</v>
      </c>
      <c r="N1444" s="33" t="s">
        <v>2530</v>
      </c>
      <c r="O1444" s="33" t="s">
        <v>3125</v>
      </c>
      <c r="P1444" s="33" t="s">
        <v>3126</v>
      </c>
    </row>
    <row r="1445" spans="1:16" ht="13.5" customHeight="1" x14ac:dyDescent="0.2">
      <c r="A1445" s="33" t="s">
        <v>709</v>
      </c>
      <c r="B1445" s="35" t="s">
        <v>3157</v>
      </c>
      <c r="C1445" s="34">
        <v>28427350</v>
      </c>
      <c r="D1445" s="33"/>
      <c r="E1445" s="33" t="s">
        <v>909</v>
      </c>
      <c r="F1445" s="33" t="s">
        <v>628</v>
      </c>
      <c r="G1445" s="33" t="s">
        <v>628</v>
      </c>
      <c r="H1445" s="33" t="s">
        <v>632</v>
      </c>
      <c r="I1445" s="33" t="s">
        <v>628</v>
      </c>
      <c r="J1445" s="33" t="s">
        <v>633</v>
      </c>
      <c r="K1445" s="33" t="s">
        <v>634</v>
      </c>
      <c r="L1445" s="33" t="s">
        <v>628</v>
      </c>
      <c r="M1445" s="33" t="s">
        <v>632</v>
      </c>
      <c r="N1445" s="33" t="s">
        <v>2530</v>
      </c>
      <c r="O1445" s="33" t="s">
        <v>3059</v>
      </c>
      <c r="P1445" s="33" t="s">
        <v>3060</v>
      </c>
    </row>
    <row r="1446" spans="1:16" ht="13.5" customHeight="1" x14ac:dyDescent="0.2">
      <c r="A1446" s="33" t="s">
        <v>709</v>
      </c>
      <c r="B1446" s="35" t="s">
        <v>3158</v>
      </c>
      <c r="C1446" s="34">
        <v>27217200</v>
      </c>
      <c r="D1446" s="33"/>
      <c r="E1446" s="33" t="s">
        <v>909</v>
      </c>
      <c r="F1446" s="33" t="s">
        <v>628</v>
      </c>
      <c r="G1446" s="33" t="s">
        <v>628</v>
      </c>
      <c r="H1446" s="33" t="s">
        <v>632</v>
      </c>
      <c r="I1446" s="33" t="s">
        <v>628</v>
      </c>
      <c r="J1446" s="33" t="s">
        <v>633</v>
      </c>
      <c r="K1446" s="33" t="s">
        <v>634</v>
      </c>
      <c r="L1446" s="33" t="s">
        <v>628</v>
      </c>
      <c r="M1446" s="33" t="s">
        <v>632</v>
      </c>
      <c r="N1446" s="33" t="s">
        <v>2530</v>
      </c>
      <c r="O1446" s="33" t="s">
        <v>3059</v>
      </c>
      <c r="P1446" s="33" t="s">
        <v>3060</v>
      </c>
    </row>
    <row r="1447" spans="1:16" ht="13.5" customHeight="1" x14ac:dyDescent="0.2">
      <c r="A1447" s="33" t="s">
        <v>709</v>
      </c>
      <c r="B1447" s="35" t="s">
        <v>130</v>
      </c>
      <c r="C1447" s="34">
        <v>154669880</v>
      </c>
      <c r="D1447" s="33"/>
      <c r="E1447" s="33" t="s">
        <v>909</v>
      </c>
      <c r="F1447" s="33" t="s">
        <v>628</v>
      </c>
      <c r="G1447" s="33" t="s">
        <v>628</v>
      </c>
      <c r="H1447" s="33" t="s">
        <v>632</v>
      </c>
      <c r="I1447" s="33" t="s">
        <v>628</v>
      </c>
      <c r="J1447" s="33" t="s">
        <v>633</v>
      </c>
      <c r="K1447" s="33" t="s">
        <v>634</v>
      </c>
      <c r="L1447" s="33" t="s">
        <v>628</v>
      </c>
      <c r="M1447" s="33" t="s">
        <v>632</v>
      </c>
      <c r="N1447" s="33" t="s">
        <v>2530</v>
      </c>
      <c r="O1447" s="33" t="s">
        <v>3059</v>
      </c>
      <c r="P1447" s="33" t="s">
        <v>3060</v>
      </c>
    </row>
    <row r="1448" spans="1:16" ht="13.5" customHeight="1" x14ac:dyDescent="0.2">
      <c r="A1448" s="33" t="s">
        <v>709</v>
      </c>
      <c r="B1448" s="35" t="s">
        <v>3159</v>
      </c>
      <c r="C1448" s="34">
        <v>57914540</v>
      </c>
      <c r="D1448" s="33"/>
      <c r="E1448" s="33" t="s">
        <v>909</v>
      </c>
      <c r="F1448" s="33" t="s">
        <v>628</v>
      </c>
      <c r="G1448" s="33" t="s">
        <v>628</v>
      </c>
      <c r="H1448" s="33" t="s">
        <v>632</v>
      </c>
      <c r="I1448" s="33" t="s">
        <v>628</v>
      </c>
      <c r="J1448" s="33" t="s">
        <v>633</v>
      </c>
      <c r="K1448" s="33" t="s">
        <v>634</v>
      </c>
      <c r="L1448" s="33" t="s">
        <v>628</v>
      </c>
      <c r="M1448" s="33" t="s">
        <v>632</v>
      </c>
      <c r="N1448" s="33" t="s">
        <v>2530</v>
      </c>
      <c r="O1448" s="33" t="s">
        <v>3059</v>
      </c>
      <c r="P1448" s="33" t="s">
        <v>3060</v>
      </c>
    </row>
    <row r="1449" spans="1:16" ht="13.5" customHeight="1" x14ac:dyDescent="0.2">
      <c r="A1449" s="33" t="s">
        <v>709</v>
      </c>
      <c r="B1449" s="35" t="s">
        <v>3160</v>
      </c>
      <c r="C1449" s="34">
        <v>81400000</v>
      </c>
      <c r="D1449" s="33"/>
      <c r="E1449" s="33" t="s">
        <v>909</v>
      </c>
      <c r="F1449" s="33" t="s">
        <v>628</v>
      </c>
      <c r="G1449" s="33" t="s">
        <v>628</v>
      </c>
      <c r="H1449" s="33" t="s">
        <v>632</v>
      </c>
      <c r="I1449" s="33" t="s">
        <v>628</v>
      </c>
      <c r="J1449" s="33" t="s">
        <v>633</v>
      </c>
      <c r="K1449" s="33" t="s">
        <v>634</v>
      </c>
      <c r="L1449" s="33" t="s">
        <v>628</v>
      </c>
      <c r="M1449" s="33" t="s">
        <v>632</v>
      </c>
      <c r="N1449" s="33" t="s">
        <v>2530</v>
      </c>
      <c r="O1449" s="33" t="s">
        <v>3125</v>
      </c>
      <c r="P1449" s="33" t="s">
        <v>3126</v>
      </c>
    </row>
    <row r="1450" spans="1:16" ht="13.5" customHeight="1" x14ac:dyDescent="0.2">
      <c r="A1450" s="33" t="s">
        <v>709</v>
      </c>
      <c r="B1450" s="35" t="s">
        <v>3162</v>
      </c>
      <c r="C1450" s="34">
        <v>12786300</v>
      </c>
      <c r="D1450" s="33"/>
      <c r="E1450" s="33" t="s">
        <v>909</v>
      </c>
      <c r="F1450" s="33" t="s">
        <v>628</v>
      </c>
      <c r="G1450" s="33" t="s">
        <v>628</v>
      </c>
      <c r="H1450" s="33" t="s">
        <v>632</v>
      </c>
      <c r="I1450" s="33" t="s">
        <v>628</v>
      </c>
      <c r="J1450" s="33" t="s">
        <v>633</v>
      </c>
      <c r="K1450" s="33" t="s">
        <v>634</v>
      </c>
      <c r="L1450" s="33" t="s">
        <v>628</v>
      </c>
      <c r="M1450" s="33" t="s">
        <v>632</v>
      </c>
      <c r="N1450" s="33" t="s">
        <v>2530</v>
      </c>
      <c r="O1450" s="33" t="s">
        <v>3059</v>
      </c>
      <c r="P1450" s="33" t="s">
        <v>3060</v>
      </c>
    </row>
    <row r="1451" spans="1:16" ht="13.5" customHeight="1" x14ac:dyDescent="0.2">
      <c r="A1451" s="33" t="s">
        <v>709</v>
      </c>
      <c r="B1451" s="35" t="s">
        <v>3163</v>
      </c>
      <c r="C1451" s="34">
        <v>49634640</v>
      </c>
      <c r="D1451" s="33"/>
      <c r="E1451" s="33" t="s">
        <v>909</v>
      </c>
      <c r="F1451" s="33" t="s">
        <v>628</v>
      </c>
      <c r="G1451" s="33" t="s">
        <v>628</v>
      </c>
      <c r="H1451" s="33" t="s">
        <v>632</v>
      </c>
      <c r="I1451" s="33" t="s">
        <v>628</v>
      </c>
      <c r="J1451" s="33" t="s">
        <v>633</v>
      </c>
      <c r="K1451" s="33" t="s">
        <v>634</v>
      </c>
      <c r="L1451" s="33" t="s">
        <v>628</v>
      </c>
      <c r="M1451" s="33" t="s">
        <v>632</v>
      </c>
      <c r="N1451" s="33" t="s">
        <v>2530</v>
      </c>
      <c r="O1451" s="33" t="s">
        <v>3059</v>
      </c>
      <c r="P1451" s="33" t="s">
        <v>3060</v>
      </c>
    </row>
    <row r="1452" spans="1:16" ht="13.5" customHeight="1" x14ac:dyDescent="0.2">
      <c r="A1452" s="33" t="s">
        <v>709</v>
      </c>
      <c r="B1452" s="35" t="s">
        <v>3164</v>
      </c>
      <c r="C1452" s="34">
        <v>103028100</v>
      </c>
      <c r="D1452" s="33"/>
      <c r="E1452" s="33" t="s">
        <v>909</v>
      </c>
      <c r="F1452" s="33" t="s">
        <v>628</v>
      </c>
      <c r="G1452" s="33" t="s">
        <v>628</v>
      </c>
      <c r="H1452" s="33" t="s">
        <v>632</v>
      </c>
      <c r="I1452" s="33" t="s">
        <v>628</v>
      </c>
      <c r="J1452" s="33" t="s">
        <v>633</v>
      </c>
      <c r="K1452" s="33" t="s">
        <v>634</v>
      </c>
      <c r="L1452" s="33" t="s">
        <v>628</v>
      </c>
      <c r="M1452" s="33" t="s">
        <v>632</v>
      </c>
      <c r="N1452" s="33" t="s">
        <v>2530</v>
      </c>
      <c r="O1452" s="33" t="s">
        <v>3059</v>
      </c>
      <c r="P1452" s="33" t="s">
        <v>3060</v>
      </c>
    </row>
    <row r="1453" spans="1:16" ht="13.5" customHeight="1" x14ac:dyDescent="0.2">
      <c r="A1453" s="33" t="s">
        <v>709</v>
      </c>
      <c r="B1453" s="35" t="s">
        <v>3165</v>
      </c>
      <c r="C1453" s="34">
        <v>65079740</v>
      </c>
      <c r="D1453" s="33"/>
      <c r="E1453" s="33" t="s">
        <v>909</v>
      </c>
      <c r="F1453" s="33" t="s">
        <v>628</v>
      </c>
      <c r="G1453" s="33" t="s">
        <v>628</v>
      </c>
      <c r="H1453" s="33" t="s">
        <v>632</v>
      </c>
      <c r="I1453" s="33" t="s">
        <v>628</v>
      </c>
      <c r="J1453" s="33" t="s">
        <v>633</v>
      </c>
      <c r="K1453" s="33" t="s">
        <v>634</v>
      </c>
      <c r="L1453" s="33" t="s">
        <v>628</v>
      </c>
      <c r="M1453" s="33" t="s">
        <v>632</v>
      </c>
      <c r="N1453" s="33" t="s">
        <v>2530</v>
      </c>
      <c r="O1453" s="33" t="s">
        <v>3059</v>
      </c>
      <c r="P1453" s="33" t="s">
        <v>3060</v>
      </c>
    </row>
    <row r="1454" spans="1:16" ht="13.5" customHeight="1" x14ac:dyDescent="0.2">
      <c r="A1454" s="33" t="s">
        <v>709</v>
      </c>
      <c r="B1454" s="35" t="s">
        <v>3166</v>
      </c>
      <c r="C1454" s="34">
        <v>8790000</v>
      </c>
      <c r="D1454" s="33"/>
      <c r="E1454" s="33" t="s">
        <v>909</v>
      </c>
      <c r="F1454" s="33" t="s">
        <v>628</v>
      </c>
      <c r="G1454" s="33" t="s">
        <v>628</v>
      </c>
      <c r="H1454" s="33" t="s">
        <v>632</v>
      </c>
      <c r="I1454" s="33" t="s">
        <v>628</v>
      </c>
      <c r="J1454" s="33" t="s">
        <v>633</v>
      </c>
      <c r="K1454" s="33" t="s">
        <v>634</v>
      </c>
      <c r="L1454" s="33" t="s">
        <v>628</v>
      </c>
      <c r="M1454" s="33" t="s">
        <v>632</v>
      </c>
      <c r="N1454" s="33" t="s">
        <v>3167</v>
      </c>
      <c r="O1454" s="33" t="s">
        <v>3168</v>
      </c>
      <c r="P1454" s="33" t="s">
        <v>3169</v>
      </c>
    </row>
    <row r="1455" spans="1:16" ht="13.5" customHeight="1" x14ac:dyDescent="0.2">
      <c r="A1455" s="33" t="s">
        <v>709</v>
      </c>
      <c r="B1455" s="35" t="s">
        <v>3166</v>
      </c>
      <c r="C1455" s="34">
        <v>10800000</v>
      </c>
      <c r="D1455" s="33"/>
      <c r="E1455" s="33" t="s">
        <v>909</v>
      </c>
      <c r="F1455" s="33" t="s">
        <v>628</v>
      </c>
      <c r="G1455" s="33" t="s">
        <v>628</v>
      </c>
      <c r="H1455" s="33" t="s">
        <v>632</v>
      </c>
      <c r="I1455" s="33" t="s">
        <v>628</v>
      </c>
      <c r="J1455" s="33" t="s">
        <v>633</v>
      </c>
      <c r="K1455" s="33" t="s">
        <v>634</v>
      </c>
      <c r="L1455" s="33" t="s">
        <v>628</v>
      </c>
      <c r="M1455" s="33" t="s">
        <v>632</v>
      </c>
      <c r="N1455" s="33" t="s">
        <v>3167</v>
      </c>
      <c r="O1455" s="33" t="s">
        <v>3168</v>
      </c>
      <c r="P1455" s="33" t="s">
        <v>3169</v>
      </c>
    </row>
    <row r="1456" spans="1:16" ht="13.5" customHeight="1" x14ac:dyDescent="0.2">
      <c r="A1456" s="33" t="s">
        <v>709</v>
      </c>
      <c r="B1456" s="35" t="s">
        <v>3170</v>
      </c>
      <c r="C1456" s="34">
        <v>199907550</v>
      </c>
      <c r="D1456" s="33"/>
      <c r="E1456" s="33" t="s">
        <v>909</v>
      </c>
      <c r="F1456" s="33" t="s">
        <v>628</v>
      </c>
      <c r="G1456" s="33" t="s">
        <v>628</v>
      </c>
      <c r="H1456" s="33" t="s">
        <v>632</v>
      </c>
      <c r="I1456" s="33" t="s">
        <v>628</v>
      </c>
      <c r="J1456" s="33" t="s">
        <v>633</v>
      </c>
      <c r="K1456" s="33" t="s">
        <v>634</v>
      </c>
      <c r="L1456" s="33" t="s">
        <v>628</v>
      </c>
      <c r="M1456" s="33" t="s">
        <v>632</v>
      </c>
      <c r="N1456" s="33" t="s">
        <v>3167</v>
      </c>
      <c r="O1456" s="33" t="s">
        <v>3168</v>
      </c>
      <c r="P1456" s="33" t="s">
        <v>3169</v>
      </c>
    </row>
    <row r="1457" spans="1:16" ht="13.5" customHeight="1" x14ac:dyDescent="0.2">
      <c r="A1457" s="33" t="s">
        <v>709</v>
      </c>
      <c r="B1457" s="35" t="s">
        <v>3166</v>
      </c>
      <c r="C1457" s="34">
        <v>8320000</v>
      </c>
      <c r="D1457" s="33"/>
      <c r="E1457" s="33" t="s">
        <v>909</v>
      </c>
      <c r="F1457" s="33" t="s">
        <v>628</v>
      </c>
      <c r="G1457" s="33" t="s">
        <v>628</v>
      </c>
      <c r="H1457" s="33" t="s">
        <v>632</v>
      </c>
      <c r="I1457" s="33" t="s">
        <v>628</v>
      </c>
      <c r="J1457" s="33" t="s">
        <v>633</v>
      </c>
      <c r="K1457" s="33" t="s">
        <v>634</v>
      </c>
      <c r="L1457" s="33" t="s">
        <v>628</v>
      </c>
      <c r="M1457" s="33" t="s">
        <v>632</v>
      </c>
      <c r="N1457" s="33" t="s">
        <v>3167</v>
      </c>
      <c r="O1457" s="33" t="s">
        <v>3168</v>
      </c>
      <c r="P1457" s="33" t="s">
        <v>3169</v>
      </c>
    </row>
    <row r="1458" spans="1:16" ht="13.5" customHeight="1" x14ac:dyDescent="0.2">
      <c r="A1458" s="33" t="s">
        <v>709</v>
      </c>
      <c r="B1458" s="35" t="s">
        <v>3166</v>
      </c>
      <c r="C1458" s="34">
        <v>8480000</v>
      </c>
      <c r="D1458" s="33"/>
      <c r="E1458" s="33" t="s">
        <v>909</v>
      </c>
      <c r="F1458" s="33" t="s">
        <v>628</v>
      </c>
      <c r="G1458" s="33" t="s">
        <v>628</v>
      </c>
      <c r="H1458" s="33" t="s">
        <v>632</v>
      </c>
      <c r="I1458" s="33" t="s">
        <v>628</v>
      </c>
      <c r="J1458" s="33" t="s">
        <v>633</v>
      </c>
      <c r="K1458" s="33" t="s">
        <v>634</v>
      </c>
      <c r="L1458" s="33" t="s">
        <v>628</v>
      </c>
      <c r="M1458" s="33" t="s">
        <v>632</v>
      </c>
      <c r="N1458" s="33" t="s">
        <v>3167</v>
      </c>
      <c r="O1458" s="33" t="s">
        <v>3168</v>
      </c>
      <c r="P1458" s="33" t="s">
        <v>3169</v>
      </c>
    </row>
    <row r="1459" spans="1:16" ht="13.5" customHeight="1" x14ac:dyDescent="0.2">
      <c r="A1459" s="33" t="s">
        <v>709</v>
      </c>
      <c r="B1459" s="35" t="s">
        <v>3166</v>
      </c>
      <c r="C1459" s="34">
        <v>11040000</v>
      </c>
      <c r="D1459" s="33"/>
      <c r="E1459" s="33" t="s">
        <v>909</v>
      </c>
      <c r="F1459" s="33" t="s">
        <v>628</v>
      </c>
      <c r="G1459" s="33" t="s">
        <v>628</v>
      </c>
      <c r="H1459" s="33" t="s">
        <v>632</v>
      </c>
      <c r="I1459" s="33" t="s">
        <v>628</v>
      </c>
      <c r="J1459" s="33" t="s">
        <v>633</v>
      </c>
      <c r="K1459" s="33" t="s">
        <v>634</v>
      </c>
      <c r="L1459" s="33" t="s">
        <v>628</v>
      </c>
      <c r="M1459" s="33" t="s">
        <v>632</v>
      </c>
      <c r="N1459" s="33" t="s">
        <v>3167</v>
      </c>
      <c r="O1459" s="33" t="s">
        <v>3168</v>
      </c>
      <c r="P1459" s="33" t="s">
        <v>3169</v>
      </c>
    </row>
    <row r="1460" spans="1:16" ht="13.5" customHeight="1" x14ac:dyDescent="0.2">
      <c r="A1460" s="33" t="s">
        <v>709</v>
      </c>
      <c r="B1460" s="35" t="s">
        <v>3171</v>
      </c>
      <c r="C1460" s="34">
        <v>12400000</v>
      </c>
      <c r="D1460" s="33"/>
      <c r="E1460" s="33" t="s">
        <v>909</v>
      </c>
      <c r="F1460" s="33" t="s">
        <v>628</v>
      </c>
      <c r="G1460" s="33" t="s">
        <v>628</v>
      </c>
      <c r="H1460" s="33" t="s">
        <v>632</v>
      </c>
      <c r="I1460" s="33" t="s">
        <v>628</v>
      </c>
      <c r="J1460" s="33" t="s">
        <v>633</v>
      </c>
      <c r="K1460" s="33" t="s">
        <v>634</v>
      </c>
      <c r="L1460" s="33" t="s">
        <v>628</v>
      </c>
      <c r="M1460" s="33" t="s">
        <v>632</v>
      </c>
      <c r="N1460" s="33" t="s">
        <v>3167</v>
      </c>
      <c r="O1460" s="33" t="s">
        <v>3168</v>
      </c>
      <c r="P1460" s="33" t="s">
        <v>3169</v>
      </c>
    </row>
    <row r="1461" spans="1:16" ht="13.5" customHeight="1" x14ac:dyDescent="0.2">
      <c r="A1461" s="33" t="s">
        <v>709</v>
      </c>
      <c r="B1461" s="35" t="s">
        <v>3166</v>
      </c>
      <c r="C1461" s="34">
        <v>197000</v>
      </c>
      <c r="D1461" s="33"/>
      <c r="E1461" s="33" t="s">
        <v>909</v>
      </c>
      <c r="F1461" s="33" t="s">
        <v>628</v>
      </c>
      <c r="G1461" s="33" t="s">
        <v>628</v>
      </c>
      <c r="H1461" s="33" t="s">
        <v>632</v>
      </c>
      <c r="I1461" s="33" t="s">
        <v>628</v>
      </c>
      <c r="J1461" s="33" t="s">
        <v>633</v>
      </c>
      <c r="K1461" s="33" t="s">
        <v>634</v>
      </c>
      <c r="L1461" s="33" t="s">
        <v>628</v>
      </c>
      <c r="M1461" s="33" t="s">
        <v>632</v>
      </c>
      <c r="N1461" s="33" t="s">
        <v>3167</v>
      </c>
      <c r="O1461" s="33" t="s">
        <v>3168</v>
      </c>
      <c r="P1461" s="33" t="s">
        <v>3169</v>
      </c>
    </row>
    <row r="1462" spans="1:16" ht="13.5" customHeight="1" x14ac:dyDescent="0.2">
      <c r="A1462" s="33" t="s">
        <v>709</v>
      </c>
      <c r="B1462" s="35" t="s">
        <v>3172</v>
      </c>
      <c r="C1462" s="34">
        <v>30129000</v>
      </c>
      <c r="D1462" s="33"/>
      <c r="E1462" s="33" t="s">
        <v>909</v>
      </c>
      <c r="F1462" s="33" t="s">
        <v>628</v>
      </c>
      <c r="G1462" s="33" t="s">
        <v>628</v>
      </c>
      <c r="H1462" s="33" t="s">
        <v>632</v>
      </c>
      <c r="I1462" s="33" t="s">
        <v>628</v>
      </c>
      <c r="J1462" s="33" t="s">
        <v>633</v>
      </c>
      <c r="K1462" s="33" t="s">
        <v>634</v>
      </c>
      <c r="L1462" s="33" t="s">
        <v>628</v>
      </c>
      <c r="M1462" s="33" t="s">
        <v>632</v>
      </c>
      <c r="N1462" s="33" t="s">
        <v>2530</v>
      </c>
      <c r="O1462" s="33" t="s">
        <v>3036</v>
      </c>
      <c r="P1462" s="33" t="s">
        <v>3037</v>
      </c>
    </row>
    <row r="1463" spans="1:16" ht="13.5" customHeight="1" x14ac:dyDescent="0.2">
      <c r="A1463" s="33" t="s">
        <v>709</v>
      </c>
      <c r="B1463" s="35" t="s">
        <v>3173</v>
      </c>
      <c r="C1463" s="34">
        <v>76404000</v>
      </c>
      <c r="D1463" s="33"/>
      <c r="E1463" s="33" t="s">
        <v>909</v>
      </c>
      <c r="F1463" s="33" t="s">
        <v>628</v>
      </c>
      <c r="G1463" s="33" t="s">
        <v>628</v>
      </c>
      <c r="H1463" s="33" t="s">
        <v>632</v>
      </c>
      <c r="I1463" s="33" t="s">
        <v>628</v>
      </c>
      <c r="J1463" s="33" t="s">
        <v>633</v>
      </c>
      <c r="K1463" s="33" t="s">
        <v>634</v>
      </c>
      <c r="L1463" s="33" t="s">
        <v>628</v>
      </c>
      <c r="M1463" s="33" t="s">
        <v>632</v>
      </c>
      <c r="N1463" s="33" t="s">
        <v>2530</v>
      </c>
      <c r="O1463" s="33" t="s">
        <v>3036</v>
      </c>
      <c r="P1463" s="33" t="s">
        <v>3037</v>
      </c>
    </row>
    <row r="1464" spans="1:16" ht="13.5" customHeight="1" x14ac:dyDescent="0.2">
      <c r="A1464" s="33" t="s">
        <v>709</v>
      </c>
      <c r="B1464" s="35" t="s">
        <v>3174</v>
      </c>
      <c r="C1464" s="34">
        <v>12732800</v>
      </c>
      <c r="D1464" s="33"/>
      <c r="E1464" s="33" t="s">
        <v>909</v>
      </c>
      <c r="F1464" s="33" t="s">
        <v>628</v>
      </c>
      <c r="G1464" s="33" t="s">
        <v>628</v>
      </c>
      <c r="H1464" s="33" t="s">
        <v>632</v>
      </c>
      <c r="I1464" s="33" t="s">
        <v>628</v>
      </c>
      <c r="J1464" s="33" t="s">
        <v>633</v>
      </c>
      <c r="K1464" s="33" t="s">
        <v>634</v>
      </c>
      <c r="L1464" s="33" t="s">
        <v>628</v>
      </c>
      <c r="M1464" s="33" t="s">
        <v>632</v>
      </c>
      <c r="N1464" s="33" t="s">
        <v>2530</v>
      </c>
      <c r="O1464" s="33" t="s">
        <v>3036</v>
      </c>
      <c r="P1464" s="33" t="s">
        <v>3037</v>
      </c>
    </row>
    <row r="1465" spans="1:16" ht="13.5" customHeight="1" x14ac:dyDescent="0.2">
      <c r="A1465" s="33" t="s">
        <v>709</v>
      </c>
      <c r="B1465" s="35" t="s">
        <v>3175</v>
      </c>
      <c r="C1465" s="34">
        <v>19954800</v>
      </c>
      <c r="D1465" s="33"/>
      <c r="E1465" s="33" t="s">
        <v>909</v>
      </c>
      <c r="F1465" s="33" t="s">
        <v>628</v>
      </c>
      <c r="G1465" s="33" t="s">
        <v>628</v>
      </c>
      <c r="H1465" s="33" t="s">
        <v>632</v>
      </c>
      <c r="I1465" s="33" t="s">
        <v>628</v>
      </c>
      <c r="J1465" s="33" t="s">
        <v>633</v>
      </c>
      <c r="K1465" s="33" t="s">
        <v>634</v>
      </c>
      <c r="L1465" s="33" t="s">
        <v>628</v>
      </c>
      <c r="M1465" s="33" t="s">
        <v>632</v>
      </c>
      <c r="N1465" s="33" t="s">
        <v>2530</v>
      </c>
      <c r="O1465" s="33" t="s">
        <v>3036</v>
      </c>
      <c r="P1465" s="33" t="s">
        <v>3037</v>
      </c>
    </row>
    <row r="1466" spans="1:16" ht="13.5" customHeight="1" x14ac:dyDescent="0.2">
      <c r="A1466" s="33" t="s">
        <v>709</v>
      </c>
      <c r="B1466" s="35" t="s">
        <v>3176</v>
      </c>
      <c r="C1466" s="34">
        <v>22557600</v>
      </c>
      <c r="D1466" s="33"/>
      <c r="E1466" s="33" t="s">
        <v>909</v>
      </c>
      <c r="F1466" s="33" t="s">
        <v>628</v>
      </c>
      <c r="G1466" s="33" t="s">
        <v>628</v>
      </c>
      <c r="H1466" s="33" t="s">
        <v>632</v>
      </c>
      <c r="I1466" s="33" t="s">
        <v>628</v>
      </c>
      <c r="J1466" s="33" t="s">
        <v>633</v>
      </c>
      <c r="K1466" s="33" t="s">
        <v>634</v>
      </c>
      <c r="L1466" s="33" t="s">
        <v>628</v>
      </c>
      <c r="M1466" s="33" t="s">
        <v>632</v>
      </c>
      <c r="N1466" s="33" t="s">
        <v>2530</v>
      </c>
      <c r="O1466" s="33" t="s">
        <v>3036</v>
      </c>
      <c r="P1466" s="33" t="s">
        <v>3037</v>
      </c>
    </row>
    <row r="1467" spans="1:16" ht="13.5" customHeight="1" x14ac:dyDescent="0.2">
      <c r="A1467" s="33" t="s">
        <v>709</v>
      </c>
      <c r="B1467" s="35" t="s">
        <v>3177</v>
      </c>
      <c r="C1467" s="34">
        <v>39721500</v>
      </c>
      <c r="D1467" s="33"/>
      <c r="E1467" s="33" t="s">
        <v>909</v>
      </c>
      <c r="F1467" s="33" t="s">
        <v>628</v>
      </c>
      <c r="G1467" s="33" t="s">
        <v>628</v>
      </c>
      <c r="H1467" s="33" t="s">
        <v>632</v>
      </c>
      <c r="I1467" s="33" t="s">
        <v>628</v>
      </c>
      <c r="J1467" s="33" t="s">
        <v>633</v>
      </c>
      <c r="K1467" s="33" t="s">
        <v>634</v>
      </c>
      <c r="L1467" s="33" t="s">
        <v>628</v>
      </c>
      <c r="M1467" s="33" t="s">
        <v>632</v>
      </c>
      <c r="N1467" s="33" t="s">
        <v>2530</v>
      </c>
      <c r="O1467" s="33" t="s">
        <v>3036</v>
      </c>
      <c r="P1467" s="33" t="s">
        <v>3037</v>
      </c>
    </row>
    <row r="1468" spans="1:16" ht="13.5" customHeight="1" x14ac:dyDescent="0.2">
      <c r="A1468" s="33" t="s">
        <v>709</v>
      </c>
      <c r="B1468" s="35" t="s">
        <v>3178</v>
      </c>
      <c r="C1468" s="34">
        <v>5320000</v>
      </c>
      <c r="D1468" s="33"/>
      <c r="E1468" s="33" t="s">
        <v>909</v>
      </c>
      <c r="F1468" s="33" t="s">
        <v>628</v>
      </c>
      <c r="G1468" s="33" t="s">
        <v>628</v>
      </c>
      <c r="H1468" s="33" t="s">
        <v>632</v>
      </c>
      <c r="I1468" s="33" t="s">
        <v>628</v>
      </c>
      <c r="J1468" s="33" t="s">
        <v>633</v>
      </c>
      <c r="K1468" s="33" t="s">
        <v>634</v>
      </c>
      <c r="L1468" s="33" t="s">
        <v>628</v>
      </c>
      <c r="M1468" s="33" t="s">
        <v>632</v>
      </c>
      <c r="N1468" s="33" t="s">
        <v>2530</v>
      </c>
      <c r="O1468" s="33" t="s">
        <v>3036</v>
      </c>
      <c r="P1468" s="33" t="s">
        <v>3037</v>
      </c>
    </row>
    <row r="1469" spans="1:16" ht="13.5" customHeight="1" x14ac:dyDescent="0.2">
      <c r="A1469" s="33" t="s">
        <v>709</v>
      </c>
      <c r="B1469" s="35" t="s">
        <v>3179</v>
      </c>
      <c r="C1469" s="34">
        <v>45540000</v>
      </c>
      <c r="D1469" s="33"/>
      <c r="E1469" s="33" t="s">
        <v>909</v>
      </c>
      <c r="F1469" s="33" t="s">
        <v>628</v>
      </c>
      <c r="G1469" s="33" t="s">
        <v>628</v>
      </c>
      <c r="H1469" s="33" t="s">
        <v>632</v>
      </c>
      <c r="I1469" s="33" t="s">
        <v>628</v>
      </c>
      <c r="J1469" s="33" t="s">
        <v>633</v>
      </c>
      <c r="K1469" s="33" t="s">
        <v>634</v>
      </c>
      <c r="L1469" s="33" t="s">
        <v>628</v>
      </c>
      <c r="M1469" s="33" t="s">
        <v>632</v>
      </c>
      <c r="N1469" s="33" t="s">
        <v>2530</v>
      </c>
      <c r="O1469" s="33" t="s">
        <v>3036</v>
      </c>
      <c r="P1469" s="33" t="s">
        <v>3037</v>
      </c>
    </row>
    <row r="1470" spans="1:16" ht="13.5" customHeight="1" x14ac:dyDescent="0.2">
      <c r="A1470" s="33" t="s">
        <v>709</v>
      </c>
      <c r="B1470" s="35" t="s">
        <v>3180</v>
      </c>
      <c r="C1470" s="34">
        <v>11592000</v>
      </c>
      <c r="D1470" s="33"/>
      <c r="E1470" s="33" t="s">
        <v>909</v>
      </c>
      <c r="F1470" s="33" t="s">
        <v>628</v>
      </c>
      <c r="G1470" s="33" t="s">
        <v>628</v>
      </c>
      <c r="H1470" s="33" t="s">
        <v>632</v>
      </c>
      <c r="I1470" s="33" t="s">
        <v>628</v>
      </c>
      <c r="J1470" s="33" t="s">
        <v>633</v>
      </c>
      <c r="K1470" s="33" t="s">
        <v>634</v>
      </c>
      <c r="L1470" s="33" t="s">
        <v>628</v>
      </c>
      <c r="M1470" s="33" t="s">
        <v>632</v>
      </c>
      <c r="N1470" s="33" t="s">
        <v>2530</v>
      </c>
      <c r="O1470" s="33" t="s">
        <v>3036</v>
      </c>
      <c r="P1470" s="33" t="s">
        <v>3037</v>
      </c>
    </row>
    <row r="1471" spans="1:16" ht="13.5" customHeight="1" x14ac:dyDescent="0.2">
      <c r="A1471" s="33" t="s">
        <v>709</v>
      </c>
      <c r="B1471" s="35" t="s">
        <v>3181</v>
      </c>
      <c r="C1471" s="34">
        <v>27350000</v>
      </c>
      <c r="D1471" s="33"/>
      <c r="E1471" s="33" t="s">
        <v>909</v>
      </c>
      <c r="F1471" s="33" t="s">
        <v>628</v>
      </c>
      <c r="G1471" s="33" t="s">
        <v>628</v>
      </c>
      <c r="H1471" s="33" t="s">
        <v>632</v>
      </c>
      <c r="I1471" s="33" t="s">
        <v>628</v>
      </c>
      <c r="J1471" s="33" t="s">
        <v>633</v>
      </c>
      <c r="K1471" s="33" t="s">
        <v>634</v>
      </c>
      <c r="L1471" s="33" t="s">
        <v>628</v>
      </c>
      <c r="M1471" s="33" t="s">
        <v>632</v>
      </c>
      <c r="N1471" s="33" t="s">
        <v>2530</v>
      </c>
      <c r="O1471" s="33" t="s">
        <v>3036</v>
      </c>
      <c r="P1471" s="33" t="s">
        <v>3037</v>
      </c>
    </row>
    <row r="1472" spans="1:16" ht="13.5" customHeight="1" x14ac:dyDescent="0.2">
      <c r="A1472" s="33" t="s">
        <v>709</v>
      </c>
      <c r="B1472" s="35" t="s">
        <v>3182</v>
      </c>
      <c r="C1472" s="34">
        <v>4510000</v>
      </c>
      <c r="D1472" s="33"/>
      <c r="E1472" s="33" t="s">
        <v>909</v>
      </c>
      <c r="F1472" s="33" t="s">
        <v>628</v>
      </c>
      <c r="G1472" s="33" t="s">
        <v>628</v>
      </c>
      <c r="H1472" s="33" t="s">
        <v>632</v>
      </c>
      <c r="I1472" s="33" t="s">
        <v>628</v>
      </c>
      <c r="J1472" s="33" t="s">
        <v>633</v>
      </c>
      <c r="K1472" s="33" t="s">
        <v>634</v>
      </c>
      <c r="L1472" s="33" t="s">
        <v>628</v>
      </c>
      <c r="M1472" s="33" t="s">
        <v>632</v>
      </c>
      <c r="N1472" s="33" t="s">
        <v>2530</v>
      </c>
      <c r="O1472" s="33" t="s">
        <v>3036</v>
      </c>
      <c r="P1472" s="33" t="s">
        <v>3037</v>
      </c>
    </row>
    <row r="1473" spans="1:16" ht="13.5" customHeight="1" x14ac:dyDescent="0.2">
      <c r="A1473" s="33" t="s">
        <v>709</v>
      </c>
      <c r="B1473" s="35" t="s">
        <v>3183</v>
      </c>
      <c r="C1473" s="34">
        <v>41684000</v>
      </c>
      <c r="D1473" s="33"/>
      <c r="E1473" s="33" t="s">
        <v>909</v>
      </c>
      <c r="F1473" s="33" t="s">
        <v>628</v>
      </c>
      <c r="G1473" s="33" t="s">
        <v>628</v>
      </c>
      <c r="H1473" s="33" t="s">
        <v>632</v>
      </c>
      <c r="I1473" s="33" t="s">
        <v>628</v>
      </c>
      <c r="J1473" s="33" t="s">
        <v>633</v>
      </c>
      <c r="K1473" s="33" t="s">
        <v>634</v>
      </c>
      <c r="L1473" s="33" t="s">
        <v>628</v>
      </c>
      <c r="M1473" s="33" t="s">
        <v>632</v>
      </c>
      <c r="N1473" s="33" t="s">
        <v>2530</v>
      </c>
      <c r="O1473" s="33" t="s">
        <v>3036</v>
      </c>
      <c r="P1473" s="33" t="s">
        <v>3037</v>
      </c>
    </row>
    <row r="1474" spans="1:16" ht="13.5" customHeight="1" x14ac:dyDescent="0.2">
      <c r="A1474" s="33" t="s">
        <v>709</v>
      </c>
      <c r="B1474" s="35" t="s">
        <v>153</v>
      </c>
      <c r="C1474" s="34">
        <v>5290700</v>
      </c>
      <c r="D1474" s="33"/>
      <c r="E1474" s="33" t="s">
        <v>909</v>
      </c>
      <c r="F1474" s="33" t="s">
        <v>628</v>
      </c>
      <c r="G1474" s="33" t="s">
        <v>628</v>
      </c>
      <c r="H1474" s="33" t="s">
        <v>632</v>
      </c>
      <c r="I1474" s="33" t="s">
        <v>628</v>
      </c>
      <c r="J1474" s="33" t="s">
        <v>633</v>
      </c>
      <c r="K1474" s="33" t="s">
        <v>634</v>
      </c>
      <c r="L1474" s="33" t="s">
        <v>628</v>
      </c>
      <c r="M1474" s="33" t="s">
        <v>632</v>
      </c>
      <c r="N1474" s="33" t="s">
        <v>2530</v>
      </c>
      <c r="O1474" s="33" t="s">
        <v>3036</v>
      </c>
      <c r="P1474" s="33" t="s">
        <v>3037</v>
      </c>
    </row>
    <row r="1475" spans="1:16" ht="13.5" customHeight="1" x14ac:dyDescent="0.2">
      <c r="A1475" s="33" t="s">
        <v>709</v>
      </c>
      <c r="B1475" s="35" t="s">
        <v>3184</v>
      </c>
      <c r="C1475" s="34">
        <v>31570000</v>
      </c>
      <c r="D1475" s="33"/>
      <c r="E1475" s="33" t="s">
        <v>909</v>
      </c>
      <c r="F1475" s="33" t="s">
        <v>628</v>
      </c>
      <c r="G1475" s="33" t="s">
        <v>628</v>
      </c>
      <c r="H1475" s="33" t="s">
        <v>632</v>
      </c>
      <c r="I1475" s="33" t="s">
        <v>628</v>
      </c>
      <c r="J1475" s="33" t="s">
        <v>633</v>
      </c>
      <c r="K1475" s="33" t="s">
        <v>634</v>
      </c>
      <c r="L1475" s="33" t="s">
        <v>628</v>
      </c>
      <c r="M1475" s="33" t="s">
        <v>632</v>
      </c>
      <c r="N1475" s="33" t="s">
        <v>2530</v>
      </c>
      <c r="O1475" s="33" t="s">
        <v>3036</v>
      </c>
      <c r="P1475" s="33" t="s">
        <v>3037</v>
      </c>
    </row>
    <row r="1476" spans="1:16" ht="13.5" customHeight="1" x14ac:dyDescent="0.2">
      <c r="A1476" s="33" t="s">
        <v>709</v>
      </c>
      <c r="B1476" s="35" t="s">
        <v>3185</v>
      </c>
      <c r="C1476" s="34">
        <v>9972200</v>
      </c>
      <c r="D1476" s="33"/>
      <c r="E1476" s="33" t="s">
        <v>909</v>
      </c>
      <c r="F1476" s="33" t="s">
        <v>628</v>
      </c>
      <c r="G1476" s="33" t="s">
        <v>628</v>
      </c>
      <c r="H1476" s="33" t="s">
        <v>632</v>
      </c>
      <c r="I1476" s="33" t="s">
        <v>628</v>
      </c>
      <c r="J1476" s="33" t="s">
        <v>633</v>
      </c>
      <c r="K1476" s="33" t="s">
        <v>634</v>
      </c>
      <c r="L1476" s="33" t="s">
        <v>628</v>
      </c>
      <c r="M1476" s="33" t="s">
        <v>632</v>
      </c>
      <c r="N1476" s="33" t="s">
        <v>2530</v>
      </c>
      <c r="O1476" s="33" t="s">
        <v>3036</v>
      </c>
      <c r="P1476" s="33" t="s">
        <v>3037</v>
      </c>
    </row>
    <row r="1477" spans="1:16" ht="13.5" customHeight="1" x14ac:dyDescent="0.2">
      <c r="A1477" s="33" t="s">
        <v>709</v>
      </c>
      <c r="B1477" s="35" t="s">
        <v>3187</v>
      </c>
      <c r="C1477" s="34">
        <v>16617514</v>
      </c>
      <c r="D1477" s="33"/>
      <c r="E1477" s="33" t="s">
        <v>3186</v>
      </c>
      <c r="F1477" s="33" t="s">
        <v>3188</v>
      </c>
      <c r="G1477" s="33" t="s">
        <v>3189</v>
      </c>
      <c r="H1477" s="33" t="s">
        <v>632</v>
      </c>
      <c r="I1477" s="33" t="s">
        <v>3190</v>
      </c>
      <c r="J1477" s="33" t="s">
        <v>633</v>
      </c>
      <c r="K1477" s="33" t="s">
        <v>634</v>
      </c>
      <c r="L1477" s="33" t="s">
        <v>628</v>
      </c>
      <c r="M1477" s="33" t="s">
        <v>632</v>
      </c>
      <c r="N1477" s="33" t="s">
        <v>3191</v>
      </c>
      <c r="O1477" s="33" t="s">
        <v>3192</v>
      </c>
      <c r="P1477" s="33" t="s">
        <v>3193</v>
      </c>
    </row>
    <row r="1478" spans="1:16" ht="13.5" customHeight="1" x14ac:dyDescent="0.2">
      <c r="A1478" s="33" t="s">
        <v>709</v>
      </c>
      <c r="B1478" s="35" t="s">
        <v>3194</v>
      </c>
      <c r="C1478" s="34">
        <v>11983270</v>
      </c>
      <c r="D1478" s="33"/>
      <c r="E1478" s="33" t="s">
        <v>3186</v>
      </c>
      <c r="F1478" s="33" t="s">
        <v>3188</v>
      </c>
      <c r="G1478" s="33" t="s">
        <v>3189</v>
      </c>
      <c r="H1478" s="33" t="s">
        <v>632</v>
      </c>
      <c r="I1478" s="33" t="s">
        <v>3195</v>
      </c>
      <c r="J1478" s="33" t="s">
        <v>633</v>
      </c>
      <c r="K1478" s="33" t="s">
        <v>634</v>
      </c>
      <c r="L1478" s="33" t="s">
        <v>628</v>
      </c>
      <c r="M1478" s="33" t="s">
        <v>632</v>
      </c>
      <c r="N1478" s="33" t="s">
        <v>3191</v>
      </c>
      <c r="O1478" s="33" t="s">
        <v>3192</v>
      </c>
      <c r="P1478" s="33" t="s">
        <v>3193</v>
      </c>
    </row>
    <row r="1479" spans="1:16" ht="13.5" customHeight="1" x14ac:dyDescent="0.2">
      <c r="A1479" s="33" t="s">
        <v>709</v>
      </c>
      <c r="B1479" s="35" t="s">
        <v>3196</v>
      </c>
      <c r="C1479" s="34">
        <v>135285864</v>
      </c>
      <c r="D1479" s="33"/>
      <c r="E1479" s="33" t="s">
        <v>3186</v>
      </c>
      <c r="F1479" s="33" t="s">
        <v>3188</v>
      </c>
      <c r="G1479" s="33" t="s">
        <v>3189</v>
      </c>
      <c r="H1479" s="33" t="s">
        <v>632</v>
      </c>
      <c r="I1479" s="33" t="s">
        <v>3197</v>
      </c>
      <c r="J1479" s="33" t="s">
        <v>633</v>
      </c>
      <c r="K1479" s="33" t="s">
        <v>634</v>
      </c>
      <c r="L1479" s="33" t="s">
        <v>628</v>
      </c>
      <c r="M1479" s="33" t="s">
        <v>632</v>
      </c>
      <c r="N1479" s="33" t="s">
        <v>3191</v>
      </c>
      <c r="O1479" s="33" t="s">
        <v>3192</v>
      </c>
      <c r="P1479" s="33" t="s">
        <v>3193</v>
      </c>
    </row>
    <row r="1480" spans="1:16" ht="13.5" customHeight="1" x14ac:dyDescent="0.2">
      <c r="A1480" s="33" t="s">
        <v>709</v>
      </c>
      <c r="B1480" s="35" t="s">
        <v>3198</v>
      </c>
      <c r="C1480" s="34">
        <v>207504703</v>
      </c>
      <c r="D1480" s="33"/>
      <c r="E1480" s="33" t="s">
        <v>3186</v>
      </c>
      <c r="F1480" s="33" t="s">
        <v>3199</v>
      </c>
      <c r="G1480" s="33" t="s">
        <v>3200</v>
      </c>
      <c r="H1480" s="33" t="s">
        <v>632</v>
      </c>
      <c r="I1480" s="33" t="s">
        <v>3201</v>
      </c>
      <c r="J1480" s="33" t="s">
        <v>633</v>
      </c>
      <c r="K1480" s="33" t="s">
        <v>634</v>
      </c>
      <c r="L1480" s="33" t="s">
        <v>628</v>
      </c>
      <c r="M1480" s="33" t="s">
        <v>632</v>
      </c>
      <c r="N1480" s="33" t="s">
        <v>3191</v>
      </c>
      <c r="O1480" s="33" t="s">
        <v>3192</v>
      </c>
      <c r="P1480" s="33" t="s">
        <v>3193</v>
      </c>
    </row>
    <row r="1481" spans="1:16" ht="13.5" customHeight="1" x14ac:dyDescent="0.2">
      <c r="A1481" s="33" t="s">
        <v>709</v>
      </c>
      <c r="B1481" s="35" t="s">
        <v>3198</v>
      </c>
      <c r="C1481" s="34">
        <v>75538680</v>
      </c>
      <c r="D1481" s="33"/>
      <c r="E1481" s="33" t="s">
        <v>3186</v>
      </c>
      <c r="F1481" s="33" t="s">
        <v>3199</v>
      </c>
      <c r="G1481" s="33" t="s">
        <v>3200</v>
      </c>
      <c r="H1481" s="33" t="s">
        <v>632</v>
      </c>
      <c r="I1481" s="33" t="s">
        <v>3202</v>
      </c>
      <c r="J1481" s="33" t="s">
        <v>633</v>
      </c>
      <c r="K1481" s="33" t="s">
        <v>634</v>
      </c>
      <c r="L1481" s="33" t="s">
        <v>628</v>
      </c>
      <c r="M1481" s="33" t="s">
        <v>632</v>
      </c>
      <c r="N1481" s="33" t="s">
        <v>3191</v>
      </c>
      <c r="O1481" s="33" t="s">
        <v>3192</v>
      </c>
      <c r="P1481" s="33" t="s">
        <v>3193</v>
      </c>
    </row>
    <row r="1482" spans="1:16" ht="13.5" customHeight="1" x14ac:dyDescent="0.2">
      <c r="A1482" s="33" t="s">
        <v>709</v>
      </c>
      <c r="B1482" s="35" t="s">
        <v>3203</v>
      </c>
      <c r="C1482" s="34">
        <v>95531706</v>
      </c>
      <c r="D1482" s="33"/>
      <c r="E1482" s="33" t="s">
        <v>3186</v>
      </c>
      <c r="F1482" s="33" t="s">
        <v>3188</v>
      </c>
      <c r="G1482" s="33" t="s">
        <v>3189</v>
      </c>
      <c r="H1482" s="33" t="s">
        <v>632</v>
      </c>
      <c r="I1482" s="33" t="s">
        <v>3204</v>
      </c>
      <c r="J1482" s="33" t="s">
        <v>633</v>
      </c>
      <c r="K1482" s="33" t="s">
        <v>634</v>
      </c>
      <c r="L1482" s="33" t="s">
        <v>628</v>
      </c>
      <c r="M1482" s="33" t="s">
        <v>632</v>
      </c>
      <c r="N1482" s="33" t="s">
        <v>3191</v>
      </c>
      <c r="O1482" s="33" t="s">
        <v>3192</v>
      </c>
      <c r="P1482" s="33" t="s">
        <v>3193</v>
      </c>
    </row>
    <row r="1483" spans="1:16" ht="13.5" customHeight="1" x14ac:dyDescent="0.2">
      <c r="A1483" s="33" t="s">
        <v>709</v>
      </c>
      <c r="B1483" s="35" t="s">
        <v>3133</v>
      </c>
      <c r="C1483" s="34">
        <v>96094516</v>
      </c>
      <c r="D1483" s="33"/>
      <c r="E1483" s="33" t="s">
        <v>3186</v>
      </c>
      <c r="F1483" s="33" t="s">
        <v>3199</v>
      </c>
      <c r="G1483" s="33" t="s">
        <v>3200</v>
      </c>
      <c r="H1483" s="33" t="s">
        <v>632</v>
      </c>
      <c r="I1483" s="33" t="s">
        <v>3205</v>
      </c>
      <c r="J1483" s="33" t="s">
        <v>633</v>
      </c>
      <c r="K1483" s="33" t="s">
        <v>634</v>
      </c>
      <c r="L1483" s="33" t="s">
        <v>628</v>
      </c>
      <c r="M1483" s="33" t="s">
        <v>632</v>
      </c>
      <c r="N1483" s="33" t="s">
        <v>3191</v>
      </c>
      <c r="O1483" s="33" t="s">
        <v>3192</v>
      </c>
      <c r="P1483" s="33" t="s">
        <v>3193</v>
      </c>
    </row>
    <row r="1484" spans="1:16" ht="13.5" customHeight="1" x14ac:dyDescent="0.2">
      <c r="A1484" s="33" t="s">
        <v>709</v>
      </c>
      <c r="B1484" s="35" t="s">
        <v>3206</v>
      </c>
      <c r="C1484" s="34">
        <v>168505716</v>
      </c>
      <c r="D1484" s="33"/>
      <c r="E1484" s="33" t="s">
        <v>3186</v>
      </c>
      <c r="F1484" s="33" t="s">
        <v>3188</v>
      </c>
      <c r="G1484" s="33" t="s">
        <v>3189</v>
      </c>
      <c r="H1484" s="33" t="s">
        <v>632</v>
      </c>
      <c r="I1484" s="33" t="s">
        <v>3207</v>
      </c>
      <c r="J1484" s="33" t="s">
        <v>633</v>
      </c>
      <c r="K1484" s="33" t="s">
        <v>634</v>
      </c>
      <c r="L1484" s="33" t="s">
        <v>628</v>
      </c>
      <c r="M1484" s="33" t="s">
        <v>632</v>
      </c>
      <c r="N1484" s="33" t="s">
        <v>3191</v>
      </c>
      <c r="O1484" s="33" t="s">
        <v>3192</v>
      </c>
      <c r="P1484" s="33" t="s">
        <v>3193</v>
      </c>
    </row>
    <row r="1485" spans="1:16" ht="13.5" customHeight="1" x14ac:dyDescent="0.2">
      <c r="A1485" s="33" t="s">
        <v>709</v>
      </c>
      <c r="B1485" s="35" t="s">
        <v>3209</v>
      </c>
      <c r="C1485" s="34">
        <v>1289624</v>
      </c>
      <c r="D1485" s="33"/>
      <c r="E1485" s="33" t="s">
        <v>3186</v>
      </c>
      <c r="F1485" s="33" t="s">
        <v>3188</v>
      </c>
      <c r="G1485" s="33" t="s">
        <v>3189</v>
      </c>
      <c r="H1485" s="33" t="s">
        <v>632</v>
      </c>
      <c r="I1485" s="33" t="s">
        <v>3210</v>
      </c>
      <c r="J1485" s="33" t="s">
        <v>633</v>
      </c>
      <c r="K1485" s="33" t="s">
        <v>634</v>
      </c>
      <c r="L1485" s="33" t="s">
        <v>628</v>
      </c>
      <c r="M1485" s="33" t="s">
        <v>632</v>
      </c>
      <c r="N1485" s="33" t="s">
        <v>3191</v>
      </c>
      <c r="O1485" s="33" t="s">
        <v>3192</v>
      </c>
      <c r="P1485" s="33" t="s">
        <v>3193</v>
      </c>
    </row>
    <row r="1486" spans="1:16" ht="13.5" customHeight="1" x14ac:dyDescent="0.2">
      <c r="A1486" s="33" t="s">
        <v>709</v>
      </c>
      <c r="B1486" s="35" t="s">
        <v>3211</v>
      </c>
      <c r="C1486" s="34">
        <v>29217198</v>
      </c>
      <c r="D1486" s="33"/>
      <c r="E1486" s="33" t="s">
        <v>3186</v>
      </c>
      <c r="F1486" s="33" t="s">
        <v>3188</v>
      </c>
      <c r="G1486" s="33" t="s">
        <v>3189</v>
      </c>
      <c r="H1486" s="33" t="s">
        <v>632</v>
      </c>
      <c r="I1486" s="33" t="s">
        <v>3212</v>
      </c>
      <c r="J1486" s="33" t="s">
        <v>633</v>
      </c>
      <c r="K1486" s="33" t="s">
        <v>634</v>
      </c>
      <c r="L1486" s="33" t="s">
        <v>628</v>
      </c>
      <c r="M1486" s="33" t="s">
        <v>632</v>
      </c>
      <c r="N1486" s="33" t="s">
        <v>3191</v>
      </c>
      <c r="O1486" s="33" t="s">
        <v>3192</v>
      </c>
      <c r="P1486" s="33" t="s">
        <v>3193</v>
      </c>
    </row>
    <row r="1487" spans="1:16" ht="13.5" customHeight="1" x14ac:dyDescent="0.2">
      <c r="A1487" s="33" t="s">
        <v>709</v>
      </c>
      <c r="B1487" s="35" t="s">
        <v>3213</v>
      </c>
      <c r="C1487" s="34">
        <v>94898817</v>
      </c>
      <c r="D1487" s="33"/>
      <c r="E1487" s="33" t="s">
        <v>3186</v>
      </c>
      <c r="F1487" s="33" t="s">
        <v>3188</v>
      </c>
      <c r="G1487" s="33" t="s">
        <v>3189</v>
      </c>
      <c r="H1487" s="33" t="s">
        <v>632</v>
      </c>
      <c r="I1487" s="33" t="s">
        <v>3214</v>
      </c>
      <c r="J1487" s="33" t="s">
        <v>633</v>
      </c>
      <c r="K1487" s="33" t="s">
        <v>634</v>
      </c>
      <c r="L1487" s="33" t="s">
        <v>628</v>
      </c>
      <c r="M1487" s="33" t="s">
        <v>632</v>
      </c>
      <c r="N1487" s="33" t="s">
        <v>3191</v>
      </c>
      <c r="O1487" s="33" t="s">
        <v>3192</v>
      </c>
      <c r="P1487" s="33" t="s">
        <v>3193</v>
      </c>
    </row>
    <row r="1488" spans="1:16" ht="13.5" customHeight="1" x14ac:dyDescent="0.2">
      <c r="A1488" s="33" t="s">
        <v>709</v>
      </c>
      <c r="B1488" s="35" t="s">
        <v>3215</v>
      </c>
      <c r="C1488" s="34">
        <v>38116656</v>
      </c>
      <c r="D1488" s="33"/>
      <c r="E1488" s="33" t="s">
        <v>3186</v>
      </c>
      <c r="F1488" s="33" t="s">
        <v>3188</v>
      </c>
      <c r="G1488" s="33" t="s">
        <v>3189</v>
      </c>
      <c r="H1488" s="33" t="s">
        <v>632</v>
      </c>
      <c r="I1488" s="33" t="s">
        <v>3216</v>
      </c>
      <c r="J1488" s="33" t="s">
        <v>633</v>
      </c>
      <c r="K1488" s="33" t="s">
        <v>634</v>
      </c>
      <c r="L1488" s="33" t="s">
        <v>628</v>
      </c>
      <c r="M1488" s="33" t="s">
        <v>632</v>
      </c>
      <c r="N1488" s="33" t="s">
        <v>3191</v>
      </c>
      <c r="O1488" s="33" t="s">
        <v>3192</v>
      </c>
      <c r="P1488" s="33" t="s">
        <v>3193</v>
      </c>
    </row>
    <row r="1489" spans="1:16" ht="13.5" customHeight="1" x14ac:dyDescent="0.2">
      <c r="A1489" s="33" t="s">
        <v>709</v>
      </c>
      <c r="B1489" s="35" t="s">
        <v>3217</v>
      </c>
      <c r="C1489" s="34">
        <v>71766180</v>
      </c>
      <c r="D1489" s="33"/>
      <c r="E1489" s="33" t="s">
        <v>3186</v>
      </c>
      <c r="F1489" s="33" t="s">
        <v>3188</v>
      </c>
      <c r="G1489" s="33" t="s">
        <v>3189</v>
      </c>
      <c r="H1489" s="33" t="s">
        <v>632</v>
      </c>
      <c r="I1489" s="33" t="s">
        <v>3218</v>
      </c>
      <c r="J1489" s="33" t="s">
        <v>633</v>
      </c>
      <c r="K1489" s="33" t="s">
        <v>634</v>
      </c>
      <c r="L1489" s="33" t="s">
        <v>628</v>
      </c>
      <c r="M1489" s="33" t="s">
        <v>632</v>
      </c>
      <c r="N1489" s="33" t="s">
        <v>3191</v>
      </c>
      <c r="O1489" s="33" t="s">
        <v>3192</v>
      </c>
      <c r="P1489" s="33" t="s">
        <v>3193</v>
      </c>
    </row>
    <row r="1490" spans="1:16" ht="13.5" customHeight="1" x14ac:dyDescent="0.2">
      <c r="A1490" s="33" t="s">
        <v>709</v>
      </c>
      <c r="B1490" s="35" t="s">
        <v>3219</v>
      </c>
      <c r="C1490" s="34">
        <v>88512336</v>
      </c>
      <c r="D1490" s="33"/>
      <c r="E1490" s="33" t="s">
        <v>3186</v>
      </c>
      <c r="F1490" s="33" t="s">
        <v>3188</v>
      </c>
      <c r="G1490" s="33" t="s">
        <v>3189</v>
      </c>
      <c r="H1490" s="33" t="s">
        <v>632</v>
      </c>
      <c r="I1490" s="33" t="s">
        <v>3220</v>
      </c>
      <c r="J1490" s="33" t="s">
        <v>633</v>
      </c>
      <c r="K1490" s="33" t="s">
        <v>634</v>
      </c>
      <c r="L1490" s="33" t="s">
        <v>628</v>
      </c>
      <c r="M1490" s="33" t="s">
        <v>632</v>
      </c>
      <c r="N1490" s="33" t="s">
        <v>3191</v>
      </c>
      <c r="O1490" s="33" t="s">
        <v>3192</v>
      </c>
      <c r="P1490" s="33" t="s">
        <v>3193</v>
      </c>
    </row>
    <row r="1491" spans="1:16" ht="13.5" customHeight="1" x14ac:dyDescent="0.2">
      <c r="A1491" s="33" t="s">
        <v>709</v>
      </c>
      <c r="B1491" s="35" t="s">
        <v>3221</v>
      </c>
      <c r="C1491" s="34">
        <v>69698600</v>
      </c>
      <c r="D1491" s="33"/>
      <c r="E1491" s="33" t="s">
        <v>3186</v>
      </c>
      <c r="F1491" s="33" t="s">
        <v>3188</v>
      </c>
      <c r="G1491" s="33" t="s">
        <v>3189</v>
      </c>
      <c r="H1491" s="33" t="s">
        <v>632</v>
      </c>
      <c r="I1491" s="33" t="s">
        <v>3222</v>
      </c>
      <c r="J1491" s="33" t="s">
        <v>633</v>
      </c>
      <c r="K1491" s="33" t="s">
        <v>634</v>
      </c>
      <c r="L1491" s="33" t="s">
        <v>628</v>
      </c>
      <c r="M1491" s="33" t="s">
        <v>632</v>
      </c>
      <c r="N1491" s="33" t="s">
        <v>3191</v>
      </c>
      <c r="O1491" s="33" t="s">
        <v>3192</v>
      </c>
      <c r="P1491" s="33" t="s">
        <v>3193</v>
      </c>
    </row>
    <row r="1492" spans="1:16" ht="13.5" customHeight="1" x14ac:dyDescent="0.2">
      <c r="A1492" s="33" t="s">
        <v>709</v>
      </c>
      <c r="B1492" s="35" t="s">
        <v>3223</v>
      </c>
      <c r="C1492" s="34">
        <v>80010800</v>
      </c>
      <c r="D1492" s="33"/>
      <c r="E1492" s="33" t="s">
        <v>3186</v>
      </c>
      <c r="F1492" s="33" t="s">
        <v>3188</v>
      </c>
      <c r="G1492" s="33" t="s">
        <v>3189</v>
      </c>
      <c r="H1492" s="33" t="s">
        <v>632</v>
      </c>
      <c r="I1492" s="33" t="s">
        <v>3224</v>
      </c>
      <c r="J1492" s="33" t="s">
        <v>633</v>
      </c>
      <c r="K1492" s="33" t="s">
        <v>634</v>
      </c>
      <c r="L1492" s="33" t="s">
        <v>628</v>
      </c>
      <c r="M1492" s="33" t="s">
        <v>632</v>
      </c>
      <c r="N1492" s="33" t="s">
        <v>3191</v>
      </c>
      <c r="O1492" s="33" t="s">
        <v>3192</v>
      </c>
      <c r="P1492" s="33" t="s">
        <v>3193</v>
      </c>
    </row>
    <row r="1493" spans="1:16" ht="13.5" customHeight="1" x14ac:dyDescent="0.2">
      <c r="A1493" s="33" t="s">
        <v>709</v>
      </c>
      <c r="B1493" s="35" t="s">
        <v>3225</v>
      </c>
      <c r="C1493" s="34">
        <v>62704908</v>
      </c>
      <c r="D1493" s="33"/>
      <c r="E1493" s="33" t="s">
        <v>3186</v>
      </c>
      <c r="F1493" s="33" t="s">
        <v>3188</v>
      </c>
      <c r="G1493" s="33" t="s">
        <v>3189</v>
      </c>
      <c r="H1493" s="33" t="s">
        <v>632</v>
      </c>
      <c r="I1493" s="33" t="s">
        <v>3226</v>
      </c>
      <c r="J1493" s="33" t="s">
        <v>633</v>
      </c>
      <c r="K1493" s="33" t="s">
        <v>634</v>
      </c>
      <c r="L1493" s="33" t="s">
        <v>628</v>
      </c>
      <c r="M1493" s="33" t="s">
        <v>632</v>
      </c>
      <c r="N1493" s="33" t="s">
        <v>3191</v>
      </c>
      <c r="O1493" s="33" t="s">
        <v>3192</v>
      </c>
      <c r="P1493" s="33" t="s">
        <v>3193</v>
      </c>
    </row>
    <row r="1494" spans="1:16" ht="13.5" customHeight="1" x14ac:dyDescent="0.2">
      <c r="A1494" s="33" t="s">
        <v>709</v>
      </c>
      <c r="B1494" s="35" t="s">
        <v>3227</v>
      </c>
      <c r="C1494" s="34">
        <v>217460930</v>
      </c>
      <c r="D1494" s="33"/>
      <c r="E1494" s="33" t="s">
        <v>3186</v>
      </c>
      <c r="F1494" s="33" t="s">
        <v>3188</v>
      </c>
      <c r="G1494" s="33" t="s">
        <v>3189</v>
      </c>
      <c r="H1494" s="33" t="s">
        <v>632</v>
      </c>
      <c r="I1494" s="33" t="s">
        <v>3228</v>
      </c>
      <c r="J1494" s="33" t="s">
        <v>633</v>
      </c>
      <c r="K1494" s="33" t="s">
        <v>634</v>
      </c>
      <c r="L1494" s="33" t="s">
        <v>628</v>
      </c>
      <c r="M1494" s="33" t="s">
        <v>632</v>
      </c>
      <c r="N1494" s="33" t="s">
        <v>3191</v>
      </c>
      <c r="O1494" s="33" t="s">
        <v>3192</v>
      </c>
      <c r="P1494" s="33" t="s">
        <v>3193</v>
      </c>
    </row>
    <row r="1495" spans="1:16" ht="13.5" customHeight="1" x14ac:dyDescent="0.2">
      <c r="A1495" s="33" t="s">
        <v>709</v>
      </c>
      <c r="B1495" s="35" t="s">
        <v>3229</v>
      </c>
      <c r="C1495" s="34">
        <v>7462116</v>
      </c>
      <c r="D1495" s="33"/>
      <c r="E1495" s="33" t="s">
        <v>3186</v>
      </c>
      <c r="F1495" s="33" t="s">
        <v>3188</v>
      </c>
      <c r="G1495" s="33" t="s">
        <v>3189</v>
      </c>
      <c r="H1495" s="33" t="s">
        <v>632</v>
      </c>
      <c r="I1495" s="33" t="s">
        <v>3230</v>
      </c>
      <c r="J1495" s="33" t="s">
        <v>633</v>
      </c>
      <c r="K1495" s="33" t="s">
        <v>634</v>
      </c>
      <c r="L1495" s="33" t="s">
        <v>628</v>
      </c>
      <c r="M1495" s="33" t="s">
        <v>632</v>
      </c>
      <c r="N1495" s="33" t="s">
        <v>3191</v>
      </c>
      <c r="O1495" s="33" t="s">
        <v>3192</v>
      </c>
      <c r="P1495" s="33" t="s">
        <v>3193</v>
      </c>
    </row>
    <row r="1496" spans="1:16" ht="13.5" customHeight="1" x14ac:dyDescent="0.2">
      <c r="A1496" s="33" t="s">
        <v>709</v>
      </c>
      <c r="B1496" s="35" t="s">
        <v>3231</v>
      </c>
      <c r="C1496" s="34">
        <v>23006910</v>
      </c>
      <c r="D1496" s="33"/>
      <c r="E1496" s="33" t="s">
        <v>3186</v>
      </c>
      <c r="F1496" s="33" t="s">
        <v>3188</v>
      </c>
      <c r="G1496" s="33" t="s">
        <v>3189</v>
      </c>
      <c r="H1496" s="33" t="s">
        <v>632</v>
      </c>
      <c r="I1496" s="33" t="s">
        <v>3232</v>
      </c>
      <c r="J1496" s="33" t="s">
        <v>633</v>
      </c>
      <c r="K1496" s="33" t="s">
        <v>634</v>
      </c>
      <c r="L1496" s="33" t="s">
        <v>628</v>
      </c>
      <c r="M1496" s="33" t="s">
        <v>632</v>
      </c>
      <c r="N1496" s="33" t="s">
        <v>3191</v>
      </c>
      <c r="O1496" s="33" t="s">
        <v>3192</v>
      </c>
      <c r="P1496" s="33" t="s">
        <v>3193</v>
      </c>
    </row>
    <row r="1497" spans="1:16" ht="13.5" customHeight="1" x14ac:dyDescent="0.2">
      <c r="A1497" s="33" t="s">
        <v>709</v>
      </c>
      <c r="B1497" s="35" t="s">
        <v>3233</v>
      </c>
      <c r="C1497" s="34">
        <v>111291607</v>
      </c>
      <c r="D1497" s="33"/>
      <c r="E1497" s="33" t="s">
        <v>3186</v>
      </c>
      <c r="F1497" s="33" t="s">
        <v>3188</v>
      </c>
      <c r="G1497" s="33" t="s">
        <v>3189</v>
      </c>
      <c r="H1497" s="33" t="s">
        <v>632</v>
      </c>
      <c r="I1497" s="33" t="s">
        <v>3234</v>
      </c>
      <c r="J1497" s="33" t="s">
        <v>633</v>
      </c>
      <c r="K1497" s="33" t="s">
        <v>634</v>
      </c>
      <c r="L1497" s="33" t="s">
        <v>628</v>
      </c>
      <c r="M1497" s="33" t="s">
        <v>632</v>
      </c>
      <c r="N1497" s="33" t="s">
        <v>3191</v>
      </c>
      <c r="O1497" s="33" t="s">
        <v>3192</v>
      </c>
      <c r="P1497" s="33" t="s">
        <v>3193</v>
      </c>
    </row>
    <row r="1498" spans="1:16" ht="13.5" customHeight="1" x14ac:dyDescent="0.2">
      <c r="A1498" s="33" t="s">
        <v>709</v>
      </c>
      <c r="B1498" s="35" t="s">
        <v>3235</v>
      </c>
      <c r="C1498" s="34">
        <v>50518212</v>
      </c>
      <c r="D1498" s="33"/>
      <c r="E1498" s="33" t="s">
        <v>3186</v>
      </c>
      <c r="F1498" s="33" t="s">
        <v>3188</v>
      </c>
      <c r="G1498" s="33" t="s">
        <v>3189</v>
      </c>
      <c r="H1498" s="33" t="s">
        <v>632</v>
      </c>
      <c r="I1498" s="33" t="s">
        <v>3236</v>
      </c>
      <c r="J1498" s="33" t="s">
        <v>633</v>
      </c>
      <c r="K1498" s="33" t="s">
        <v>634</v>
      </c>
      <c r="L1498" s="33" t="s">
        <v>628</v>
      </c>
      <c r="M1498" s="33" t="s">
        <v>632</v>
      </c>
      <c r="N1498" s="33" t="s">
        <v>3191</v>
      </c>
      <c r="O1498" s="33" t="s">
        <v>3192</v>
      </c>
      <c r="P1498" s="33" t="s">
        <v>3193</v>
      </c>
    </row>
    <row r="1499" spans="1:16" ht="13.5" customHeight="1" x14ac:dyDescent="0.2">
      <c r="A1499" s="33" t="s">
        <v>709</v>
      </c>
      <c r="B1499" s="35" t="s">
        <v>3237</v>
      </c>
      <c r="C1499" s="34">
        <v>159462261</v>
      </c>
      <c r="D1499" s="33"/>
      <c r="E1499" s="33" t="s">
        <v>3186</v>
      </c>
      <c r="F1499" s="33" t="s">
        <v>3199</v>
      </c>
      <c r="G1499" s="33" t="s">
        <v>3200</v>
      </c>
      <c r="H1499" s="33" t="s">
        <v>632</v>
      </c>
      <c r="I1499" s="33" t="s">
        <v>3238</v>
      </c>
      <c r="J1499" s="33" t="s">
        <v>633</v>
      </c>
      <c r="K1499" s="33" t="s">
        <v>634</v>
      </c>
      <c r="L1499" s="33" t="s">
        <v>628</v>
      </c>
      <c r="M1499" s="33" t="s">
        <v>632</v>
      </c>
      <c r="N1499" s="33" t="s">
        <v>3191</v>
      </c>
      <c r="O1499" s="33" t="s">
        <v>3192</v>
      </c>
      <c r="P1499" s="33" t="s">
        <v>3193</v>
      </c>
    </row>
    <row r="1500" spans="1:16" ht="13.5" customHeight="1" x14ac:dyDescent="0.2">
      <c r="A1500" s="33" t="s">
        <v>709</v>
      </c>
      <c r="B1500" s="35" t="s">
        <v>3239</v>
      </c>
      <c r="C1500" s="34">
        <v>2058063</v>
      </c>
      <c r="D1500" s="33"/>
      <c r="E1500" s="33" t="s">
        <v>3186</v>
      </c>
      <c r="F1500" s="33" t="s">
        <v>3188</v>
      </c>
      <c r="G1500" s="33" t="s">
        <v>3189</v>
      </c>
      <c r="H1500" s="33" t="s">
        <v>632</v>
      </c>
      <c r="I1500" s="33" t="s">
        <v>3240</v>
      </c>
      <c r="J1500" s="33" t="s">
        <v>633</v>
      </c>
      <c r="K1500" s="33" t="s">
        <v>634</v>
      </c>
      <c r="L1500" s="33" t="s">
        <v>628</v>
      </c>
      <c r="M1500" s="33" t="s">
        <v>632</v>
      </c>
      <c r="N1500" s="33" t="s">
        <v>3191</v>
      </c>
      <c r="O1500" s="33" t="s">
        <v>3192</v>
      </c>
      <c r="P1500" s="33" t="s">
        <v>3193</v>
      </c>
    </row>
    <row r="1501" spans="1:16" ht="13.5" customHeight="1" x14ac:dyDescent="0.2">
      <c r="A1501" s="33" t="s">
        <v>709</v>
      </c>
      <c r="B1501" s="35" t="s">
        <v>3241</v>
      </c>
      <c r="C1501" s="34">
        <v>17659842</v>
      </c>
      <c r="D1501" s="33"/>
      <c r="E1501" s="33" t="s">
        <v>3186</v>
      </c>
      <c r="F1501" s="33" t="s">
        <v>3242</v>
      </c>
      <c r="G1501" s="33" t="s">
        <v>3243</v>
      </c>
      <c r="H1501" s="33" t="s">
        <v>632</v>
      </c>
      <c r="I1501" s="33" t="s">
        <v>3244</v>
      </c>
      <c r="J1501" s="33" t="s">
        <v>633</v>
      </c>
      <c r="K1501" s="33" t="s">
        <v>634</v>
      </c>
      <c r="L1501" s="33" t="s">
        <v>628</v>
      </c>
      <c r="M1501" s="33" t="s">
        <v>632</v>
      </c>
      <c r="N1501" s="33" t="s">
        <v>2530</v>
      </c>
      <c r="O1501" s="33" t="s">
        <v>3245</v>
      </c>
      <c r="P1501" s="33" t="s">
        <v>3246</v>
      </c>
    </row>
    <row r="1502" spans="1:16" ht="13.5" customHeight="1" x14ac:dyDescent="0.2">
      <c r="A1502" s="33" t="s">
        <v>709</v>
      </c>
      <c r="B1502" s="35" t="s">
        <v>3241</v>
      </c>
      <c r="C1502" s="34">
        <v>21098972</v>
      </c>
      <c r="D1502" s="33"/>
      <c r="E1502" s="33" t="s">
        <v>3186</v>
      </c>
      <c r="F1502" s="33" t="s">
        <v>3242</v>
      </c>
      <c r="G1502" s="33" t="s">
        <v>3243</v>
      </c>
      <c r="H1502" s="33" t="s">
        <v>632</v>
      </c>
      <c r="I1502" s="33" t="s">
        <v>3247</v>
      </c>
      <c r="J1502" s="33" t="s">
        <v>633</v>
      </c>
      <c r="K1502" s="33" t="s">
        <v>634</v>
      </c>
      <c r="L1502" s="33" t="s">
        <v>628</v>
      </c>
      <c r="M1502" s="33" t="s">
        <v>632</v>
      </c>
      <c r="N1502" s="33" t="s">
        <v>2530</v>
      </c>
      <c r="O1502" s="33" t="s">
        <v>3245</v>
      </c>
      <c r="P1502" s="33" t="s">
        <v>3246</v>
      </c>
    </row>
    <row r="1503" spans="1:16" ht="13.5" customHeight="1" x14ac:dyDescent="0.2">
      <c r="A1503" s="33" t="s">
        <v>709</v>
      </c>
      <c r="B1503" s="35" t="s">
        <v>3248</v>
      </c>
      <c r="C1503" s="34">
        <v>1371920</v>
      </c>
      <c r="D1503" s="33"/>
      <c r="E1503" s="33" t="s">
        <v>3186</v>
      </c>
      <c r="F1503" s="33" t="s">
        <v>3242</v>
      </c>
      <c r="G1503" s="33" t="s">
        <v>3243</v>
      </c>
      <c r="H1503" s="33" t="s">
        <v>632</v>
      </c>
      <c r="I1503" s="33" t="s">
        <v>3249</v>
      </c>
      <c r="J1503" s="33" t="s">
        <v>633</v>
      </c>
      <c r="K1503" s="33" t="s">
        <v>634</v>
      </c>
      <c r="L1503" s="33" t="s">
        <v>628</v>
      </c>
      <c r="M1503" s="33" t="s">
        <v>632</v>
      </c>
      <c r="N1503" s="33" t="s">
        <v>2530</v>
      </c>
      <c r="O1503" s="33" t="s">
        <v>3250</v>
      </c>
      <c r="P1503" s="33" t="s">
        <v>3251</v>
      </c>
    </row>
    <row r="1504" spans="1:16" ht="13.5" customHeight="1" x14ac:dyDescent="0.2">
      <c r="A1504" s="33" t="s">
        <v>709</v>
      </c>
      <c r="B1504" s="35" t="s">
        <v>3252</v>
      </c>
      <c r="C1504" s="34">
        <v>15801900</v>
      </c>
      <c r="D1504" s="33"/>
      <c r="E1504" s="33" t="s">
        <v>3186</v>
      </c>
      <c r="F1504" s="33" t="s">
        <v>3242</v>
      </c>
      <c r="G1504" s="33" t="s">
        <v>3243</v>
      </c>
      <c r="H1504" s="33" t="s">
        <v>632</v>
      </c>
      <c r="I1504" s="33" t="s">
        <v>3253</v>
      </c>
      <c r="J1504" s="33" t="s">
        <v>633</v>
      </c>
      <c r="K1504" s="33" t="s">
        <v>634</v>
      </c>
      <c r="L1504" s="33" t="s">
        <v>628</v>
      </c>
      <c r="M1504" s="33" t="s">
        <v>632</v>
      </c>
      <c r="N1504" s="33" t="s">
        <v>2530</v>
      </c>
      <c r="O1504" s="33" t="s">
        <v>3250</v>
      </c>
      <c r="P1504" s="33" t="s">
        <v>3251</v>
      </c>
    </row>
    <row r="1505" spans="1:16" ht="13.5" customHeight="1" x14ac:dyDescent="0.2">
      <c r="A1505" s="33" t="s">
        <v>709</v>
      </c>
      <c r="B1505" s="35" t="s">
        <v>3254</v>
      </c>
      <c r="C1505" s="34">
        <v>3926204</v>
      </c>
      <c r="D1505" s="33"/>
      <c r="E1505" s="33" t="s">
        <v>3186</v>
      </c>
      <c r="F1505" s="33" t="s">
        <v>3242</v>
      </c>
      <c r="G1505" s="33" t="s">
        <v>3243</v>
      </c>
      <c r="H1505" s="33" t="s">
        <v>632</v>
      </c>
      <c r="I1505" s="33" t="s">
        <v>3255</v>
      </c>
      <c r="J1505" s="33" t="s">
        <v>633</v>
      </c>
      <c r="K1505" s="33" t="s">
        <v>634</v>
      </c>
      <c r="L1505" s="33" t="s">
        <v>628</v>
      </c>
      <c r="M1505" s="33" t="s">
        <v>632</v>
      </c>
      <c r="N1505" s="33" t="s">
        <v>2530</v>
      </c>
      <c r="O1505" s="33" t="s">
        <v>3245</v>
      </c>
      <c r="P1505" s="33" t="s">
        <v>3246</v>
      </c>
    </row>
    <row r="1506" spans="1:16" ht="13.5" customHeight="1" x14ac:dyDescent="0.2">
      <c r="A1506" s="33" t="s">
        <v>709</v>
      </c>
      <c r="B1506" s="35" t="s">
        <v>3256</v>
      </c>
      <c r="C1506" s="34">
        <v>6296502</v>
      </c>
      <c r="D1506" s="33"/>
      <c r="E1506" s="33" t="s">
        <v>3186</v>
      </c>
      <c r="F1506" s="33" t="s">
        <v>3242</v>
      </c>
      <c r="G1506" s="33" t="s">
        <v>3243</v>
      </c>
      <c r="H1506" s="33" t="s">
        <v>632</v>
      </c>
      <c r="I1506" s="33" t="s">
        <v>3257</v>
      </c>
      <c r="J1506" s="33" t="s">
        <v>633</v>
      </c>
      <c r="K1506" s="33" t="s">
        <v>634</v>
      </c>
      <c r="L1506" s="33" t="s">
        <v>628</v>
      </c>
      <c r="M1506" s="33" t="s">
        <v>632</v>
      </c>
      <c r="N1506" s="33" t="s">
        <v>2530</v>
      </c>
      <c r="O1506" s="33" t="s">
        <v>3245</v>
      </c>
      <c r="P1506" s="33" t="s">
        <v>3246</v>
      </c>
    </row>
    <row r="1507" spans="1:16" ht="13.5" customHeight="1" x14ac:dyDescent="0.2">
      <c r="A1507" s="33" t="s">
        <v>709</v>
      </c>
      <c r="B1507" s="35" t="s">
        <v>3256</v>
      </c>
      <c r="C1507" s="34">
        <v>186120</v>
      </c>
      <c r="D1507" s="33"/>
      <c r="E1507" s="33" t="s">
        <v>3186</v>
      </c>
      <c r="F1507" s="33" t="s">
        <v>3242</v>
      </c>
      <c r="G1507" s="33" t="s">
        <v>3243</v>
      </c>
      <c r="H1507" s="33" t="s">
        <v>632</v>
      </c>
      <c r="I1507" s="33" t="s">
        <v>3258</v>
      </c>
      <c r="J1507" s="33" t="s">
        <v>633</v>
      </c>
      <c r="K1507" s="33" t="s">
        <v>634</v>
      </c>
      <c r="L1507" s="33" t="s">
        <v>628</v>
      </c>
      <c r="M1507" s="33" t="s">
        <v>632</v>
      </c>
      <c r="N1507" s="33" t="s">
        <v>2530</v>
      </c>
      <c r="O1507" s="33" t="s">
        <v>3245</v>
      </c>
      <c r="P1507" s="33" t="s">
        <v>3246</v>
      </c>
    </row>
    <row r="1508" spans="1:16" ht="13.5" customHeight="1" x14ac:dyDescent="0.2">
      <c r="A1508" s="33" t="s">
        <v>709</v>
      </c>
      <c r="B1508" s="35" t="s">
        <v>3260</v>
      </c>
      <c r="C1508" s="34">
        <v>509126146</v>
      </c>
      <c r="D1508" s="33"/>
      <c r="E1508" s="33" t="s">
        <v>3259</v>
      </c>
      <c r="F1508" s="33" t="s">
        <v>3242</v>
      </c>
      <c r="G1508" s="33" t="s">
        <v>3243</v>
      </c>
      <c r="H1508" s="33" t="s">
        <v>632</v>
      </c>
      <c r="I1508" s="33" t="s">
        <v>3261</v>
      </c>
      <c r="J1508" s="33" t="s">
        <v>633</v>
      </c>
      <c r="K1508" s="33" t="s">
        <v>634</v>
      </c>
      <c r="L1508" s="33" t="s">
        <v>628</v>
      </c>
      <c r="M1508" s="33" t="s">
        <v>632</v>
      </c>
      <c r="N1508" s="33" t="s">
        <v>2530</v>
      </c>
      <c r="O1508" s="33" t="s">
        <v>3245</v>
      </c>
      <c r="P1508" s="33" t="s">
        <v>3246</v>
      </c>
    </row>
    <row r="1509" spans="1:16" ht="13.5" customHeight="1" x14ac:dyDescent="0.2">
      <c r="A1509" s="33" t="s">
        <v>709</v>
      </c>
      <c r="B1509" s="35" t="s">
        <v>3262</v>
      </c>
      <c r="C1509" s="34">
        <v>115008</v>
      </c>
      <c r="D1509" s="33"/>
      <c r="E1509" s="33" t="s">
        <v>3186</v>
      </c>
      <c r="F1509" s="33" t="s">
        <v>3199</v>
      </c>
      <c r="G1509" s="33" t="s">
        <v>3200</v>
      </c>
      <c r="H1509" s="33" t="s">
        <v>632</v>
      </c>
      <c r="I1509" s="33" t="s">
        <v>3263</v>
      </c>
      <c r="J1509" s="33" t="s">
        <v>633</v>
      </c>
      <c r="K1509" s="33" t="s">
        <v>634</v>
      </c>
      <c r="L1509" s="33" t="s">
        <v>628</v>
      </c>
      <c r="M1509" s="33" t="s">
        <v>632</v>
      </c>
      <c r="N1509" s="33" t="s">
        <v>2530</v>
      </c>
      <c r="O1509" s="33" t="s">
        <v>3264</v>
      </c>
      <c r="P1509" s="33" t="s">
        <v>3265</v>
      </c>
    </row>
    <row r="1510" spans="1:16" ht="13.5" customHeight="1" x14ac:dyDescent="0.2">
      <c r="A1510" s="33" t="s">
        <v>709</v>
      </c>
      <c r="B1510" s="35" t="s">
        <v>3266</v>
      </c>
      <c r="C1510" s="34">
        <v>16044770</v>
      </c>
      <c r="D1510" s="33"/>
      <c r="E1510" s="33" t="s">
        <v>3186</v>
      </c>
      <c r="F1510" s="33" t="s">
        <v>3242</v>
      </c>
      <c r="G1510" s="33" t="s">
        <v>3243</v>
      </c>
      <c r="H1510" s="33" t="s">
        <v>632</v>
      </c>
      <c r="I1510" s="33" t="s">
        <v>3267</v>
      </c>
      <c r="J1510" s="33" t="s">
        <v>633</v>
      </c>
      <c r="K1510" s="33" t="s">
        <v>634</v>
      </c>
      <c r="L1510" s="33" t="s">
        <v>628</v>
      </c>
      <c r="M1510" s="33" t="s">
        <v>632</v>
      </c>
      <c r="N1510" s="33" t="s">
        <v>2530</v>
      </c>
      <c r="O1510" s="33" t="s">
        <v>3245</v>
      </c>
      <c r="P1510" s="33" t="s">
        <v>3246</v>
      </c>
    </row>
    <row r="1511" spans="1:16" ht="13.5" customHeight="1" x14ac:dyDescent="0.2">
      <c r="A1511" s="33" t="s">
        <v>709</v>
      </c>
      <c r="B1511" s="35" t="s">
        <v>3266</v>
      </c>
      <c r="C1511" s="34">
        <v>7218827</v>
      </c>
      <c r="D1511" s="33"/>
      <c r="E1511" s="33" t="s">
        <v>3186</v>
      </c>
      <c r="F1511" s="33" t="s">
        <v>3242</v>
      </c>
      <c r="G1511" s="33" t="s">
        <v>3243</v>
      </c>
      <c r="H1511" s="33" t="s">
        <v>632</v>
      </c>
      <c r="I1511" s="33" t="s">
        <v>3268</v>
      </c>
      <c r="J1511" s="33" t="s">
        <v>633</v>
      </c>
      <c r="K1511" s="33" t="s">
        <v>634</v>
      </c>
      <c r="L1511" s="33" t="s">
        <v>628</v>
      </c>
      <c r="M1511" s="33" t="s">
        <v>632</v>
      </c>
      <c r="N1511" s="33" t="s">
        <v>2530</v>
      </c>
      <c r="O1511" s="33" t="s">
        <v>3245</v>
      </c>
      <c r="P1511" s="33" t="s">
        <v>3246</v>
      </c>
    </row>
    <row r="1512" spans="1:16" ht="13.5" customHeight="1" x14ac:dyDescent="0.2">
      <c r="A1512" s="33" t="s">
        <v>709</v>
      </c>
      <c r="B1512" s="35" t="s">
        <v>3241</v>
      </c>
      <c r="C1512" s="34">
        <v>11924666</v>
      </c>
      <c r="D1512" s="33"/>
      <c r="E1512" s="33" t="s">
        <v>3186</v>
      </c>
      <c r="F1512" s="33" t="s">
        <v>3242</v>
      </c>
      <c r="G1512" s="33" t="s">
        <v>3243</v>
      </c>
      <c r="H1512" s="33" t="s">
        <v>632</v>
      </c>
      <c r="I1512" s="33" t="s">
        <v>3269</v>
      </c>
      <c r="J1512" s="33" t="s">
        <v>633</v>
      </c>
      <c r="K1512" s="33" t="s">
        <v>634</v>
      </c>
      <c r="L1512" s="33" t="s">
        <v>628</v>
      </c>
      <c r="M1512" s="33" t="s">
        <v>632</v>
      </c>
      <c r="N1512" s="33" t="s">
        <v>2530</v>
      </c>
      <c r="O1512" s="33" t="s">
        <v>3245</v>
      </c>
      <c r="P1512" s="33" t="s">
        <v>3246</v>
      </c>
    </row>
    <row r="1513" spans="1:16" ht="13.5" customHeight="1" x14ac:dyDescent="0.2">
      <c r="A1513" s="33" t="s">
        <v>709</v>
      </c>
      <c r="B1513" s="35" t="s">
        <v>3270</v>
      </c>
      <c r="C1513" s="34">
        <v>68724105</v>
      </c>
      <c r="D1513" s="33"/>
      <c r="E1513" s="33" t="s">
        <v>3186</v>
      </c>
      <c r="F1513" s="33" t="s">
        <v>3242</v>
      </c>
      <c r="G1513" s="33" t="s">
        <v>3243</v>
      </c>
      <c r="H1513" s="33" t="s">
        <v>632</v>
      </c>
      <c r="I1513" s="33" t="s">
        <v>3271</v>
      </c>
      <c r="J1513" s="33" t="s">
        <v>633</v>
      </c>
      <c r="K1513" s="33" t="s">
        <v>634</v>
      </c>
      <c r="L1513" s="33" t="s">
        <v>628</v>
      </c>
      <c r="M1513" s="33" t="s">
        <v>632</v>
      </c>
      <c r="N1513" s="33" t="s">
        <v>2530</v>
      </c>
      <c r="O1513" s="33" t="s">
        <v>3272</v>
      </c>
      <c r="P1513" s="33" t="s">
        <v>3273</v>
      </c>
    </row>
    <row r="1514" spans="1:16" ht="13.5" customHeight="1" x14ac:dyDescent="0.2">
      <c r="A1514" s="33" t="s">
        <v>709</v>
      </c>
      <c r="B1514" s="35" t="s">
        <v>3241</v>
      </c>
      <c r="C1514" s="34">
        <v>10087728</v>
      </c>
      <c r="D1514" s="33"/>
      <c r="E1514" s="33" t="s">
        <v>3274</v>
      </c>
      <c r="F1514" s="33" t="s">
        <v>3242</v>
      </c>
      <c r="G1514" s="33" t="s">
        <v>3243</v>
      </c>
      <c r="H1514" s="33" t="s">
        <v>632</v>
      </c>
      <c r="I1514" s="33" t="s">
        <v>3275</v>
      </c>
      <c r="J1514" s="33" t="s">
        <v>633</v>
      </c>
      <c r="K1514" s="33" t="s">
        <v>634</v>
      </c>
      <c r="L1514" s="33" t="s">
        <v>628</v>
      </c>
      <c r="M1514" s="33" t="s">
        <v>632</v>
      </c>
      <c r="N1514" s="33" t="s">
        <v>2530</v>
      </c>
      <c r="O1514" s="33" t="s">
        <v>3245</v>
      </c>
      <c r="P1514" s="33" t="s">
        <v>3246</v>
      </c>
    </row>
    <row r="1515" spans="1:16" ht="13.5" customHeight="1" x14ac:dyDescent="0.2">
      <c r="A1515" s="33" t="s">
        <v>709</v>
      </c>
      <c r="B1515" s="35" t="s">
        <v>3241</v>
      </c>
      <c r="C1515" s="34">
        <v>11354112</v>
      </c>
      <c r="D1515" s="33"/>
      <c r="E1515" s="33" t="s">
        <v>3274</v>
      </c>
      <c r="F1515" s="33" t="s">
        <v>3242</v>
      </c>
      <c r="G1515" s="33" t="s">
        <v>3243</v>
      </c>
      <c r="H1515" s="33" t="s">
        <v>632</v>
      </c>
      <c r="I1515" s="33" t="s">
        <v>3275</v>
      </c>
      <c r="J1515" s="33" t="s">
        <v>633</v>
      </c>
      <c r="K1515" s="33" t="s">
        <v>634</v>
      </c>
      <c r="L1515" s="33" t="s">
        <v>628</v>
      </c>
      <c r="M1515" s="33" t="s">
        <v>632</v>
      </c>
      <c r="N1515" s="33" t="s">
        <v>2530</v>
      </c>
      <c r="O1515" s="33" t="s">
        <v>3245</v>
      </c>
      <c r="P1515" s="33" t="s">
        <v>3246</v>
      </c>
    </row>
    <row r="1516" spans="1:16" ht="13.5" customHeight="1" x14ac:dyDescent="0.2">
      <c r="A1516" s="33" t="s">
        <v>709</v>
      </c>
      <c r="B1516" s="35" t="s">
        <v>3266</v>
      </c>
      <c r="C1516" s="34">
        <v>31439160</v>
      </c>
      <c r="D1516" s="33"/>
      <c r="E1516" s="33" t="s">
        <v>3186</v>
      </c>
      <c r="F1516" s="33" t="s">
        <v>3242</v>
      </c>
      <c r="G1516" s="33" t="s">
        <v>3243</v>
      </c>
      <c r="H1516" s="33" t="s">
        <v>632</v>
      </c>
      <c r="I1516" s="33" t="s">
        <v>3276</v>
      </c>
      <c r="J1516" s="33" t="s">
        <v>633</v>
      </c>
      <c r="K1516" s="33" t="s">
        <v>634</v>
      </c>
      <c r="L1516" s="33" t="s">
        <v>628</v>
      </c>
      <c r="M1516" s="33" t="s">
        <v>632</v>
      </c>
      <c r="N1516" s="33" t="s">
        <v>2530</v>
      </c>
      <c r="O1516" s="33" t="s">
        <v>3245</v>
      </c>
      <c r="P1516" s="33" t="s">
        <v>3246</v>
      </c>
    </row>
    <row r="1517" spans="1:16" ht="13.5" customHeight="1" x14ac:dyDescent="0.2">
      <c r="A1517" s="33" t="s">
        <v>709</v>
      </c>
      <c r="B1517" s="35" t="s">
        <v>3266</v>
      </c>
      <c r="C1517" s="34">
        <v>29615246</v>
      </c>
      <c r="D1517" s="33"/>
      <c r="E1517" s="33" t="s">
        <v>3274</v>
      </c>
      <c r="F1517" s="33" t="s">
        <v>3242</v>
      </c>
      <c r="G1517" s="33" t="s">
        <v>3243</v>
      </c>
      <c r="H1517" s="33" t="s">
        <v>632</v>
      </c>
      <c r="I1517" s="33" t="s">
        <v>3275</v>
      </c>
      <c r="J1517" s="33" t="s">
        <v>633</v>
      </c>
      <c r="K1517" s="33" t="s">
        <v>634</v>
      </c>
      <c r="L1517" s="33" t="s">
        <v>628</v>
      </c>
      <c r="M1517" s="33" t="s">
        <v>632</v>
      </c>
      <c r="N1517" s="33" t="s">
        <v>2530</v>
      </c>
      <c r="O1517" s="33" t="s">
        <v>3245</v>
      </c>
      <c r="P1517" s="33" t="s">
        <v>3246</v>
      </c>
    </row>
    <row r="1518" spans="1:16" ht="13.5" customHeight="1" x14ac:dyDescent="0.2">
      <c r="A1518" s="33" t="s">
        <v>709</v>
      </c>
      <c r="B1518" s="35" t="s">
        <v>3278</v>
      </c>
      <c r="C1518" s="34">
        <v>97765488</v>
      </c>
      <c r="D1518" s="33"/>
      <c r="E1518" s="33" t="s">
        <v>3277</v>
      </c>
      <c r="F1518" s="33" t="s">
        <v>3279</v>
      </c>
      <c r="G1518" s="33" t="s">
        <v>3280</v>
      </c>
      <c r="H1518" s="33" t="s">
        <v>632</v>
      </c>
      <c r="I1518" s="33" t="s">
        <v>3281</v>
      </c>
      <c r="J1518" s="33" t="s">
        <v>633</v>
      </c>
      <c r="K1518" s="33" t="s">
        <v>634</v>
      </c>
      <c r="L1518" s="33" t="s">
        <v>628</v>
      </c>
      <c r="M1518" s="33" t="s">
        <v>632</v>
      </c>
      <c r="N1518" s="33" t="s">
        <v>2530</v>
      </c>
      <c r="O1518" s="33" t="s">
        <v>3245</v>
      </c>
      <c r="P1518" s="33" t="s">
        <v>3246</v>
      </c>
    </row>
    <row r="1519" spans="1:16" ht="13.5" customHeight="1" x14ac:dyDescent="0.2">
      <c r="A1519" s="33" t="s">
        <v>709</v>
      </c>
      <c r="B1519" s="35" t="s">
        <v>3278</v>
      </c>
      <c r="C1519" s="34">
        <v>4005451</v>
      </c>
      <c r="D1519" s="33"/>
      <c r="E1519" s="33" t="s">
        <v>3186</v>
      </c>
      <c r="F1519" s="33" t="s">
        <v>628</v>
      </c>
      <c r="G1519" s="33" t="s">
        <v>628</v>
      </c>
      <c r="H1519" s="33" t="s">
        <v>632</v>
      </c>
      <c r="I1519" s="33" t="s">
        <v>3282</v>
      </c>
      <c r="J1519" s="33" t="s">
        <v>633</v>
      </c>
      <c r="K1519" s="33" t="s">
        <v>634</v>
      </c>
      <c r="L1519" s="33" t="s">
        <v>628</v>
      </c>
      <c r="M1519" s="33" t="s">
        <v>632</v>
      </c>
      <c r="N1519" s="33" t="s">
        <v>2530</v>
      </c>
      <c r="O1519" s="33" t="s">
        <v>3245</v>
      </c>
      <c r="P1519" s="33" t="s">
        <v>3246</v>
      </c>
    </row>
    <row r="1520" spans="1:16" ht="13.5" customHeight="1" x14ac:dyDescent="0.2">
      <c r="A1520" s="33" t="s">
        <v>709</v>
      </c>
      <c r="B1520" s="35" t="s">
        <v>3283</v>
      </c>
      <c r="C1520" s="34">
        <v>4379800</v>
      </c>
      <c r="D1520" s="33"/>
      <c r="E1520" s="33" t="s">
        <v>3186</v>
      </c>
      <c r="F1520" s="33" t="s">
        <v>3242</v>
      </c>
      <c r="G1520" s="33" t="s">
        <v>3243</v>
      </c>
      <c r="H1520" s="33" t="s">
        <v>632</v>
      </c>
      <c r="I1520" s="33" t="s">
        <v>3284</v>
      </c>
      <c r="J1520" s="33" t="s">
        <v>633</v>
      </c>
      <c r="K1520" s="33" t="s">
        <v>634</v>
      </c>
      <c r="L1520" s="33" t="s">
        <v>628</v>
      </c>
      <c r="M1520" s="33" t="s">
        <v>632</v>
      </c>
      <c r="N1520" s="33" t="s">
        <v>2530</v>
      </c>
      <c r="O1520" s="33" t="s">
        <v>3250</v>
      </c>
      <c r="P1520" s="33" t="s">
        <v>3251</v>
      </c>
    </row>
    <row r="1521" spans="1:16" ht="13.5" customHeight="1" x14ac:dyDescent="0.2">
      <c r="A1521" s="33" t="s">
        <v>709</v>
      </c>
      <c r="B1521" s="35" t="s">
        <v>3283</v>
      </c>
      <c r="C1521" s="34">
        <v>15203000</v>
      </c>
      <c r="D1521" s="33"/>
      <c r="E1521" s="33" t="s">
        <v>3186</v>
      </c>
      <c r="F1521" s="33" t="s">
        <v>3242</v>
      </c>
      <c r="G1521" s="33" t="s">
        <v>3243</v>
      </c>
      <c r="H1521" s="33" t="s">
        <v>632</v>
      </c>
      <c r="I1521" s="33" t="s">
        <v>3285</v>
      </c>
      <c r="J1521" s="33" t="s">
        <v>633</v>
      </c>
      <c r="K1521" s="33" t="s">
        <v>634</v>
      </c>
      <c r="L1521" s="33" t="s">
        <v>628</v>
      </c>
      <c r="M1521" s="33" t="s">
        <v>632</v>
      </c>
      <c r="N1521" s="33" t="s">
        <v>2530</v>
      </c>
      <c r="O1521" s="33" t="s">
        <v>3250</v>
      </c>
      <c r="P1521" s="33" t="s">
        <v>3251</v>
      </c>
    </row>
    <row r="1522" spans="1:16" ht="13.5" customHeight="1" x14ac:dyDescent="0.2">
      <c r="A1522" s="33" t="s">
        <v>709</v>
      </c>
      <c r="B1522" s="35" t="s">
        <v>3283</v>
      </c>
      <c r="C1522" s="34">
        <v>15100000</v>
      </c>
      <c r="D1522" s="33"/>
      <c r="E1522" s="33" t="s">
        <v>3186</v>
      </c>
      <c r="F1522" s="33" t="s">
        <v>3242</v>
      </c>
      <c r="G1522" s="33" t="s">
        <v>3243</v>
      </c>
      <c r="H1522" s="33" t="s">
        <v>632</v>
      </c>
      <c r="I1522" s="33" t="s">
        <v>3286</v>
      </c>
      <c r="J1522" s="33" t="s">
        <v>633</v>
      </c>
      <c r="K1522" s="33" t="s">
        <v>634</v>
      </c>
      <c r="L1522" s="33" t="s">
        <v>628</v>
      </c>
      <c r="M1522" s="33" t="s">
        <v>632</v>
      </c>
      <c r="N1522" s="33" t="s">
        <v>2530</v>
      </c>
      <c r="O1522" s="33" t="s">
        <v>3250</v>
      </c>
      <c r="P1522" s="33" t="s">
        <v>3251</v>
      </c>
    </row>
    <row r="1523" spans="1:16" ht="13.5" customHeight="1" x14ac:dyDescent="0.2">
      <c r="A1523" s="33" t="s">
        <v>709</v>
      </c>
      <c r="B1523" s="35" t="s">
        <v>3278</v>
      </c>
      <c r="C1523" s="34">
        <v>5101200</v>
      </c>
      <c r="D1523" s="33"/>
      <c r="E1523" s="33" t="s">
        <v>3277</v>
      </c>
      <c r="F1523" s="33" t="s">
        <v>3242</v>
      </c>
      <c r="G1523" s="33" t="s">
        <v>3243</v>
      </c>
      <c r="H1523" s="33" t="s">
        <v>632</v>
      </c>
      <c r="I1523" s="33" t="s">
        <v>3287</v>
      </c>
      <c r="J1523" s="33" t="s">
        <v>633</v>
      </c>
      <c r="K1523" s="33" t="s">
        <v>634</v>
      </c>
      <c r="L1523" s="33" t="s">
        <v>628</v>
      </c>
      <c r="M1523" s="33" t="s">
        <v>632</v>
      </c>
      <c r="N1523" s="33" t="s">
        <v>2530</v>
      </c>
      <c r="O1523" s="33" t="s">
        <v>3245</v>
      </c>
      <c r="P1523" s="33" t="s">
        <v>3246</v>
      </c>
    </row>
    <row r="1524" spans="1:16" ht="13.5" customHeight="1" x14ac:dyDescent="0.2">
      <c r="A1524" s="33" t="s">
        <v>709</v>
      </c>
      <c r="B1524" s="35" t="s">
        <v>3288</v>
      </c>
      <c r="C1524" s="34">
        <v>4155984</v>
      </c>
      <c r="D1524" s="33"/>
      <c r="E1524" s="33" t="s">
        <v>3186</v>
      </c>
      <c r="F1524" s="33" t="s">
        <v>3242</v>
      </c>
      <c r="G1524" s="33" t="s">
        <v>3243</v>
      </c>
      <c r="H1524" s="33" t="s">
        <v>632</v>
      </c>
      <c r="I1524" s="33" t="s">
        <v>3289</v>
      </c>
      <c r="J1524" s="33" t="s">
        <v>633</v>
      </c>
      <c r="K1524" s="33" t="s">
        <v>634</v>
      </c>
      <c r="L1524" s="33" t="s">
        <v>628</v>
      </c>
      <c r="M1524" s="33" t="s">
        <v>632</v>
      </c>
      <c r="N1524" s="33" t="s">
        <v>2530</v>
      </c>
      <c r="O1524" s="33" t="s">
        <v>3245</v>
      </c>
      <c r="P1524" s="33" t="s">
        <v>3246</v>
      </c>
    </row>
    <row r="1525" spans="1:16" ht="13.5" customHeight="1" x14ac:dyDescent="0.2">
      <c r="A1525" s="33" t="s">
        <v>709</v>
      </c>
      <c r="B1525" s="35" t="s">
        <v>3290</v>
      </c>
      <c r="C1525" s="34">
        <v>3240401</v>
      </c>
      <c r="D1525" s="33"/>
      <c r="E1525" s="33" t="s">
        <v>3186</v>
      </c>
      <c r="F1525" s="33" t="s">
        <v>3291</v>
      </c>
      <c r="G1525" s="33" t="s">
        <v>3292</v>
      </c>
      <c r="H1525" s="33" t="s">
        <v>632</v>
      </c>
      <c r="I1525" s="33" t="s">
        <v>3293</v>
      </c>
      <c r="J1525" s="33" t="s">
        <v>633</v>
      </c>
      <c r="K1525" s="33" t="s">
        <v>634</v>
      </c>
      <c r="L1525" s="33" t="s">
        <v>628</v>
      </c>
      <c r="M1525" s="33" t="s">
        <v>632</v>
      </c>
      <c r="N1525" s="33" t="s">
        <v>2530</v>
      </c>
      <c r="O1525" s="33" t="s">
        <v>3245</v>
      </c>
      <c r="P1525" s="33" t="s">
        <v>3246</v>
      </c>
    </row>
    <row r="1526" spans="1:16" ht="13.5" customHeight="1" x14ac:dyDescent="0.2">
      <c r="A1526" s="33" t="s">
        <v>709</v>
      </c>
      <c r="B1526" s="35" t="s">
        <v>3294</v>
      </c>
      <c r="C1526" s="34">
        <v>1221138</v>
      </c>
      <c r="D1526" s="33"/>
      <c r="E1526" s="33" t="s">
        <v>3186</v>
      </c>
      <c r="F1526" s="33" t="s">
        <v>3199</v>
      </c>
      <c r="G1526" s="33" t="s">
        <v>3200</v>
      </c>
      <c r="H1526" s="33" t="s">
        <v>632</v>
      </c>
      <c r="I1526" s="33" t="s">
        <v>3295</v>
      </c>
      <c r="J1526" s="33" t="s">
        <v>633</v>
      </c>
      <c r="K1526" s="33" t="s">
        <v>634</v>
      </c>
      <c r="L1526" s="33" t="s">
        <v>628</v>
      </c>
      <c r="M1526" s="33" t="s">
        <v>632</v>
      </c>
      <c r="N1526" s="33" t="s">
        <v>2530</v>
      </c>
      <c r="O1526" s="33" t="s">
        <v>3264</v>
      </c>
      <c r="P1526" s="33" t="s">
        <v>3265</v>
      </c>
    </row>
    <row r="1527" spans="1:16" ht="13.5" customHeight="1" x14ac:dyDescent="0.2">
      <c r="A1527" s="33" t="s">
        <v>709</v>
      </c>
      <c r="B1527" s="35" t="s">
        <v>3262</v>
      </c>
      <c r="C1527" s="34">
        <v>1752624</v>
      </c>
      <c r="D1527" s="33"/>
      <c r="E1527" s="33" t="s">
        <v>3186</v>
      </c>
      <c r="F1527" s="33" t="s">
        <v>3199</v>
      </c>
      <c r="G1527" s="33" t="s">
        <v>3200</v>
      </c>
      <c r="H1527" s="33" t="s">
        <v>632</v>
      </c>
      <c r="I1527" s="33" t="s">
        <v>3296</v>
      </c>
      <c r="J1527" s="33" t="s">
        <v>633</v>
      </c>
      <c r="K1527" s="33" t="s">
        <v>634</v>
      </c>
      <c r="L1527" s="33" t="s">
        <v>628</v>
      </c>
      <c r="M1527" s="33" t="s">
        <v>632</v>
      </c>
      <c r="N1527" s="33" t="s">
        <v>2530</v>
      </c>
      <c r="O1527" s="33" t="s">
        <v>3264</v>
      </c>
      <c r="P1527" s="33" t="s">
        <v>3265</v>
      </c>
    </row>
    <row r="1528" spans="1:16" ht="13.5" customHeight="1" x14ac:dyDescent="0.2">
      <c r="A1528" s="33" t="s">
        <v>709</v>
      </c>
      <c r="B1528" s="35" t="s">
        <v>3297</v>
      </c>
      <c r="C1528" s="34">
        <v>3813360</v>
      </c>
      <c r="D1528" s="33"/>
      <c r="E1528" s="33" t="s">
        <v>3186</v>
      </c>
      <c r="F1528" s="33" t="s">
        <v>3291</v>
      </c>
      <c r="G1528" s="33" t="s">
        <v>3292</v>
      </c>
      <c r="H1528" s="33" t="s">
        <v>632</v>
      </c>
      <c r="I1528" s="33" t="s">
        <v>3298</v>
      </c>
      <c r="J1528" s="33" t="s">
        <v>633</v>
      </c>
      <c r="K1528" s="33" t="s">
        <v>634</v>
      </c>
      <c r="L1528" s="33" t="s">
        <v>628</v>
      </c>
      <c r="M1528" s="33" t="s">
        <v>632</v>
      </c>
      <c r="N1528" s="33" t="s">
        <v>2530</v>
      </c>
      <c r="O1528" s="33" t="s">
        <v>3264</v>
      </c>
      <c r="P1528" s="33" t="s">
        <v>3265</v>
      </c>
    </row>
    <row r="1529" spans="1:16" ht="13.5" customHeight="1" x14ac:dyDescent="0.2">
      <c r="A1529" s="33" t="s">
        <v>709</v>
      </c>
      <c r="B1529" s="35" t="s">
        <v>3299</v>
      </c>
      <c r="C1529" s="34">
        <v>10075200</v>
      </c>
      <c r="D1529" s="33"/>
      <c r="E1529" s="33" t="s">
        <v>3186</v>
      </c>
      <c r="F1529" s="33" t="s">
        <v>3242</v>
      </c>
      <c r="G1529" s="33" t="s">
        <v>3243</v>
      </c>
      <c r="H1529" s="33" t="s">
        <v>632</v>
      </c>
      <c r="I1529" s="33" t="s">
        <v>3300</v>
      </c>
      <c r="J1529" s="33" t="s">
        <v>633</v>
      </c>
      <c r="K1529" s="33" t="s">
        <v>634</v>
      </c>
      <c r="L1529" s="33" t="s">
        <v>628</v>
      </c>
      <c r="M1529" s="33" t="s">
        <v>632</v>
      </c>
      <c r="N1529" s="33" t="s">
        <v>2530</v>
      </c>
      <c r="O1529" s="33" t="s">
        <v>3250</v>
      </c>
      <c r="P1529" s="33" t="s">
        <v>3251</v>
      </c>
    </row>
    <row r="1530" spans="1:16" ht="13.5" customHeight="1" x14ac:dyDescent="0.2">
      <c r="A1530" s="33" t="s">
        <v>709</v>
      </c>
      <c r="B1530" s="35" t="s">
        <v>3299</v>
      </c>
      <c r="C1530" s="34">
        <v>14441120</v>
      </c>
      <c r="D1530" s="33"/>
      <c r="E1530" s="33" t="s">
        <v>3186</v>
      </c>
      <c r="F1530" s="33" t="s">
        <v>3242</v>
      </c>
      <c r="G1530" s="33" t="s">
        <v>3243</v>
      </c>
      <c r="H1530" s="33" t="s">
        <v>632</v>
      </c>
      <c r="I1530" s="33" t="s">
        <v>3301</v>
      </c>
      <c r="J1530" s="33" t="s">
        <v>633</v>
      </c>
      <c r="K1530" s="33" t="s">
        <v>634</v>
      </c>
      <c r="L1530" s="33" t="s">
        <v>628</v>
      </c>
      <c r="M1530" s="33" t="s">
        <v>632</v>
      </c>
      <c r="N1530" s="33" t="s">
        <v>2530</v>
      </c>
      <c r="O1530" s="33" t="s">
        <v>3250</v>
      </c>
      <c r="P1530" s="33" t="s">
        <v>3251</v>
      </c>
    </row>
    <row r="1531" spans="1:16" ht="13.5" customHeight="1" x14ac:dyDescent="0.2">
      <c r="A1531" s="33" t="s">
        <v>709</v>
      </c>
      <c r="B1531" s="35" t="s">
        <v>3299</v>
      </c>
      <c r="C1531" s="34">
        <v>13269060</v>
      </c>
      <c r="D1531" s="33"/>
      <c r="E1531" s="33" t="s">
        <v>3186</v>
      </c>
      <c r="F1531" s="33" t="s">
        <v>3242</v>
      </c>
      <c r="G1531" s="33" t="s">
        <v>3243</v>
      </c>
      <c r="H1531" s="33" t="s">
        <v>632</v>
      </c>
      <c r="I1531" s="33" t="s">
        <v>3302</v>
      </c>
      <c r="J1531" s="33" t="s">
        <v>633</v>
      </c>
      <c r="K1531" s="33" t="s">
        <v>634</v>
      </c>
      <c r="L1531" s="33" t="s">
        <v>628</v>
      </c>
      <c r="M1531" s="33" t="s">
        <v>632</v>
      </c>
      <c r="N1531" s="33" t="s">
        <v>2530</v>
      </c>
      <c r="O1531" s="33" t="s">
        <v>3250</v>
      </c>
      <c r="P1531" s="33" t="s">
        <v>3251</v>
      </c>
    </row>
    <row r="1532" spans="1:16" ht="13.5" customHeight="1" x14ac:dyDescent="0.2">
      <c r="A1532" s="33" t="s">
        <v>709</v>
      </c>
      <c r="B1532" s="35" t="s">
        <v>3303</v>
      </c>
      <c r="C1532" s="34">
        <v>1350196848</v>
      </c>
      <c r="D1532" s="33"/>
      <c r="E1532" s="33" t="s">
        <v>3186</v>
      </c>
      <c r="F1532" s="33" t="s">
        <v>3242</v>
      </c>
      <c r="G1532" s="33" t="s">
        <v>3243</v>
      </c>
      <c r="H1532" s="33" t="s">
        <v>632</v>
      </c>
      <c r="I1532" s="33" t="s">
        <v>3304</v>
      </c>
      <c r="J1532" s="33" t="s">
        <v>633</v>
      </c>
      <c r="K1532" s="33" t="s">
        <v>634</v>
      </c>
      <c r="L1532" s="33" t="s">
        <v>628</v>
      </c>
      <c r="M1532" s="33" t="s">
        <v>632</v>
      </c>
      <c r="N1532" s="33" t="s">
        <v>2530</v>
      </c>
      <c r="O1532" s="33" t="s">
        <v>3245</v>
      </c>
      <c r="P1532" s="33" t="s">
        <v>3246</v>
      </c>
    </row>
    <row r="1533" spans="1:16" ht="13.5" customHeight="1" x14ac:dyDescent="0.2">
      <c r="A1533" s="33" t="s">
        <v>709</v>
      </c>
      <c r="B1533" s="35" t="s">
        <v>3299</v>
      </c>
      <c r="C1533" s="34">
        <v>20664110</v>
      </c>
      <c r="D1533" s="33"/>
      <c r="E1533" s="33" t="s">
        <v>3186</v>
      </c>
      <c r="F1533" s="33" t="s">
        <v>3242</v>
      </c>
      <c r="G1533" s="33" t="s">
        <v>3243</v>
      </c>
      <c r="H1533" s="33" t="s">
        <v>632</v>
      </c>
      <c r="I1533" s="33" t="s">
        <v>3305</v>
      </c>
      <c r="J1533" s="33" t="s">
        <v>633</v>
      </c>
      <c r="K1533" s="33" t="s">
        <v>634</v>
      </c>
      <c r="L1533" s="33" t="s">
        <v>628</v>
      </c>
      <c r="M1533" s="33" t="s">
        <v>632</v>
      </c>
      <c r="N1533" s="33" t="s">
        <v>2530</v>
      </c>
      <c r="O1533" s="33" t="s">
        <v>3250</v>
      </c>
      <c r="P1533" s="33" t="s">
        <v>3251</v>
      </c>
    </row>
    <row r="1534" spans="1:16" ht="13.5" customHeight="1" x14ac:dyDescent="0.2">
      <c r="A1534" s="33" t="s">
        <v>709</v>
      </c>
      <c r="B1534" s="35" t="s">
        <v>3299</v>
      </c>
      <c r="C1534" s="34">
        <v>10363800</v>
      </c>
      <c r="D1534" s="33"/>
      <c r="E1534" s="33" t="s">
        <v>3186</v>
      </c>
      <c r="F1534" s="33" t="s">
        <v>3242</v>
      </c>
      <c r="G1534" s="33" t="s">
        <v>3243</v>
      </c>
      <c r="H1534" s="33" t="s">
        <v>632</v>
      </c>
      <c r="I1534" s="33" t="s">
        <v>3306</v>
      </c>
      <c r="J1534" s="33" t="s">
        <v>633</v>
      </c>
      <c r="K1534" s="33" t="s">
        <v>634</v>
      </c>
      <c r="L1534" s="33" t="s">
        <v>628</v>
      </c>
      <c r="M1534" s="33" t="s">
        <v>632</v>
      </c>
      <c r="N1534" s="33" t="s">
        <v>2530</v>
      </c>
      <c r="O1534" s="33" t="s">
        <v>3250</v>
      </c>
      <c r="P1534" s="33" t="s">
        <v>3251</v>
      </c>
    </row>
    <row r="1535" spans="1:16" ht="13.5" customHeight="1" x14ac:dyDescent="0.2">
      <c r="A1535" s="33" t="s">
        <v>709</v>
      </c>
      <c r="B1535" s="35" t="s">
        <v>3299</v>
      </c>
      <c r="C1535" s="34">
        <v>10660650</v>
      </c>
      <c r="D1535" s="33"/>
      <c r="E1535" s="33" t="s">
        <v>3186</v>
      </c>
      <c r="F1535" s="33" t="s">
        <v>3242</v>
      </c>
      <c r="G1535" s="33" t="s">
        <v>3243</v>
      </c>
      <c r="H1535" s="33" t="s">
        <v>632</v>
      </c>
      <c r="I1535" s="33" t="s">
        <v>3307</v>
      </c>
      <c r="J1535" s="33" t="s">
        <v>633</v>
      </c>
      <c r="K1535" s="33" t="s">
        <v>634</v>
      </c>
      <c r="L1535" s="33" t="s">
        <v>628</v>
      </c>
      <c r="M1535" s="33" t="s">
        <v>632</v>
      </c>
      <c r="N1535" s="33" t="s">
        <v>2530</v>
      </c>
      <c r="O1535" s="33" t="s">
        <v>3250</v>
      </c>
      <c r="P1535" s="33" t="s">
        <v>3251</v>
      </c>
    </row>
    <row r="1536" spans="1:16" ht="13.5" customHeight="1" x14ac:dyDescent="0.2">
      <c r="A1536" s="33" t="s">
        <v>709</v>
      </c>
      <c r="B1536" s="35" t="s">
        <v>3278</v>
      </c>
      <c r="C1536" s="34">
        <v>62801400</v>
      </c>
      <c r="D1536" s="33"/>
      <c r="E1536" s="33" t="s">
        <v>3186</v>
      </c>
      <c r="F1536" s="33" t="s">
        <v>3242</v>
      </c>
      <c r="G1536" s="33" t="s">
        <v>3243</v>
      </c>
      <c r="H1536" s="33" t="s">
        <v>632</v>
      </c>
      <c r="I1536" s="33" t="s">
        <v>3308</v>
      </c>
      <c r="J1536" s="33" t="s">
        <v>633</v>
      </c>
      <c r="K1536" s="33" t="s">
        <v>634</v>
      </c>
      <c r="L1536" s="33" t="s">
        <v>628</v>
      </c>
      <c r="M1536" s="33" t="s">
        <v>632</v>
      </c>
      <c r="N1536" s="33" t="s">
        <v>2530</v>
      </c>
      <c r="O1536" s="33" t="s">
        <v>3245</v>
      </c>
      <c r="P1536" s="33" t="s">
        <v>3246</v>
      </c>
    </row>
    <row r="1537" spans="1:16" ht="13.5" customHeight="1" x14ac:dyDescent="0.2">
      <c r="A1537" s="33" t="s">
        <v>709</v>
      </c>
      <c r="B1537" s="35" t="s">
        <v>3256</v>
      </c>
      <c r="C1537" s="34">
        <v>39863940</v>
      </c>
      <c r="D1537" s="33"/>
      <c r="E1537" s="33" t="s">
        <v>3186</v>
      </c>
      <c r="F1537" s="33" t="s">
        <v>3242</v>
      </c>
      <c r="G1537" s="33" t="s">
        <v>3243</v>
      </c>
      <c r="H1537" s="33" t="s">
        <v>632</v>
      </c>
      <c r="I1537" s="33" t="s">
        <v>3309</v>
      </c>
      <c r="J1537" s="33" t="s">
        <v>633</v>
      </c>
      <c r="K1537" s="33" t="s">
        <v>634</v>
      </c>
      <c r="L1537" s="33" t="s">
        <v>628</v>
      </c>
      <c r="M1537" s="33" t="s">
        <v>632</v>
      </c>
      <c r="N1537" s="33" t="s">
        <v>2530</v>
      </c>
      <c r="O1537" s="33" t="s">
        <v>3245</v>
      </c>
      <c r="P1537" s="33" t="s">
        <v>3246</v>
      </c>
    </row>
    <row r="1538" spans="1:16" ht="13.5" customHeight="1" x14ac:dyDescent="0.2">
      <c r="A1538" s="33" t="s">
        <v>709</v>
      </c>
      <c r="B1538" s="35" t="s">
        <v>3256</v>
      </c>
      <c r="C1538" s="34">
        <v>2128425</v>
      </c>
      <c r="D1538" s="33"/>
      <c r="E1538" s="33" t="s">
        <v>3186</v>
      </c>
      <c r="F1538" s="33" t="s">
        <v>3242</v>
      </c>
      <c r="G1538" s="33" t="s">
        <v>3243</v>
      </c>
      <c r="H1538" s="33" t="s">
        <v>632</v>
      </c>
      <c r="I1538" s="33" t="s">
        <v>3310</v>
      </c>
      <c r="J1538" s="33" t="s">
        <v>633</v>
      </c>
      <c r="K1538" s="33" t="s">
        <v>634</v>
      </c>
      <c r="L1538" s="33" t="s">
        <v>628</v>
      </c>
      <c r="M1538" s="33" t="s">
        <v>632</v>
      </c>
      <c r="N1538" s="33" t="s">
        <v>2530</v>
      </c>
      <c r="O1538" s="33" t="s">
        <v>3245</v>
      </c>
      <c r="P1538" s="33" t="s">
        <v>3246</v>
      </c>
    </row>
    <row r="1539" spans="1:16" ht="13.5" customHeight="1" x14ac:dyDescent="0.2">
      <c r="A1539" s="33" t="s">
        <v>709</v>
      </c>
      <c r="B1539" s="35" t="s">
        <v>3297</v>
      </c>
      <c r="C1539" s="34">
        <v>17507334</v>
      </c>
      <c r="D1539" s="33"/>
      <c r="E1539" s="33" t="s">
        <v>3186</v>
      </c>
      <c r="F1539" s="33" t="s">
        <v>3199</v>
      </c>
      <c r="G1539" s="33" t="s">
        <v>3200</v>
      </c>
      <c r="H1539" s="33" t="s">
        <v>632</v>
      </c>
      <c r="I1539" s="33" t="s">
        <v>3311</v>
      </c>
      <c r="J1539" s="33" t="s">
        <v>633</v>
      </c>
      <c r="K1539" s="33" t="s">
        <v>634</v>
      </c>
      <c r="L1539" s="33" t="s">
        <v>628</v>
      </c>
      <c r="M1539" s="33" t="s">
        <v>632</v>
      </c>
      <c r="N1539" s="33" t="s">
        <v>2530</v>
      </c>
      <c r="O1539" s="33" t="s">
        <v>3264</v>
      </c>
      <c r="P1539" s="33" t="s">
        <v>3265</v>
      </c>
    </row>
    <row r="1540" spans="1:16" ht="13.5" customHeight="1" x14ac:dyDescent="0.2">
      <c r="A1540" s="33" t="s">
        <v>709</v>
      </c>
      <c r="B1540" s="35" t="s">
        <v>3254</v>
      </c>
      <c r="C1540" s="34">
        <v>69593700</v>
      </c>
      <c r="D1540" s="33"/>
      <c r="E1540" s="33" t="s">
        <v>3312</v>
      </c>
      <c r="F1540" s="33" t="s">
        <v>3242</v>
      </c>
      <c r="G1540" s="33" t="s">
        <v>3243</v>
      </c>
      <c r="H1540" s="33" t="s">
        <v>632</v>
      </c>
      <c r="I1540" s="33" t="s">
        <v>3313</v>
      </c>
      <c r="J1540" s="33" t="s">
        <v>633</v>
      </c>
      <c r="K1540" s="33" t="s">
        <v>634</v>
      </c>
      <c r="L1540" s="33" t="s">
        <v>628</v>
      </c>
      <c r="M1540" s="33" t="s">
        <v>632</v>
      </c>
      <c r="N1540" s="33" t="s">
        <v>2530</v>
      </c>
      <c r="O1540" s="33" t="s">
        <v>3245</v>
      </c>
      <c r="P1540" s="33" t="s">
        <v>3246</v>
      </c>
    </row>
    <row r="1541" spans="1:16" ht="13.5" customHeight="1" x14ac:dyDescent="0.2">
      <c r="A1541" s="33" t="s">
        <v>709</v>
      </c>
      <c r="B1541" s="35" t="s">
        <v>3314</v>
      </c>
      <c r="C1541" s="34">
        <v>162690000</v>
      </c>
      <c r="D1541" s="33"/>
      <c r="E1541" s="33" t="s">
        <v>3186</v>
      </c>
      <c r="F1541" s="33" t="s">
        <v>3242</v>
      </c>
      <c r="G1541" s="33" t="s">
        <v>3243</v>
      </c>
      <c r="H1541" s="33" t="s">
        <v>632</v>
      </c>
      <c r="I1541" s="33" t="s">
        <v>3315</v>
      </c>
      <c r="J1541" s="33" t="s">
        <v>633</v>
      </c>
      <c r="K1541" s="33" t="s">
        <v>634</v>
      </c>
      <c r="L1541" s="33" t="s">
        <v>628</v>
      </c>
      <c r="M1541" s="33" t="s">
        <v>632</v>
      </c>
      <c r="N1541" s="33" t="s">
        <v>2530</v>
      </c>
      <c r="O1541" s="33" t="s">
        <v>3250</v>
      </c>
      <c r="P1541" s="33" t="s">
        <v>3251</v>
      </c>
    </row>
    <row r="1542" spans="1:16" ht="13.5" customHeight="1" x14ac:dyDescent="0.2">
      <c r="A1542" s="33" t="s">
        <v>709</v>
      </c>
      <c r="B1542" s="35" t="s">
        <v>3278</v>
      </c>
      <c r="C1542" s="34">
        <v>37776205</v>
      </c>
      <c r="D1542" s="33"/>
      <c r="E1542" s="33" t="s">
        <v>3186</v>
      </c>
      <c r="F1542" s="33" t="s">
        <v>3242</v>
      </c>
      <c r="G1542" s="33" t="s">
        <v>3243</v>
      </c>
      <c r="H1542" s="33" t="s">
        <v>632</v>
      </c>
      <c r="I1542" s="33" t="s">
        <v>3316</v>
      </c>
      <c r="J1542" s="33" t="s">
        <v>633</v>
      </c>
      <c r="K1542" s="33" t="s">
        <v>634</v>
      </c>
      <c r="L1542" s="33" t="s">
        <v>628</v>
      </c>
      <c r="M1542" s="33" t="s">
        <v>632</v>
      </c>
      <c r="N1542" s="33" t="s">
        <v>2530</v>
      </c>
      <c r="O1542" s="33" t="s">
        <v>3245</v>
      </c>
      <c r="P1542" s="33" t="s">
        <v>3246</v>
      </c>
    </row>
    <row r="1543" spans="1:16" ht="13.5" customHeight="1" x14ac:dyDescent="0.2">
      <c r="A1543" s="33" t="s">
        <v>709</v>
      </c>
      <c r="B1543" s="35" t="s">
        <v>3248</v>
      </c>
      <c r="C1543" s="34">
        <v>28633600</v>
      </c>
      <c r="D1543" s="33"/>
      <c r="E1543" s="33" t="s">
        <v>3186</v>
      </c>
      <c r="F1543" s="33" t="s">
        <v>3242</v>
      </c>
      <c r="G1543" s="33" t="s">
        <v>3243</v>
      </c>
      <c r="H1543" s="33" t="s">
        <v>632</v>
      </c>
      <c r="I1543" s="33" t="s">
        <v>3317</v>
      </c>
      <c r="J1543" s="33" t="s">
        <v>633</v>
      </c>
      <c r="K1543" s="33" t="s">
        <v>634</v>
      </c>
      <c r="L1543" s="33" t="s">
        <v>628</v>
      </c>
      <c r="M1543" s="33" t="s">
        <v>632</v>
      </c>
      <c r="N1543" s="33" t="s">
        <v>2530</v>
      </c>
      <c r="O1543" s="33" t="s">
        <v>3250</v>
      </c>
      <c r="P1543" s="33" t="s">
        <v>3251</v>
      </c>
    </row>
    <row r="1544" spans="1:16" ht="13.5" customHeight="1" x14ac:dyDescent="0.2">
      <c r="A1544" s="33" t="s">
        <v>709</v>
      </c>
      <c r="B1544" s="35" t="s">
        <v>3303</v>
      </c>
      <c r="C1544" s="34">
        <v>46511354</v>
      </c>
      <c r="D1544" s="33"/>
      <c r="E1544" s="33" t="s">
        <v>3186</v>
      </c>
      <c r="F1544" s="33" t="s">
        <v>3242</v>
      </c>
      <c r="G1544" s="33" t="s">
        <v>3243</v>
      </c>
      <c r="H1544" s="33" t="s">
        <v>632</v>
      </c>
      <c r="I1544" s="33" t="s">
        <v>3318</v>
      </c>
      <c r="J1544" s="33" t="s">
        <v>633</v>
      </c>
      <c r="K1544" s="33" t="s">
        <v>634</v>
      </c>
      <c r="L1544" s="33" t="s">
        <v>628</v>
      </c>
      <c r="M1544" s="33" t="s">
        <v>632</v>
      </c>
      <c r="N1544" s="33" t="s">
        <v>2530</v>
      </c>
      <c r="O1544" s="33" t="s">
        <v>3245</v>
      </c>
      <c r="P1544" s="33" t="s">
        <v>3246</v>
      </c>
    </row>
    <row r="1545" spans="1:16" ht="13.5" customHeight="1" x14ac:dyDescent="0.2">
      <c r="A1545" s="33" t="s">
        <v>709</v>
      </c>
      <c r="B1545" s="35" t="s">
        <v>3299</v>
      </c>
      <c r="C1545" s="34">
        <v>11342510</v>
      </c>
      <c r="D1545" s="33"/>
      <c r="E1545" s="33" t="s">
        <v>3186</v>
      </c>
      <c r="F1545" s="33" t="s">
        <v>3242</v>
      </c>
      <c r="G1545" s="33" t="s">
        <v>3243</v>
      </c>
      <c r="H1545" s="33" t="s">
        <v>632</v>
      </c>
      <c r="I1545" s="33" t="s">
        <v>3319</v>
      </c>
      <c r="J1545" s="33" t="s">
        <v>633</v>
      </c>
      <c r="K1545" s="33" t="s">
        <v>634</v>
      </c>
      <c r="L1545" s="33" t="s">
        <v>628</v>
      </c>
      <c r="M1545" s="33" t="s">
        <v>632</v>
      </c>
      <c r="N1545" s="33" t="s">
        <v>2530</v>
      </c>
      <c r="O1545" s="33" t="s">
        <v>3250</v>
      </c>
      <c r="P1545" s="33" t="s">
        <v>3251</v>
      </c>
    </row>
    <row r="1546" spans="1:16" ht="13.5" customHeight="1" x14ac:dyDescent="0.2">
      <c r="A1546" s="33" t="s">
        <v>709</v>
      </c>
      <c r="B1546" s="35" t="s">
        <v>3299</v>
      </c>
      <c r="C1546" s="34">
        <v>6045900</v>
      </c>
      <c r="D1546" s="33"/>
      <c r="E1546" s="33" t="s">
        <v>3320</v>
      </c>
      <c r="F1546" s="33" t="s">
        <v>3242</v>
      </c>
      <c r="G1546" s="33" t="s">
        <v>3243</v>
      </c>
      <c r="H1546" s="33" t="s">
        <v>632</v>
      </c>
      <c r="I1546" s="33" t="s">
        <v>3321</v>
      </c>
      <c r="J1546" s="33" t="s">
        <v>633</v>
      </c>
      <c r="K1546" s="33" t="s">
        <v>634</v>
      </c>
      <c r="L1546" s="33" t="s">
        <v>628</v>
      </c>
      <c r="M1546" s="33" t="s">
        <v>632</v>
      </c>
      <c r="N1546" s="33" t="s">
        <v>2530</v>
      </c>
      <c r="O1546" s="33" t="s">
        <v>3250</v>
      </c>
      <c r="P1546" s="33" t="s">
        <v>3251</v>
      </c>
    </row>
    <row r="1547" spans="1:16" ht="13.5" customHeight="1" x14ac:dyDescent="0.2">
      <c r="A1547" s="33" t="s">
        <v>709</v>
      </c>
      <c r="B1547" s="35" t="s">
        <v>3303</v>
      </c>
      <c r="C1547" s="34">
        <v>85450719</v>
      </c>
      <c r="D1547" s="33"/>
      <c r="E1547" s="33" t="s">
        <v>3186</v>
      </c>
      <c r="F1547" s="33" t="s">
        <v>3242</v>
      </c>
      <c r="G1547" s="33" t="s">
        <v>3243</v>
      </c>
      <c r="H1547" s="33" t="s">
        <v>632</v>
      </c>
      <c r="I1547" s="33" t="s">
        <v>3318</v>
      </c>
      <c r="J1547" s="33" t="s">
        <v>633</v>
      </c>
      <c r="K1547" s="33" t="s">
        <v>634</v>
      </c>
      <c r="L1547" s="33" t="s">
        <v>628</v>
      </c>
      <c r="M1547" s="33" t="s">
        <v>632</v>
      </c>
      <c r="N1547" s="33" t="s">
        <v>2530</v>
      </c>
      <c r="O1547" s="33" t="s">
        <v>3245</v>
      </c>
      <c r="P1547" s="33" t="s">
        <v>3246</v>
      </c>
    </row>
    <row r="1548" spans="1:16" ht="13.5" customHeight="1" x14ac:dyDescent="0.2">
      <c r="A1548" s="33" t="s">
        <v>709</v>
      </c>
      <c r="B1548" s="35" t="s">
        <v>3303</v>
      </c>
      <c r="C1548" s="34">
        <v>131856200</v>
      </c>
      <c r="D1548" s="33"/>
      <c r="E1548" s="33" t="s">
        <v>3186</v>
      </c>
      <c r="F1548" s="33" t="s">
        <v>3242</v>
      </c>
      <c r="G1548" s="33" t="s">
        <v>3243</v>
      </c>
      <c r="H1548" s="33" t="s">
        <v>632</v>
      </c>
      <c r="I1548" s="33" t="s">
        <v>3322</v>
      </c>
      <c r="J1548" s="33" t="s">
        <v>633</v>
      </c>
      <c r="K1548" s="33" t="s">
        <v>634</v>
      </c>
      <c r="L1548" s="33" t="s">
        <v>628</v>
      </c>
      <c r="M1548" s="33" t="s">
        <v>632</v>
      </c>
      <c r="N1548" s="33" t="s">
        <v>2530</v>
      </c>
      <c r="O1548" s="33" t="s">
        <v>3245</v>
      </c>
      <c r="P1548" s="33" t="s">
        <v>3246</v>
      </c>
    </row>
    <row r="1549" spans="1:16" ht="13.5" customHeight="1" x14ac:dyDescent="0.2">
      <c r="A1549" s="33" t="s">
        <v>709</v>
      </c>
      <c r="B1549" s="35" t="s">
        <v>3303</v>
      </c>
      <c r="C1549" s="34">
        <v>234209304</v>
      </c>
      <c r="D1549" s="33"/>
      <c r="E1549" s="33" t="s">
        <v>3186</v>
      </c>
      <c r="F1549" s="33" t="s">
        <v>3242</v>
      </c>
      <c r="G1549" s="33" t="s">
        <v>3243</v>
      </c>
      <c r="H1549" s="33" t="s">
        <v>632</v>
      </c>
      <c r="I1549" s="33" t="s">
        <v>3318</v>
      </c>
      <c r="J1549" s="33" t="s">
        <v>633</v>
      </c>
      <c r="K1549" s="33" t="s">
        <v>634</v>
      </c>
      <c r="L1549" s="33" t="s">
        <v>628</v>
      </c>
      <c r="M1549" s="33" t="s">
        <v>632</v>
      </c>
      <c r="N1549" s="33" t="s">
        <v>2530</v>
      </c>
      <c r="O1549" s="33" t="s">
        <v>3245</v>
      </c>
      <c r="P1549" s="33" t="s">
        <v>3246</v>
      </c>
    </row>
    <row r="1550" spans="1:16" ht="13.5" customHeight="1" x14ac:dyDescent="0.2">
      <c r="A1550" s="33" t="s">
        <v>709</v>
      </c>
      <c r="B1550" s="35" t="s">
        <v>3303</v>
      </c>
      <c r="C1550" s="34">
        <v>122998196</v>
      </c>
      <c r="D1550" s="33"/>
      <c r="E1550" s="33" t="s">
        <v>3186</v>
      </c>
      <c r="F1550" s="33" t="s">
        <v>3242</v>
      </c>
      <c r="G1550" s="33" t="s">
        <v>3243</v>
      </c>
      <c r="H1550" s="33" t="s">
        <v>632</v>
      </c>
      <c r="I1550" s="33" t="s">
        <v>3323</v>
      </c>
      <c r="J1550" s="33" t="s">
        <v>633</v>
      </c>
      <c r="K1550" s="33" t="s">
        <v>634</v>
      </c>
      <c r="L1550" s="33" t="s">
        <v>628</v>
      </c>
      <c r="M1550" s="33" t="s">
        <v>632</v>
      </c>
      <c r="N1550" s="33" t="s">
        <v>2530</v>
      </c>
      <c r="O1550" s="33" t="s">
        <v>3245</v>
      </c>
      <c r="P1550" s="33" t="s">
        <v>3246</v>
      </c>
    </row>
    <row r="1551" spans="1:16" ht="13.5" customHeight="1" x14ac:dyDescent="0.2">
      <c r="A1551" s="33" t="s">
        <v>709</v>
      </c>
      <c r="B1551" s="35" t="s">
        <v>3303</v>
      </c>
      <c r="C1551" s="34">
        <v>166137302</v>
      </c>
      <c r="D1551" s="33"/>
      <c r="E1551" s="33" t="s">
        <v>3186</v>
      </c>
      <c r="F1551" s="33" t="s">
        <v>3242</v>
      </c>
      <c r="G1551" s="33" t="s">
        <v>3243</v>
      </c>
      <c r="H1551" s="33" t="s">
        <v>632</v>
      </c>
      <c r="I1551" s="33" t="s">
        <v>3318</v>
      </c>
      <c r="J1551" s="33" t="s">
        <v>633</v>
      </c>
      <c r="K1551" s="33" t="s">
        <v>634</v>
      </c>
      <c r="L1551" s="33" t="s">
        <v>628</v>
      </c>
      <c r="M1551" s="33" t="s">
        <v>632</v>
      </c>
      <c r="N1551" s="33" t="s">
        <v>2530</v>
      </c>
      <c r="O1551" s="33" t="s">
        <v>3245</v>
      </c>
      <c r="P1551" s="33" t="s">
        <v>3246</v>
      </c>
    </row>
    <row r="1552" spans="1:16" ht="13.5" customHeight="1" x14ac:dyDescent="0.2">
      <c r="A1552" s="33" t="s">
        <v>709</v>
      </c>
      <c r="B1552" s="35" t="s">
        <v>3324</v>
      </c>
      <c r="C1552" s="34">
        <v>12883000</v>
      </c>
      <c r="D1552" s="33"/>
      <c r="E1552" s="33" t="s">
        <v>3186</v>
      </c>
      <c r="F1552" s="33" t="s">
        <v>3242</v>
      </c>
      <c r="G1552" s="33" t="s">
        <v>3243</v>
      </c>
      <c r="H1552" s="33" t="s">
        <v>632</v>
      </c>
      <c r="I1552" s="33" t="s">
        <v>3325</v>
      </c>
      <c r="J1552" s="33" t="s">
        <v>633</v>
      </c>
      <c r="K1552" s="33" t="s">
        <v>634</v>
      </c>
      <c r="L1552" s="33" t="s">
        <v>628</v>
      </c>
      <c r="M1552" s="33" t="s">
        <v>632</v>
      </c>
      <c r="N1552" s="33" t="s">
        <v>2530</v>
      </c>
      <c r="O1552" s="33" t="s">
        <v>3250</v>
      </c>
      <c r="P1552" s="33" t="s">
        <v>3251</v>
      </c>
    </row>
    <row r="1553" spans="1:16" ht="13.5" customHeight="1" x14ac:dyDescent="0.2">
      <c r="A1553" s="33" t="s">
        <v>709</v>
      </c>
      <c r="B1553" s="35" t="s">
        <v>3283</v>
      </c>
      <c r="C1553" s="34">
        <v>14280000</v>
      </c>
      <c r="D1553" s="33"/>
      <c r="E1553" s="33" t="s">
        <v>3186</v>
      </c>
      <c r="F1553" s="33" t="s">
        <v>3242</v>
      </c>
      <c r="G1553" s="33" t="s">
        <v>3243</v>
      </c>
      <c r="H1553" s="33" t="s">
        <v>632</v>
      </c>
      <c r="I1553" s="33" t="s">
        <v>3326</v>
      </c>
      <c r="J1553" s="33" t="s">
        <v>633</v>
      </c>
      <c r="K1553" s="33" t="s">
        <v>634</v>
      </c>
      <c r="L1553" s="33" t="s">
        <v>628</v>
      </c>
      <c r="M1553" s="33" t="s">
        <v>632</v>
      </c>
      <c r="N1553" s="33" t="s">
        <v>2530</v>
      </c>
      <c r="O1553" s="33" t="s">
        <v>3250</v>
      </c>
      <c r="P1553" s="33" t="s">
        <v>3251</v>
      </c>
    </row>
    <row r="1554" spans="1:16" ht="13.5" customHeight="1" x14ac:dyDescent="0.2">
      <c r="A1554" s="33" t="s">
        <v>709</v>
      </c>
      <c r="B1554" s="35" t="s">
        <v>3241</v>
      </c>
      <c r="C1554" s="34">
        <v>7365008</v>
      </c>
      <c r="D1554" s="33"/>
      <c r="E1554" s="33" t="s">
        <v>3186</v>
      </c>
      <c r="F1554" s="33" t="s">
        <v>3242</v>
      </c>
      <c r="G1554" s="33" t="s">
        <v>3243</v>
      </c>
      <c r="H1554" s="33" t="s">
        <v>632</v>
      </c>
      <c r="I1554" s="33" t="s">
        <v>3327</v>
      </c>
      <c r="J1554" s="33" t="s">
        <v>633</v>
      </c>
      <c r="K1554" s="33" t="s">
        <v>634</v>
      </c>
      <c r="L1554" s="33" t="s">
        <v>628</v>
      </c>
      <c r="M1554" s="33" t="s">
        <v>632</v>
      </c>
      <c r="N1554" s="33" t="s">
        <v>2530</v>
      </c>
      <c r="O1554" s="33" t="s">
        <v>3245</v>
      </c>
      <c r="P1554" s="33" t="s">
        <v>3246</v>
      </c>
    </row>
    <row r="1555" spans="1:16" ht="13.5" customHeight="1" x14ac:dyDescent="0.2">
      <c r="A1555" s="33" t="s">
        <v>709</v>
      </c>
      <c r="B1555" s="35" t="s">
        <v>3328</v>
      </c>
      <c r="C1555" s="34">
        <v>138005461</v>
      </c>
      <c r="D1555" s="33"/>
      <c r="E1555" s="33" t="s">
        <v>3186</v>
      </c>
      <c r="F1555" s="33" t="s">
        <v>3242</v>
      </c>
      <c r="G1555" s="33" t="s">
        <v>3243</v>
      </c>
      <c r="H1555" s="33" t="s">
        <v>632</v>
      </c>
      <c r="I1555" s="33" t="s">
        <v>3329</v>
      </c>
      <c r="J1555" s="33" t="s">
        <v>633</v>
      </c>
      <c r="K1555" s="33" t="s">
        <v>634</v>
      </c>
      <c r="L1555" s="33" t="s">
        <v>628</v>
      </c>
      <c r="M1555" s="33" t="s">
        <v>632</v>
      </c>
      <c r="N1555" s="33" t="s">
        <v>2530</v>
      </c>
      <c r="O1555" s="33" t="s">
        <v>3245</v>
      </c>
      <c r="P1555" s="33" t="s">
        <v>3246</v>
      </c>
    </row>
    <row r="1556" spans="1:16" ht="13.5" customHeight="1" x14ac:dyDescent="0.2">
      <c r="A1556" s="33" t="s">
        <v>709</v>
      </c>
      <c r="B1556" s="35" t="s">
        <v>3328</v>
      </c>
      <c r="C1556" s="34">
        <v>14206185</v>
      </c>
      <c r="D1556" s="33"/>
      <c r="E1556" s="33" t="s">
        <v>3186</v>
      </c>
      <c r="F1556" s="33" t="s">
        <v>3242</v>
      </c>
      <c r="G1556" s="33" t="s">
        <v>3243</v>
      </c>
      <c r="H1556" s="33" t="s">
        <v>632</v>
      </c>
      <c r="I1556" s="33" t="s">
        <v>3329</v>
      </c>
      <c r="J1556" s="33" t="s">
        <v>633</v>
      </c>
      <c r="K1556" s="33" t="s">
        <v>634</v>
      </c>
      <c r="L1556" s="33" t="s">
        <v>628</v>
      </c>
      <c r="M1556" s="33" t="s">
        <v>632</v>
      </c>
      <c r="N1556" s="33" t="s">
        <v>2530</v>
      </c>
      <c r="O1556" s="33" t="s">
        <v>3245</v>
      </c>
      <c r="P1556" s="33" t="s">
        <v>3246</v>
      </c>
    </row>
    <row r="1557" spans="1:16" ht="13.5" customHeight="1" x14ac:dyDescent="0.2">
      <c r="A1557" s="33" t="s">
        <v>709</v>
      </c>
      <c r="B1557" s="35" t="s">
        <v>3328</v>
      </c>
      <c r="C1557" s="34">
        <v>36028104</v>
      </c>
      <c r="D1557" s="33"/>
      <c r="E1557" s="33" t="s">
        <v>3186</v>
      </c>
      <c r="F1557" s="33" t="s">
        <v>3242</v>
      </c>
      <c r="G1557" s="33" t="s">
        <v>3243</v>
      </c>
      <c r="H1557" s="33" t="s">
        <v>632</v>
      </c>
      <c r="I1557" s="33" t="s">
        <v>3330</v>
      </c>
      <c r="J1557" s="33" t="s">
        <v>633</v>
      </c>
      <c r="K1557" s="33" t="s">
        <v>634</v>
      </c>
      <c r="L1557" s="33" t="s">
        <v>628</v>
      </c>
      <c r="M1557" s="33" t="s">
        <v>632</v>
      </c>
      <c r="N1557" s="33" t="s">
        <v>2530</v>
      </c>
      <c r="O1557" s="33" t="s">
        <v>3245</v>
      </c>
      <c r="P1557" s="33" t="s">
        <v>3246</v>
      </c>
    </row>
    <row r="1558" spans="1:16" ht="13.5" customHeight="1" x14ac:dyDescent="0.2">
      <c r="A1558" s="33" t="s">
        <v>709</v>
      </c>
      <c r="B1558" s="35" t="s">
        <v>3331</v>
      </c>
      <c r="C1558" s="34">
        <v>229857408</v>
      </c>
      <c r="D1558" s="33"/>
      <c r="E1558" s="33" t="s">
        <v>3186</v>
      </c>
      <c r="F1558" s="33" t="s">
        <v>3291</v>
      </c>
      <c r="G1558" s="33" t="s">
        <v>3292</v>
      </c>
      <c r="H1558" s="33" t="s">
        <v>632</v>
      </c>
      <c r="I1558" s="33" t="s">
        <v>3332</v>
      </c>
      <c r="J1558" s="33" t="s">
        <v>633</v>
      </c>
      <c r="K1558" s="33" t="s">
        <v>634</v>
      </c>
      <c r="L1558" s="33" t="s">
        <v>628</v>
      </c>
      <c r="M1558" s="33" t="s">
        <v>632</v>
      </c>
      <c r="N1558" s="33" t="s">
        <v>2530</v>
      </c>
      <c r="O1558" s="33" t="s">
        <v>3245</v>
      </c>
      <c r="P1558" s="33" t="s">
        <v>3246</v>
      </c>
    </row>
    <row r="1559" spans="1:16" ht="13.5" customHeight="1" x14ac:dyDescent="0.2">
      <c r="A1559" s="33" t="s">
        <v>709</v>
      </c>
      <c r="B1559" s="35" t="s">
        <v>3241</v>
      </c>
      <c r="C1559" s="34">
        <v>13353372</v>
      </c>
      <c r="D1559" s="33"/>
      <c r="E1559" s="33" t="s">
        <v>3186</v>
      </c>
      <c r="F1559" s="33" t="s">
        <v>3242</v>
      </c>
      <c r="G1559" s="33" t="s">
        <v>3243</v>
      </c>
      <c r="H1559" s="33" t="s">
        <v>632</v>
      </c>
      <c r="I1559" s="33" t="s">
        <v>3333</v>
      </c>
      <c r="J1559" s="33" t="s">
        <v>633</v>
      </c>
      <c r="K1559" s="33" t="s">
        <v>634</v>
      </c>
      <c r="L1559" s="33" t="s">
        <v>628</v>
      </c>
      <c r="M1559" s="33" t="s">
        <v>632</v>
      </c>
      <c r="N1559" s="33" t="s">
        <v>2530</v>
      </c>
      <c r="O1559" s="33" t="s">
        <v>3245</v>
      </c>
      <c r="P1559" s="33" t="s">
        <v>3246</v>
      </c>
    </row>
    <row r="1560" spans="1:16" ht="13.5" customHeight="1" x14ac:dyDescent="0.2">
      <c r="A1560" s="33" t="s">
        <v>709</v>
      </c>
      <c r="B1560" s="35" t="s">
        <v>3334</v>
      </c>
      <c r="C1560" s="34">
        <v>489600</v>
      </c>
      <c r="D1560" s="33"/>
      <c r="E1560" s="33" t="s">
        <v>3186</v>
      </c>
      <c r="F1560" s="33" t="s">
        <v>3242</v>
      </c>
      <c r="G1560" s="33" t="s">
        <v>3243</v>
      </c>
      <c r="H1560" s="33" t="s">
        <v>632</v>
      </c>
      <c r="I1560" s="33" t="s">
        <v>3335</v>
      </c>
      <c r="J1560" s="33" t="s">
        <v>633</v>
      </c>
      <c r="K1560" s="33" t="s">
        <v>634</v>
      </c>
      <c r="L1560" s="33" t="s">
        <v>628</v>
      </c>
      <c r="M1560" s="33" t="s">
        <v>632</v>
      </c>
      <c r="N1560" s="33" t="s">
        <v>2530</v>
      </c>
      <c r="O1560" s="33" t="s">
        <v>3245</v>
      </c>
      <c r="P1560" s="33" t="s">
        <v>3246</v>
      </c>
    </row>
    <row r="1561" spans="1:16" ht="13.5" customHeight="1" x14ac:dyDescent="0.2">
      <c r="A1561" s="33" t="s">
        <v>709</v>
      </c>
      <c r="B1561" s="35" t="s">
        <v>3278</v>
      </c>
      <c r="C1561" s="34">
        <v>2884860</v>
      </c>
      <c r="D1561" s="33"/>
      <c r="E1561" s="33" t="s">
        <v>3186</v>
      </c>
      <c r="F1561" s="33" t="s">
        <v>628</v>
      </c>
      <c r="G1561" s="33" t="s">
        <v>628</v>
      </c>
      <c r="H1561" s="33" t="s">
        <v>632</v>
      </c>
      <c r="I1561" s="33" t="s">
        <v>3336</v>
      </c>
      <c r="J1561" s="33" t="s">
        <v>633</v>
      </c>
      <c r="K1561" s="33" t="s">
        <v>634</v>
      </c>
      <c r="L1561" s="33" t="s">
        <v>628</v>
      </c>
      <c r="M1561" s="33" t="s">
        <v>632</v>
      </c>
      <c r="N1561" s="33" t="s">
        <v>2530</v>
      </c>
      <c r="O1561" s="33" t="s">
        <v>3245</v>
      </c>
      <c r="P1561" s="33" t="s">
        <v>3246</v>
      </c>
    </row>
    <row r="1562" spans="1:16" ht="13.5" customHeight="1" x14ac:dyDescent="0.2">
      <c r="A1562" s="33" t="s">
        <v>709</v>
      </c>
      <c r="B1562" s="35" t="s">
        <v>3334</v>
      </c>
      <c r="C1562" s="34">
        <v>11342298</v>
      </c>
      <c r="D1562" s="33"/>
      <c r="E1562" s="33" t="s">
        <v>3186</v>
      </c>
      <c r="F1562" s="33" t="s">
        <v>3242</v>
      </c>
      <c r="G1562" s="33" t="s">
        <v>3243</v>
      </c>
      <c r="H1562" s="33" t="s">
        <v>632</v>
      </c>
      <c r="I1562" s="33" t="s">
        <v>3337</v>
      </c>
      <c r="J1562" s="33" t="s">
        <v>633</v>
      </c>
      <c r="K1562" s="33" t="s">
        <v>634</v>
      </c>
      <c r="L1562" s="33" t="s">
        <v>628</v>
      </c>
      <c r="M1562" s="33" t="s">
        <v>632</v>
      </c>
      <c r="N1562" s="33" t="s">
        <v>2530</v>
      </c>
      <c r="O1562" s="33" t="s">
        <v>3245</v>
      </c>
      <c r="P1562" s="33" t="s">
        <v>3246</v>
      </c>
    </row>
    <row r="1563" spans="1:16" ht="13.5" customHeight="1" x14ac:dyDescent="0.2">
      <c r="A1563" s="33" t="s">
        <v>709</v>
      </c>
      <c r="B1563" s="35" t="s">
        <v>3338</v>
      </c>
      <c r="C1563" s="34">
        <v>772684</v>
      </c>
      <c r="D1563" s="33"/>
      <c r="E1563" s="33" t="s">
        <v>3186</v>
      </c>
      <c r="F1563" s="33" t="s">
        <v>3199</v>
      </c>
      <c r="G1563" s="33" t="s">
        <v>3200</v>
      </c>
      <c r="H1563" s="33" t="s">
        <v>632</v>
      </c>
      <c r="I1563" s="33" t="s">
        <v>3339</v>
      </c>
      <c r="J1563" s="33" t="s">
        <v>633</v>
      </c>
      <c r="K1563" s="33" t="s">
        <v>634</v>
      </c>
      <c r="L1563" s="33" t="s">
        <v>628</v>
      </c>
      <c r="M1563" s="33" t="s">
        <v>632</v>
      </c>
      <c r="N1563" s="33" t="s">
        <v>2530</v>
      </c>
      <c r="O1563" s="33" t="s">
        <v>3264</v>
      </c>
      <c r="P1563" s="33" t="s">
        <v>3265</v>
      </c>
    </row>
    <row r="1564" spans="1:16" ht="13.5" customHeight="1" x14ac:dyDescent="0.2">
      <c r="A1564" s="33" t="s">
        <v>709</v>
      </c>
      <c r="B1564" s="35" t="s">
        <v>3340</v>
      </c>
      <c r="C1564" s="34">
        <v>2107320</v>
      </c>
      <c r="D1564" s="33"/>
      <c r="E1564" s="33" t="s">
        <v>3186</v>
      </c>
      <c r="F1564" s="33" t="s">
        <v>3199</v>
      </c>
      <c r="G1564" s="33" t="s">
        <v>3200</v>
      </c>
      <c r="H1564" s="33" t="s">
        <v>632</v>
      </c>
      <c r="I1564" s="33" t="s">
        <v>3341</v>
      </c>
      <c r="J1564" s="33" t="s">
        <v>633</v>
      </c>
      <c r="K1564" s="33" t="s">
        <v>634</v>
      </c>
      <c r="L1564" s="33" t="s">
        <v>628</v>
      </c>
      <c r="M1564" s="33" t="s">
        <v>632</v>
      </c>
      <c r="N1564" s="33" t="s">
        <v>2530</v>
      </c>
      <c r="O1564" s="33" t="s">
        <v>3264</v>
      </c>
      <c r="P1564" s="33" t="s">
        <v>3265</v>
      </c>
    </row>
    <row r="1565" spans="1:16" ht="13.5" customHeight="1" x14ac:dyDescent="0.2">
      <c r="A1565" s="33" t="s">
        <v>709</v>
      </c>
      <c r="B1565" s="35" t="s">
        <v>3342</v>
      </c>
      <c r="C1565" s="34">
        <v>100314400</v>
      </c>
      <c r="D1565" s="33"/>
      <c r="E1565" s="33" t="s">
        <v>3186</v>
      </c>
      <c r="F1565" s="33" t="s">
        <v>3242</v>
      </c>
      <c r="G1565" s="33" t="s">
        <v>3243</v>
      </c>
      <c r="H1565" s="33" t="s">
        <v>632</v>
      </c>
      <c r="I1565" s="33" t="s">
        <v>3343</v>
      </c>
      <c r="J1565" s="33" t="s">
        <v>633</v>
      </c>
      <c r="K1565" s="33" t="s">
        <v>634</v>
      </c>
      <c r="L1565" s="33" t="s">
        <v>628</v>
      </c>
      <c r="M1565" s="33" t="s">
        <v>632</v>
      </c>
      <c r="N1565" s="33" t="s">
        <v>2530</v>
      </c>
      <c r="O1565" s="33" t="s">
        <v>3245</v>
      </c>
      <c r="P1565" s="33" t="s">
        <v>3246</v>
      </c>
    </row>
    <row r="1566" spans="1:16" ht="13.5" customHeight="1" x14ac:dyDescent="0.2">
      <c r="A1566" s="33" t="s">
        <v>709</v>
      </c>
      <c r="B1566" s="35" t="s">
        <v>3342</v>
      </c>
      <c r="C1566" s="34">
        <v>19665640</v>
      </c>
      <c r="D1566" s="33"/>
      <c r="E1566" s="33" t="s">
        <v>3186</v>
      </c>
      <c r="F1566" s="33" t="s">
        <v>3242</v>
      </c>
      <c r="G1566" s="33" t="s">
        <v>3243</v>
      </c>
      <c r="H1566" s="33" t="s">
        <v>632</v>
      </c>
      <c r="I1566" s="33" t="s">
        <v>3344</v>
      </c>
      <c r="J1566" s="33" t="s">
        <v>633</v>
      </c>
      <c r="K1566" s="33" t="s">
        <v>634</v>
      </c>
      <c r="L1566" s="33" t="s">
        <v>628</v>
      </c>
      <c r="M1566" s="33" t="s">
        <v>632</v>
      </c>
      <c r="N1566" s="33" t="s">
        <v>2530</v>
      </c>
      <c r="O1566" s="33" t="s">
        <v>3245</v>
      </c>
      <c r="P1566" s="33" t="s">
        <v>3246</v>
      </c>
    </row>
    <row r="1567" spans="1:16" ht="13.5" customHeight="1" x14ac:dyDescent="0.2">
      <c r="A1567" s="33" t="s">
        <v>709</v>
      </c>
      <c r="B1567" s="35" t="s">
        <v>3342</v>
      </c>
      <c r="C1567" s="34">
        <v>362085000</v>
      </c>
      <c r="D1567" s="33"/>
      <c r="E1567" s="33" t="s">
        <v>3186</v>
      </c>
      <c r="F1567" s="33" t="s">
        <v>3242</v>
      </c>
      <c r="G1567" s="33" t="s">
        <v>3243</v>
      </c>
      <c r="H1567" s="33" t="s">
        <v>632</v>
      </c>
      <c r="I1567" s="33" t="s">
        <v>3345</v>
      </c>
      <c r="J1567" s="33" t="s">
        <v>633</v>
      </c>
      <c r="K1567" s="33" t="s">
        <v>634</v>
      </c>
      <c r="L1567" s="33" t="s">
        <v>628</v>
      </c>
      <c r="M1567" s="33" t="s">
        <v>632</v>
      </c>
      <c r="N1567" s="33" t="s">
        <v>2530</v>
      </c>
      <c r="O1567" s="33" t="s">
        <v>3245</v>
      </c>
      <c r="P1567" s="33" t="s">
        <v>3246</v>
      </c>
    </row>
    <row r="1568" spans="1:16" ht="13.5" customHeight="1" x14ac:dyDescent="0.2">
      <c r="A1568" s="33" t="s">
        <v>709</v>
      </c>
      <c r="B1568" s="35" t="s">
        <v>3346</v>
      </c>
      <c r="C1568" s="34">
        <v>5965428</v>
      </c>
      <c r="D1568" s="33"/>
      <c r="E1568" s="33" t="s">
        <v>3186</v>
      </c>
      <c r="F1568" s="33" t="s">
        <v>3199</v>
      </c>
      <c r="G1568" s="33" t="s">
        <v>3200</v>
      </c>
      <c r="H1568" s="33" t="s">
        <v>632</v>
      </c>
      <c r="I1568" s="33" t="s">
        <v>3347</v>
      </c>
      <c r="J1568" s="33" t="s">
        <v>633</v>
      </c>
      <c r="K1568" s="33" t="s">
        <v>634</v>
      </c>
      <c r="L1568" s="33" t="s">
        <v>628</v>
      </c>
      <c r="M1568" s="33" t="s">
        <v>632</v>
      </c>
      <c r="N1568" s="33" t="s">
        <v>2530</v>
      </c>
      <c r="O1568" s="33" t="s">
        <v>3264</v>
      </c>
      <c r="P1568" s="33" t="s">
        <v>3265</v>
      </c>
    </row>
    <row r="1569" spans="1:16" ht="13.5" customHeight="1" x14ac:dyDescent="0.2">
      <c r="A1569" s="33" t="s">
        <v>709</v>
      </c>
      <c r="B1569" s="35" t="s">
        <v>3346</v>
      </c>
      <c r="C1569" s="34">
        <v>914550</v>
      </c>
      <c r="D1569" s="33"/>
      <c r="E1569" s="33" t="s">
        <v>3186</v>
      </c>
      <c r="F1569" s="33" t="s">
        <v>3199</v>
      </c>
      <c r="G1569" s="33" t="s">
        <v>3200</v>
      </c>
      <c r="H1569" s="33" t="s">
        <v>632</v>
      </c>
      <c r="I1569" s="33" t="s">
        <v>3348</v>
      </c>
      <c r="J1569" s="33" t="s">
        <v>633</v>
      </c>
      <c r="K1569" s="33" t="s">
        <v>634</v>
      </c>
      <c r="L1569" s="33" t="s">
        <v>628</v>
      </c>
      <c r="M1569" s="33" t="s">
        <v>632</v>
      </c>
      <c r="N1569" s="33" t="s">
        <v>2530</v>
      </c>
      <c r="O1569" s="33" t="s">
        <v>3264</v>
      </c>
      <c r="P1569" s="33" t="s">
        <v>3265</v>
      </c>
    </row>
    <row r="1570" spans="1:16" ht="13.5" customHeight="1" x14ac:dyDescent="0.2">
      <c r="A1570" s="33" t="s">
        <v>709</v>
      </c>
      <c r="B1570" s="35" t="s">
        <v>3346</v>
      </c>
      <c r="C1570" s="34">
        <v>6927330</v>
      </c>
      <c r="D1570" s="33"/>
      <c r="E1570" s="33" t="s">
        <v>3186</v>
      </c>
      <c r="F1570" s="33" t="s">
        <v>3199</v>
      </c>
      <c r="G1570" s="33" t="s">
        <v>3200</v>
      </c>
      <c r="H1570" s="33" t="s">
        <v>632</v>
      </c>
      <c r="I1570" s="33" t="s">
        <v>3349</v>
      </c>
      <c r="J1570" s="33" t="s">
        <v>633</v>
      </c>
      <c r="K1570" s="33" t="s">
        <v>634</v>
      </c>
      <c r="L1570" s="33" t="s">
        <v>628</v>
      </c>
      <c r="M1570" s="33" t="s">
        <v>632</v>
      </c>
      <c r="N1570" s="33" t="s">
        <v>2530</v>
      </c>
      <c r="O1570" s="33" t="s">
        <v>3264</v>
      </c>
      <c r="P1570" s="33" t="s">
        <v>3265</v>
      </c>
    </row>
    <row r="1571" spans="1:16" ht="13.5" customHeight="1" x14ac:dyDescent="0.2">
      <c r="A1571" s="33" t="s">
        <v>709</v>
      </c>
      <c r="B1571" s="35" t="s">
        <v>3346</v>
      </c>
      <c r="C1571" s="34">
        <v>7873980</v>
      </c>
      <c r="D1571" s="33"/>
      <c r="E1571" s="33" t="s">
        <v>3186</v>
      </c>
      <c r="F1571" s="33" t="s">
        <v>3199</v>
      </c>
      <c r="G1571" s="33" t="s">
        <v>3200</v>
      </c>
      <c r="H1571" s="33" t="s">
        <v>632</v>
      </c>
      <c r="I1571" s="33" t="s">
        <v>3350</v>
      </c>
      <c r="J1571" s="33" t="s">
        <v>633</v>
      </c>
      <c r="K1571" s="33" t="s">
        <v>634</v>
      </c>
      <c r="L1571" s="33" t="s">
        <v>628</v>
      </c>
      <c r="M1571" s="33" t="s">
        <v>632</v>
      </c>
      <c r="N1571" s="33" t="s">
        <v>2530</v>
      </c>
      <c r="O1571" s="33" t="s">
        <v>3264</v>
      </c>
      <c r="P1571" s="33" t="s">
        <v>3265</v>
      </c>
    </row>
    <row r="1572" spans="1:16" ht="13.5" customHeight="1" x14ac:dyDescent="0.2">
      <c r="A1572" s="33" t="s">
        <v>709</v>
      </c>
      <c r="B1572" s="35" t="s">
        <v>3346</v>
      </c>
      <c r="C1572" s="34">
        <v>26746614</v>
      </c>
      <c r="D1572" s="33"/>
      <c r="E1572" s="33" t="s">
        <v>3186</v>
      </c>
      <c r="F1572" s="33" t="s">
        <v>3199</v>
      </c>
      <c r="G1572" s="33" t="s">
        <v>3200</v>
      </c>
      <c r="H1572" s="33" t="s">
        <v>632</v>
      </c>
      <c r="I1572" s="33" t="s">
        <v>3351</v>
      </c>
      <c r="J1572" s="33" t="s">
        <v>633</v>
      </c>
      <c r="K1572" s="33" t="s">
        <v>634</v>
      </c>
      <c r="L1572" s="33" t="s">
        <v>628</v>
      </c>
      <c r="M1572" s="33" t="s">
        <v>632</v>
      </c>
      <c r="N1572" s="33" t="s">
        <v>2530</v>
      </c>
      <c r="O1572" s="33" t="s">
        <v>3264</v>
      </c>
      <c r="P1572" s="33" t="s">
        <v>3265</v>
      </c>
    </row>
    <row r="1573" spans="1:16" ht="13.5" customHeight="1" x14ac:dyDescent="0.2">
      <c r="A1573" s="33" t="s">
        <v>709</v>
      </c>
      <c r="B1573" s="35" t="s">
        <v>3346</v>
      </c>
      <c r="C1573" s="34">
        <v>1945175</v>
      </c>
      <c r="D1573" s="33"/>
      <c r="E1573" s="33" t="s">
        <v>3186</v>
      </c>
      <c r="F1573" s="33" t="s">
        <v>3199</v>
      </c>
      <c r="G1573" s="33" t="s">
        <v>3200</v>
      </c>
      <c r="H1573" s="33" t="s">
        <v>632</v>
      </c>
      <c r="I1573" s="33" t="s">
        <v>3352</v>
      </c>
      <c r="J1573" s="33" t="s">
        <v>633</v>
      </c>
      <c r="K1573" s="33" t="s">
        <v>634</v>
      </c>
      <c r="L1573" s="33" t="s">
        <v>628</v>
      </c>
      <c r="M1573" s="33" t="s">
        <v>632</v>
      </c>
      <c r="N1573" s="33" t="s">
        <v>2530</v>
      </c>
      <c r="O1573" s="33" t="s">
        <v>3264</v>
      </c>
      <c r="P1573" s="33" t="s">
        <v>3265</v>
      </c>
    </row>
    <row r="1574" spans="1:16" ht="13.5" customHeight="1" x14ac:dyDescent="0.2">
      <c r="A1574" s="33" t="s">
        <v>709</v>
      </c>
      <c r="B1574" s="35" t="s">
        <v>3346</v>
      </c>
      <c r="C1574" s="34">
        <v>2882204</v>
      </c>
      <c r="D1574" s="33"/>
      <c r="E1574" s="33" t="s">
        <v>3186</v>
      </c>
      <c r="F1574" s="33" t="s">
        <v>3199</v>
      </c>
      <c r="G1574" s="33" t="s">
        <v>3200</v>
      </c>
      <c r="H1574" s="33" t="s">
        <v>632</v>
      </c>
      <c r="I1574" s="33" t="s">
        <v>3353</v>
      </c>
      <c r="J1574" s="33" t="s">
        <v>633</v>
      </c>
      <c r="K1574" s="33" t="s">
        <v>634</v>
      </c>
      <c r="L1574" s="33" t="s">
        <v>628</v>
      </c>
      <c r="M1574" s="33" t="s">
        <v>632</v>
      </c>
      <c r="N1574" s="33" t="s">
        <v>2530</v>
      </c>
      <c r="O1574" s="33" t="s">
        <v>3264</v>
      </c>
      <c r="P1574" s="33" t="s">
        <v>3265</v>
      </c>
    </row>
    <row r="1575" spans="1:16" ht="13.5" customHeight="1" x14ac:dyDescent="0.2">
      <c r="A1575" s="33" t="s">
        <v>709</v>
      </c>
      <c r="B1575" s="35" t="s">
        <v>3346</v>
      </c>
      <c r="C1575" s="34">
        <v>1620366</v>
      </c>
      <c r="D1575" s="33"/>
      <c r="E1575" s="33" t="s">
        <v>3186</v>
      </c>
      <c r="F1575" s="33" t="s">
        <v>3199</v>
      </c>
      <c r="G1575" s="33" t="s">
        <v>3200</v>
      </c>
      <c r="H1575" s="33" t="s">
        <v>632</v>
      </c>
      <c r="I1575" s="33" t="s">
        <v>3354</v>
      </c>
      <c r="J1575" s="33" t="s">
        <v>633</v>
      </c>
      <c r="K1575" s="33" t="s">
        <v>634</v>
      </c>
      <c r="L1575" s="33" t="s">
        <v>628</v>
      </c>
      <c r="M1575" s="33" t="s">
        <v>632</v>
      </c>
      <c r="N1575" s="33" t="s">
        <v>2530</v>
      </c>
      <c r="O1575" s="33" t="s">
        <v>3264</v>
      </c>
      <c r="P1575" s="33" t="s">
        <v>3265</v>
      </c>
    </row>
    <row r="1576" spans="1:16" ht="13.5" customHeight="1" x14ac:dyDescent="0.2">
      <c r="A1576" s="33" t="s">
        <v>709</v>
      </c>
      <c r="B1576" s="35" t="s">
        <v>3346</v>
      </c>
      <c r="C1576" s="34">
        <v>13707535</v>
      </c>
      <c r="D1576" s="33"/>
      <c r="E1576" s="33" t="s">
        <v>3186</v>
      </c>
      <c r="F1576" s="33" t="s">
        <v>3199</v>
      </c>
      <c r="G1576" s="33" t="s">
        <v>3200</v>
      </c>
      <c r="H1576" s="33" t="s">
        <v>632</v>
      </c>
      <c r="I1576" s="33" t="s">
        <v>3355</v>
      </c>
      <c r="J1576" s="33" t="s">
        <v>633</v>
      </c>
      <c r="K1576" s="33" t="s">
        <v>634</v>
      </c>
      <c r="L1576" s="33" t="s">
        <v>628</v>
      </c>
      <c r="M1576" s="33" t="s">
        <v>632</v>
      </c>
      <c r="N1576" s="33" t="s">
        <v>2530</v>
      </c>
      <c r="O1576" s="33" t="s">
        <v>3264</v>
      </c>
      <c r="P1576" s="33" t="s">
        <v>3265</v>
      </c>
    </row>
    <row r="1577" spans="1:16" ht="13.5" customHeight="1" x14ac:dyDescent="0.2">
      <c r="A1577" s="33" t="s">
        <v>709</v>
      </c>
      <c r="B1577" s="35" t="s">
        <v>3346</v>
      </c>
      <c r="C1577" s="34">
        <v>468881</v>
      </c>
      <c r="D1577" s="33"/>
      <c r="E1577" s="33" t="s">
        <v>3186</v>
      </c>
      <c r="F1577" s="33" t="s">
        <v>3199</v>
      </c>
      <c r="G1577" s="33" t="s">
        <v>3200</v>
      </c>
      <c r="H1577" s="33" t="s">
        <v>632</v>
      </c>
      <c r="I1577" s="33" t="s">
        <v>3356</v>
      </c>
      <c r="J1577" s="33" t="s">
        <v>633</v>
      </c>
      <c r="K1577" s="33" t="s">
        <v>634</v>
      </c>
      <c r="L1577" s="33" t="s">
        <v>628</v>
      </c>
      <c r="M1577" s="33" t="s">
        <v>632</v>
      </c>
      <c r="N1577" s="33" t="s">
        <v>2530</v>
      </c>
      <c r="O1577" s="33" t="s">
        <v>3264</v>
      </c>
      <c r="P1577" s="33" t="s">
        <v>3265</v>
      </c>
    </row>
    <row r="1578" spans="1:16" ht="13.5" customHeight="1" x14ac:dyDescent="0.2">
      <c r="A1578" s="33" t="s">
        <v>709</v>
      </c>
      <c r="B1578" s="35" t="s">
        <v>3346</v>
      </c>
      <c r="C1578" s="34">
        <v>676228</v>
      </c>
      <c r="D1578" s="33"/>
      <c r="E1578" s="33" t="s">
        <v>3186</v>
      </c>
      <c r="F1578" s="33" t="s">
        <v>3199</v>
      </c>
      <c r="G1578" s="33" t="s">
        <v>3200</v>
      </c>
      <c r="H1578" s="33" t="s">
        <v>632</v>
      </c>
      <c r="I1578" s="33" t="s">
        <v>3357</v>
      </c>
      <c r="J1578" s="33" t="s">
        <v>633</v>
      </c>
      <c r="K1578" s="33" t="s">
        <v>634</v>
      </c>
      <c r="L1578" s="33" t="s">
        <v>628</v>
      </c>
      <c r="M1578" s="33" t="s">
        <v>632</v>
      </c>
      <c r="N1578" s="33" t="s">
        <v>2530</v>
      </c>
      <c r="O1578" s="33" t="s">
        <v>3264</v>
      </c>
      <c r="P1578" s="33" t="s">
        <v>3265</v>
      </c>
    </row>
    <row r="1579" spans="1:16" ht="13.5" customHeight="1" x14ac:dyDescent="0.2">
      <c r="A1579" s="33" t="s">
        <v>709</v>
      </c>
      <c r="B1579" s="35" t="s">
        <v>3346</v>
      </c>
      <c r="C1579" s="34">
        <v>2341493</v>
      </c>
      <c r="D1579" s="33"/>
      <c r="E1579" s="33" t="s">
        <v>3186</v>
      </c>
      <c r="F1579" s="33" t="s">
        <v>3199</v>
      </c>
      <c r="G1579" s="33" t="s">
        <v>3200</v>
      </c>
      <c r="H1579" s="33" t="s">
        <v>632</v>
      </c>
      <c r="I1579" s="33" t="s">
        <v>3358</v>
      </c>
      <c r="J1579" s="33" t="s">
        <v>633</v>
      </c>
      <c r="K1579" s="33" t="s">
        <v>634</v>
      </c>
      <c r="L1579" s="33" t="s">
        <v>628</v>
      </c>
      <c r="M1579" s="33" t="s">
        <v>632</v>
      </c>
      <c r="N1579" s="33" t="s">
        <v>2530</v>
      </c>
      <c r="O1579" s="33" t="s">
        <v>3264</v>
      </c>
      <c r="P1579" s="33" t="s">
        <v>3265</v>
      </c>
    </row>
    <row r="1580" spans="1:16" ht="13.5" customHeight="1" x14ac:dyDescent="0.2">
      <c r="A1580" s="33" t="s">
        <v>709</v>
      </c>
      <c r="B1580" s="35" t="s">
        <v>3346</v>
      </c>
      <c r="C1580" s="34">
        <v>466190</v>
      </c>
      <c r="D1580" s="33"/>
      <c r="E1580" s="33" t="s">
        <v>3186</v>
      </c>
      <c r="F1580" s="33" t="s">
        <v>3199</v>
      </c>
      <c r="G1580" s="33" t="s">
        <v>3200</v>
      </c>
      <c r="H1580" s="33" t="s">
        <v>632</v>
      </c>
      <c r="I1580" s="33" t="s">
        <v>3359</v>
      </c>
      <c r="J1580" s="33" t="s">
        <v>633</v>
      </c>
      <c r="K1580" s="33" t="s">
        <v>634</v>
      </c>
      <c r="L1580" s="33" t="s">
        <v>628</v>
      </c>
      <c r="M1580" s="33" t="s">
        <v>632</v>
      </c>
      <c r="N1580" s="33" t="s">
        <v>2530</v>
      </c>
      <c r="O1580" s="33" t="s">
        <v>3264</v>
      </c>
      <c r="P1580" s="33" t="s">
        <v>3265</v>
      </c>
    </row>
    <row r="1581" spans="1:16" ht="13.5" customHeight="1" x14ac:dyDescent="0.2">
      <c r="A1581" s="33" t="s">
        <v>709</v>
      </c>
      <c r="B1581" s="35" t="s">
        <v>3346</v>
      </c>
      <c r="C1581" s="34">
        <v>2965215</v>
      </c>
      <c r="D1581" s="33"/>
      <c r="E1581" s="33" t="s">
        <v>3186</v>
      </c>
      <c r="F1581" s="33" t="s">
        <v>3199</v>
      </c>
      <c r="G1581" s="33" t="s">
        <v>3200</v>
      </c>
      <c r="H1581" s="33" t="s">
        <v>632</v>
      </c>
      <c r="I1581" s="33" t="s">
        <v>3360</v>
      </c>
      <c r="J1581" s="33" t="s">
        <v>633</v>
      </c>
      <c r="K1581" s="33" t="s">
        <v>634</v>
      </c>
      <c r="L1581" s="33" t="s">
        <v>628</v>
      </c>
      <c r="M1581" s="33" t="s">
        <v>632</v>
      </c>
      <c r="N1581" s="33" t="s">
        <v>2530</v>
      </c>
      <c r="O1581" s="33" t="s">
        <v>3264</v>
      </c>
      <c r="P1581" s="33" t="s">
        <v>3265</v>
      </c>
    </row>
    <row r="1582" spans="1:16" ht="13.5" customHeight="1" x14ac:dyDescent="0.2">
      <c r="A1582" s="33" t="s">
        <v>709</v>
      </c>
      <c r="B1582" s="35" t="s">
        <v>3361</v>
      </c>
      <c r="C1582" s="34">
        <v>506713</v>
      </c>
      <c r="D1582" s="33"/>
      <c r="E1582" s="33" t="s">
        <v>3186</v>
      </c>
      <c r="F1582" s="33" t="s">
        <v>3199</v>
      </c>
      <c r="G1582" s="33" t="s">
        <v>3200</v>
      </c>
      <c r="H1582" s="33" t="s">
        <v>632</v>
      </c>
      <c r="I1582" s="33" t="s">
        <v>3362</v>
      </c>
      <c r="J1582" s="33" t="s">
        <v>633</v>
      </c>
      <c r="K1582" s="33" t="s">
        <v>634</v>
      </c>
      <c r="L1582" s="33" t="s">
        <v>628</v>
      </c>
      <c r="M1582" s="33" t="s">
        <v>632</v>
      </c>
      <c r="N1582" s="33" t="s">
        <v>2530</v>
      </c>
      <c r="O1582" s="33" t="s">
        <v>3264</v>
      </c>
      <c r="P1582" s="33" t="s">
        <v>3265</v>
      </c>
    </row>
    <row r="1583" spans="1:16" ht="13.5" customHeight="1" x14ac:dyDescent="0.2">
      <c r="A1583" s="33" t="s">
        <v>709</v>
      </c>
      <c r="B1583" s="35" t="s">
        <v>3361</v>
      </c>
      <c r="C1583" s="34">
        <v>477564</v>
      </c>
      <c r="D1583" s="33"/>
      <c r="E1583" s="33" t="s">
        <v>3186</v>
      </c>
      <c r="F1583" s="33" t="s">
        <v>3199</v>
      </c>
      <c r="G1583" s="33" t="s">
        <v>3200</v>
      </c>
      <c r="H1583" s="33" t="s">
        <v>632</v>
      </c>
      <c r="I1583" s="33" t="s">
        <v>3363</v>
      </c>
      <c r="J1583" s="33" t="s">
        <v>633</v>
      </c>
      <c r="K1583" s="33" t="s">
        <v>634</v>
      </c>
      <c r="L1583" s="33" t="s">
        <v>628</v>
      </c>
      <c r="M1583" s="33" t="s">
        <v>632</v>
      </c>
      <c r="N1583" s="33" t="s">
        <v>2530</v>
      </c>
      <c r="O1583" s="33" t="s">
        <v>3264</v>
      </c>
      <c r="P1583" s="33" t="s">
        <v>3265</v>
      </c>
    </row>
    <row r="1584" spans="1:16" ht="13.5" customHeight="1" x14ac:dyDescent="0.2">
      <c r="A1584" s="33" t="s">
        <v>709</v>
      </c>
      <c r="B1584" s="35" t="s">
        <v>3361</v>
      </c>
      <c r="C1584" s="34">
        <v>1516570</v>
      </c>
      <c r="D1584" s="33"/>
      <c r="E1584" s="33" t="s">
        <v>3186</v>
      </c>
      <c r="F1584" s="33" t="s">
        <v>3199</v>
      </c>
      <c r="G1584" s="33" t="s">
        <v>3200</v>
      </c>
      <c r="H1584" s="33" t="s">
        <v>632</v>
      </c>
      <c r="I1584" s="33" t="s">
        <v>3364</v>
      </c>
      <c r="J1584" s="33" t="s">
        <v>633</v>
      </c>
      <c r="K1584" s="33" t="s">
        <v>634</v>
      </c>
      <c r="L1584" s="33" t="s">
        <v>628</v>
      </c>
      <c r="M1584" s="33" t="s">
        <v>632</v>
      </c>
      <c r="N1584" s="33" t="s">
        <v>2530</v>
      </c>
      <c r="O1584" s="33" t="s">
        <v>3264</v>
      </c>
      <c r="P1584" s="33" t="s">
        <v>3265</v>
      </c>
    </row>
    <row r="1585" spans="1:16" ht="13.5" customHeight="1" x14ac:dyDescent="0.2">
      <c r="A1585" s="33" t="s">
        <v>709</v>
      </c>
      <c r="B1585" s="35" t="s">
        <v>3361</v>
      </c>
      <c r="C1585" s="34">
        <v>454828</v>
      </c>
      <c r="D1585" s="33"/>
      <c r="E1585" s="33" t="s">
        <v>3186</v>
      </c>
      <c r="F1585" s="33" t="s">
        <v>3199</v>
      </c>
      <c r="G1585" s="33" t="s">
        <v>3200</v>
      </c>
      <c r="H1585" s="33" t="s">
        <v>632</v>
      </c>
      <c r="I1585" s="33" t="s">
        <v>3365</v>
      </c>
      <c r="J1585" s="33" t="s">
        <v>633</v>
      </c>
      <c r="K1585" s="33" t="s">
        <v>634</v>
      </c>
      <c r="L1585" s="33" t="s">
        <v>628</v>
      </c>
      <c r="M1585" s="33" t="s">
        <v>632</v>
      </c>
      <c r="N1585" s="33" t="s">
        <v>2530</v>
      </c>
      <c r="O1585" s="33" t="s">
        <v>3264</v>
      </c>
      <c r="P1585" s="33" t="s">
        <v>3265</v>
      </c>
    </row>
    <row r="1586" spans="1:16" ht="13.5" customHeight="1" x14ac:dyDescent="0.2">
      <c r="A1586" s="33" t="s">
        <v>709</v>
      </c>
      <c r="B1586" s="35" t="s">
        <v>3361</v>
      </c>
      <c r="C1586" s="34">
        <v>1776660</v>
      </c>
      <c r="D1586" s="33"/>
      <c r="E1586" s="33" t="s">
        <v>3186</v>
      </c>
      <c r="F1586" s="33" t="s">
        <v>3199</v>
      </c>
      <c r="G1586" s="33" t="s">
        <v>3200</v>
      </c>
      <c r="H1586" s="33" t="s">
        <v>632</v>
      </c>
      <c r="I1586" s="33" t="s">
        <v>3366</v>
      </c>
      <c r="J1586" s="33" t="s">
        <v>633</v>
      </c>
      <c r="K1586" s="33" t="s">
        <v>634</v>
      </c>
      <c r="L1586" s="33" t="s">
        <v>628</v>
      </c>
      <c r="M1586" s="33" t="s">
        <v>632</v>
      </c>
      <c r="N1586" s="33" t="s">
        <v>2530</v>
      </c>
      <c r="O1586" s="33" t="s">
        <v>3264</v>
      </c>
      <c r="P1586" s="33" t="s">
        <v>3265</v>
      </c>
    </row>
    <row r="1587" spans="1:16" ht="13.5" customHeight="1" x14ac:dyDescent="0.2">
      <c r="A1587" s="33" t="s">
        <v>709</v>
      </c>
      <c r="B1587" s="35" t="s">
        <v>3361</v>
      </c>
      <c r="C1587" s="34">
        <v>461241</v>
      </c>
      <c r="D1587" s="33"/>
      <c r="E1587" s="33" t="s">
        <v>3186</v>
      </c>
      <c r="F1587" s="33" t="s">
        <v>3199</v>
      </c>
      <c r="G1587" s="33" t="s">
        <v>3200</v>
      </c>
      <c r="H1587" s="33" t="s">
        <v>632</v>
      </c>
      <c r="I1587" s="33" t="s">
        <v>3367</v>
      </c>
      <c r="J1587" s="33" t="s">
        <v>633</v>
      </c>
      <c r="K1587" s="33" t="s">
        <v>634</v>
      </c>
      <c r="L1587" s="33" t="s">
        <v>628</v>
      </c>
      <c r="M1587" s="33" t="s">
        <v>632</v>
      </c>
      <c r="N1587" s="33" t="s">
        <v>2530</v>
      </c>
      <c r="O1587" s="33" t="s">
        <v>3264</v>
      </c>
      <c r="P1587" s="33" t="s">
        <v>3265</v>
      </c>
    </row>
    <row r="1588" spans="1:16" ht="13.5" customHeight="1" x14ac:dyDescent="0.2">
      <c r="A1588" s="33" t="s">
        <v>709</v>
      </c>
      <c r="B1588" s="35" t="s">
        <v>3361</v>
      </c>
      <c r="C1588" s="34">
        <v>471880</v>
      </c>
      <c r="D1588" s="33"/>
      <c r="E1588" s="33" t="s">
        <v>3186</v>
      </c>
      <c r="F1588" s="33" t="s">
        <v>3199</v>
      </c>
      <c r="G1588" s="33" t="s">
        <v>3200</v>
      </c>
      <c r="H1588" s="33" t="s">
        <v>632</v>
      </c>
      <c r="I1588" s="33" t="s">
        <v>3368</v>
      </c>
      <c r="J1588" s="33" t="s">
        <v>633</v>
      </c>
      <c r="K1588" s="33" t="s">
        <v>634</v>
      </c>
      <c r="L1588" s="33" t="s">
        <v>628</v>
      </c>
      <c r="M1588" s="33" t="s">
        <v>632</v>
      </c>
      <c r="N1588" s="33" t="s">
        <v>2530</v>
      </c>
      <c r="O1588" s="33" t="s">
        <v>3264</v>
      </c>
      <c r="P1588" s="33" t="s">
        <v>3265</v>
      </c>
    </row>
    <row r="1589" spans="1:16" ht="13.5" customHeight="1" x14ac:dyDescent="0.2">
      <c r="A1589" s="33" t="s">
        <v>709</v>
      </c>
      <c r="B1589" s="35" t="s">
        <v>3361</v>
      </c>
      <c r="C1589" s="34">
        <v>602640</v>
      </c>
      <c r="D1589" s="33"/>
      <c r="E1589" s="33" t="s">
        <v>3186</v>
      </c>
      <c r="F1589" s="33" t="s">
        <v>3199</v>
      </c>
      <c r="G1589" s="33" t="s">
        <v>3200</v>
      </c>
      <c r="H1589" s="33" t="s">
        <v>632</v>
      </c>
      <c r="I1589" s="33" t="s">
        <v>3369</v>
      </c>
      <c r="J1589" s="33" t="s">
        <v>633</v>
      </c>
      <c r="K1589" s="33" t="s">
        <v>634</v>
      </c>
      <c r="L1589" s="33" t="s">
        <v>628</v>
      </c>
      <c r="M1589" s="33" t="s">
        <v>632</v>
      </c>
      <c r="N1589" s="33" t="s">
        <v>2530</v>
      </c>
      <c r="O1589" s="33" t="s">
        <v>3264</v>
      </c>
      <c r="P1589" s="33" t="s">
        <v>3265</v>
      </c>
    </row>
    <row r="1590" spans="1:16" ht="13.5" customHeight="1" x14ac:dyDescent="0.2">
      <c r="A1590" s="33" t="s">
        <v>709</v>
      </c>
      <c r="B1590" s="35" t="s">
        <v>3361</v>
      </c>
      <c r="C1590" s="34">
        <v>461935</v>
      </c>
      <c r="D1590" s="33"/>
      <c r="E1590" s="33" t="s">
        <v>3186</v>
      </c>
      <c r="F1590" s="33" t="s">
        <v>3199</v>
      </c>
      <c r="G1590" s="33" t="s">
        <v>3200</v>
      </c>
      <c r="H1590" s="33" t="s">
        <v>632</v>
      </c>
      <c r="I1590" s="33" t="s">
        <v>3370</v>
      </c>
      <c r="J1590" s="33" t="s">
        <v>633</v>
      </c>
      <c r="K1590" s="33" t="s">
        <v>634</v>
      </c>
      <c r="L1590" s="33" t="s">
        <v>628</v>
      </c>
      <c r="M1590" s="33" t="s">
        <v>632</v>
      </c>
      <c r="N1590" s="33" t="s">
        <v>2530</v>
      </c>
      <c r="O1590" s="33" t="s">
        <v>3264</v>
      </c>
      <c r="P1590" s="33" t="s">
        <v>3265</v>
      </c>
    </row>
    <row r="1591" spans="1:16" ht="13.5" customHeight="1" x14ac:dyDescent="0.2">
      <c r="A1591" s="33" t="s">
        <v>709</v>
      </c>
      <c r="B1591" s="35" t="s">
        <v>3371</v>
      </c>
      <c r="C1591" s="34">
        <v>480956</v>
      </c>
      <c r="D1591" s="33"/>
      <c r="E1591" s="33" t="s">
        <v>3186</v>
      </c>
      <c r="F1591" s="33" t="s">
        <v>3199</v>
      </c>
      <c r="G1591" s="33" t="s">
        <v>3200</v>
      </c>
      <c r="H1591" s="33" t="s">
        <v>632</v>
      </c>
      <c r="I1591" s="33" t="s">
        <v>3372</v>
      </c>
      <c r="J1591" s="33" t="s">
        <v>633</v>
      </c>
      <c r="K1591" s="33" t="s">
        <v>634</v>
      </c>
      <c r="L1591" s="33" t="s">
        <v>628</v>
      </c>
      <c r="M1591" s="33" t="s">
        <v>632</v>
      </c>
      <c r="N1591" s="33" t="s">
        <v>2530</v>
      </c>
      <c r="O1591" s="33" t="s">
        <v>3264</v>
      </c>
      <c r="P1591" s="33" t="s">
        <v>3265</v>
      </c>
    </row>
    <row r="1592" spans="1:16" ht="13.5" customHeight="1" x14ac:dyDescent="0.2">
      <c r="A1592" s="33" t="s">
        <v>709</v>
      </c>
      <c r="B1592" s="35" t="s">
        <v>3371</v>
      </c>
      <c r="C1592" s="34">
        <v>957138</v>
      </c>
      <c r="D1592" s="33"/>
      <c r="E1592" s="33" t="s">
        <v>3186</v>
      </c>
      <c r="F1592" s="33" t="s">
        <v>3199</v>
      </c>
      <c r="G1592" s="33" t="s">
        <v>3200</v>
      </c>
      <c r="H1592" s="33" t="s">
        <v>632</v>
      </c>
      <c r="I1592" s="33" t="s">
        <v>3373</v>
      </c>
      <c r="J1592" s="33" t="s">
        <v>633</v>
      </c>
      <c r="K1592" s="33" t="s">
        <v>634</v>
      </c>
      <c r="L1592" s="33" t="s">
        <v>628</v>
      </c>
      <c r="M1592" s="33" t="s">
        <v>632</v>
      </c>
      <c r="N1592" s="33" t="s">
        <v>2530</v>
      </c>
      <c r="O1592" s="33" t="s">
        <v>3264</v>
      </c>
      <c r="P1592" s="33" t="s">
        <v>3265</v>
      </c>
    </row>
    <row r="1593" spans="1:16" ht="13.5" customHeight="1" x14ac:dyDescent="0.2">
      <c r="A1593" s="33" t="s">
        <v>709</v>
      </c>
      <c r="B1593" s="35" t="s">
        <v>3371</v>
      </c>
      <c r="C1593" s="34">
        <v>7518264</v>
      </c>
      <c r="D1593" s="33"/>
      <c r="E1593" s="33" t="s">
        <v>3186</v>
      </c>
      <c r="F1593" s="33" t="s">
        <v>3199</v>
      </c>
      <c r="G1593" s="33" t="s">
        <v>3200</v>
      </c>
      <c r="H1593" s="33" t="s">
        <v>632</v>
      </c>
      <c r="I1593" s="33" t="s">
        <v>3374</v>
      </c>
      <c r="J1593" s="33" t="s">
        <v>633</v>
      </c>
      <c r="K1593" s="33" t="s">
        <v>634</v>
      </c>
      <c r="L1593" s="33" t="s">
        <v>628</v>
      </c>
      <c r="M1593" s="33" t="s">
        <v>632</v>
      </c>
      <c r="N1593" s="33" t="s">
        <v>2530</v>
      </c>
      <c r="O1593" s="33" t="s">
        <v>3264</v>
      </c>
      <c r="P1593" s="33" t="s">
        <v>3265</v>
      </c>
    </row>
    <row r="1594" spans="1:16" ht="13.5" customHeight="1" x14ac:dyDescent="0.2">
      <c r="A1594" s="33" t="s">
        <v>709</v>
      </c>
      <c r="B1594" s="35" t="s">
        <v>3371</v>
      </c>
      <c r="C1594" s="34">
        <v>484101</v>
      </c>
      <c r="D1594" s="33"/>
      <c r="E1594" s="33" t="s">
        <v>3186</v>
      </c>
      <c r="F1594" s="33" t="s">
        <v>3199</v>
      </c>
      <c r="G1594" s="33" t="s">
        <v>3200</v>
      </c>
      <c r="H1594" s="33" t="s">
        <v>632</v>
      </c>
      <c r="I1594" s="33" t="s">
        <v>3375</v>
      </c>
      <c r="J1594" s="33" t="s">
        <v>633</v>
      </c>
      <c r="K1594" s="33" t="s">
        <v>634</v>
      </c>
      <c r="L1594" s="33" t="s">
        <v>628</v>
      </c>
      <c r="M1594" s="33" t="s">
        <v>632</v>
      </c>
      <c r="N1594" s="33" t="s">
        <v>2530</v>
      </c>
      <c r="O1594" s="33" t="s">
        <v>3264</v>
      </c>
      <c r="P1594" s="33" t="s">
        <v>3265</v>
      </c>
    </row>
    <row r="1595" spans="1:16" ht="13.5" customHeight="1" x14ac:dyDescent="0.2">
      <c r="A1595" s="33" t="s">
        <v>709</v>
      </c>
      <c r="B1595" s="35" t="s">
        <v>3376</v>
      </c>
      <c r="C1595" s="34">
        <v>436354</v>
      </c>
      <c r="D1595" s="33"/>
      <c r="E1595" s="33" t="s">
        <v>3186</v>
      </c>
      <c r="F1595" s="33" t="s">
        <v>3199</v>
      </c>
      <c r="G1595" s="33" t="s">
        <v>3200</v>
      </c>
      <c r="H1595" s="33" t="s">
        <v>632</v>
      </c>
      <c r="I1595" s="33" t="s">
        <v>3377</v>
      </c>
      <c r="J1595" s="33" t="s">
        <v>633</v>
      </c>
      <c r="K1595" s="33" t="s">
        <v>634</v>
      </c>
      <c r="L1595" s="33" t="s">
        <v>628</v>
      </c>
      <c r="M1595" s="33" t="s">
        <v>632</v>
      </c>
      <c r="N1595" s="33" t="s">
        <v>2530</v>
      </c>
      <c r="O1595" s="33" t="s">
        <v>3264</v>
      </c>
      <c r="P1595" s="33" t="s">
        <v>3265</v>
      </c>
    </row>
    <row r="1596" spans="1:16" ht="13.5" customHeight="1" x14ac:dyDescent="0.2">
      <c r="A1596" s="33" t="s">
        <v>709</v>
      </c>
      <c r="B1596" s="35" t="s">
        <v>3376</v>
      </c>
      <c r="C1596" s="34">
        <v>623028</v>
      </c>
      <c r="D1596" s="33"/>
      <c r="E1596" s="33" t="s">
        <v>3186</v>
      </c>
      <c r="F1596" s="33" t="s">
        <v>3199</v>
      </c>
      <c r="G1596" s="33" t="s">
        <v>3200</v>
      </c>
      <c r="H1596" s="33" t="s">
        <v>632</v>
      </c>
      <c r="I1596" s="33" t="s">
        <v>3378</v>
      </c>
      <c r="J1596" s="33" t="s">
        <v>633</v>
      </c>
      <c r="K1596" s="33" t="s">
        <v>634</v>
      </c>
      <c r="L1596" s="33" t="s">
        <v>628</v>
      </c>
      <c r="M1596" s="33" t="s">
        <v>632</v>
      </c>
      <c r="N1596" s="33" t="s">
        <v>2530</v>
      </c>
      <c r="O1596" s="33" t="s">
        <v>3264</v>
      </c>
      <c r="P1596" s="33" t="s">
        <v>3265</v>
      </c>
    </row>
    <row r="1597" spans="1:16" ht="13.5" customHeight="1" x14ac:dyDescent="0.2">
      <c r="A1597" s="33" t="s">
        <v>709</v>
      </c>
      <c r="B1597" s="35" t="s">
        <v>3371</v>
      </c>
      <c r="C1597" s="34">
        <v>1562337</v>
      </c>
      <c r="D1597" s="33"/>
      <c r="E1597" s="33" t="s">
        <v>3186</v>
      </c>
      <c r="F1597" s="33" t="s">
        <v>3199</v>
      </c>
      <c r="G1597" s="33" t="s">
        <v>3200</v>
      </c>
      <c r="H1597" s="33" t="s">
        <v>632</v>
      </c>
      <c r="I1597" s="33" t="s">
        <v>3379</v>
      </c>
      <c r="J1597" s="33" t="s">
        <v>633</v>
      </c>
      <c r="K1597" s="33" t="s">
        <v>634</v>
      </c>
      <c r="L1597" s="33" t="s">
        <v>628</v>
      </c>
      <c r="M1597" s="33" t="s">
        <v>632</v>
      </c>
      <c r="N1597" s="33" t="s">
        <v>2530</v>
      </c>
      <c r="O1597" s="33" t="s">
        <v>3264</v>
      </c>
      <c r="P1597" s="33" t="s">
        <v>3265</v>
      </c>
    </row>
    <row r="1598" spans="1:16" ht="13.5" customHeight="1" x14ac:dyDescent="0.2">
      <c r="A1598" s="33" t="s">
        <v>709</v>
      </c>
      <c r="B1598" s="35" t="s">
        <v>3371</v>
      </c>
      <c r="C1598" s="34">
        <v>1028253</v>
      </c>
      <c r="D1598" s="33"/>
      <c r="E1598" s="33" t="s">
        <v>3186</v>
      </c>
      <c r="F1598" s="33" t="s">
        <v>3199</v>
      </c>
      <c r="G1598" s="33" t="s">
        <v>3200</v>
      </c>
      <c r="H1598" s="33" t="s">
        <v>632</v>
      </c>
      <c r="I1598" s="33" t="s">
        <v>3380</v>
      </c>
      <c r="J1598" s="33" t="s">
        <v>633</v>
      </c>
      <c r="K1598" s="33" t="s">
        <v>634</v>
      </c>
      <c r="L1598" s="33" t="s">
        <v>628</v>
      </c>
      <c r="M1598" s="33" t="s">
        <v>632</v>
      </c>
      <c r="N1598" s="33" t="s">
        <v>2530</v>
      </c>
      <c r="O1598" s="33" t="s">
        <v>3264</v>
      </c>
      <c r="P1598" s="33" t="s">
        <v>3265</v>
      </c>
    </row>
    <row r="1599" spans="1:16" ht="13.5" customHeight="1" x14ac:dyDescent="0.2">
      <c r="A1599" s="33" t="s">
        <v>709</v>
      </c>
      <c r="B1599" s="35" t="s">
        <v>3371</v>
      </c>
      <c r="C1599" s="34">
        <v>2982781</v>
      </c>
      <c r="D1599" s="33"/>
      <c r="E1599" s="33" t="s">
        <v>3186</v>
      </c>
      <c r="F1599" s="33" t="s">
        <v>3199</v>
      </c>
      <c r="G1599" s="33" t="s">
        <v>3200</v>
      </c>
      <c r="H1599" s="33" t="s">
        <v>632</v>
      </c>
      <c r="I1599" s="33" t="s">
        <v>3381</v>
      </c>
      <c r="J1599" s="33" t="s">
        <v>633</v>
      </c>
      <c r="K1599" s="33" t="s">
        <v>634</v>
      </c>
      <c r="L1599" s="33" t="s">
        <v>628</v>
      </c>
      <c r="M1599" s="33" t="s">
        <v>632</v>
      </c>
      <c r="N1599" s="33" t="s">
        <v>2530</v>
      </c>
      <c r="O1599" s="33" t="s">
        <v>3264</v>
      </c>
      <c r="P1599" s="33" t="s">
        <v>3265</v>
      </c>
    </row>
    <row r="1600" spans="1:16" ht="13.5" customHeight="1" x14ac:dyDescent="0.2">
      <c r="A1600" s="33" t="s">
        <v>709</v>
      </c>
      <c r="B1600" s="35" t="s">
        <v>3371</v>
      </c>
      <c r="C1600" s="34">
        <v>5432115</v>
      </c>
      <c r="D1600" s="33"/>
      <c r="E1600" s="33" t="s">
        <v>3186</v>
      </c>
      <c r="F1600" s="33" t="s">
        <v>3199</v>
      </c>
      <c r="G1600" s="33" t="s">
        <v>3200</v>
      </c>
      <c r="H1600" s="33" t="s">
        <v>632</v>
      </c>
      <c r="I1600" s="33" t="s">
        <v>3382</v>
      </c>
      <c r="J1600" s="33" t="s">
        <v>633</v>
      </c>
      <c r="K1600" s="33" t="s">
        <v>634</v>
      </c>
      <c r="L1600" s="33" t="s">
        <v>628</v>
      </c>
      <c r="M1600" s="33" t="s">
        <v>632</v>
      </c>
      <c r="N1600" s="33" t="s">
        <v>2530</v>
      </c>
      <c r="O1600" s="33" t="s">
        <v>3264</v>
      </c>
      <c r="P1600" s="33" t="s">
        <v>3265</v>
      </c>
    </row>
    <row r="1601" spans="1:16" ht="13.5" customHeight="1" x14ac:dyDescent="0.2">
      <c r="A1601" s="33" t="s">
        <v>709</v>
      </c>
      <c r="B1601" s="35" t="s">
        <v>3371</v>
      </c>
      <c r="C1601" s="34">
        <v>13049617</v>
      </c>
      <c r="D1601" s="33"/>
      <c r="E1601" s="33" t="s">
        <v>3186</v>
      </c>
      <c r="F1601" s="33" t="s">
        <v>3199</v>
      </c>
      <c r="G1601" s="33" t="s">
        <v>3200</v>
      </c>
      <c r="H1601" s="33" t="s">
        <v>632</v>
      </c>
      <c r="I1601" s="33" t="s">
        <v>3383</v>
      </c>
      <c r="J1601" s="33" t="s">
        <v>633</v>
      </c>
      <c r="K1601" s="33" t="s">
        <v>634</v>
      </c>
      <c r="L1601" s="33" t="s">
        <v>628</v>
      </c>
      <c r="M1601" s="33" t="s">
        <v>632</v>
      </c>
      <c r="N1601" s="33" t="s">
        <v>2530</v>
      </c>
      <c r="O1601" s="33" t="s">
        <v>3264</v>
      </c>
      <c r="P1601" s="33" t="s">
        <v>3265</v>
      </c>
    </row>
    <row r="1602" spans="1:16" ht="13.5" customHeight="1" x14ac:dyDescent="0.2">
      <c r="A1602" s="33" t="s">
        <v>709</v>
      </c>
      <c r="B1602" s="35" t="s">
        <v>3371</v>
      </c>
      <c r="C1602" s="34">
        <v>1005100</v>
      </c>
      <c r="D1602" s="33"/>
      <c r="E1602" s="33" t="s">
        <v>3186</v>
      </c>
      <c r="F1602" s="33" t="s">
        <v>3199</v>
      </c>
      <c r="G1602" s="33" t="s">
        <v>3200</v>
      </c>
      <c r="H1602" s="33" t="s">
        <v>632</v>
      </c>
      <c r="I1602" s="33" t="s">
        <v>3384</v>
      </c>
      <c r="J1602" s="33" t="s">
        <v>633</v>
      </c>
      <c r="K1602" s="33" t="s">
        <v>634</v>
      </c>
      <c r="L1602" s="33" t="s">
        <v>628</v>
      </c>
      <c r="M1602" s="33" t="s">
        <v>632</v>
      </c>
      <c r="N1602" s="33" t="s">
        <v>2530</v>
      </c>
      <c r="O1602" s="33" t="s">
        <v>3264</v>
      </c>
      <c r="P1602" s="33" t="s">
        <v>3265</v>
      </c>
    </row>
    <row r="1603" spans="1:16" ht="13.5" customHeight="1" x14ac:dyDescent="0.2">
      <c r="A1603" s="33" t="s">
        <v>709</v>
      </c>
      <c r="B1603" s="35" t="s">
        <v>3371</v>
      </c>
      <c r="C1603" s="34">
        <v>557799</v>
      </c>
      <c r="D1603" s="33"/>
      <c r="E1603" s="33" t="s">
        <v>3186</v>
      </c>
      <c r="F1603" s="33" t="s">
        <v>3199</v>
      </c>
      <c r="G1603" s="33" t="s">
        <v>3200</v>
      </c>
      <c r="H1603" s="33" t="s">
        <v>632</v>
      </c>
      <c r="I1603" s="33" t="s">
        <v>3385</v>
      </c>
      <c r="J1603" s="33" t="s">
        <v>633</v>
      </c>
      <c r="K1603" s="33" t="s">
        <v>634</v>
      </c>
      <c r="L1603" s="33" t="s">
        <v>628</v>
      </c>
      <c r="M1603" s="33" t="s">
        <v>632</v>
      </c>
      <c r="N1603" s="33" t="s">
        <v>2530</v>
      </c>
      <c r="O1603" s="33" t="s">
        <v>3264</v>
      </c>
      <c r="P1603" s="33" t="s">
        <v>3265</v>
      </c>
    </row>
    <row r="1604" spans="1:16" ht="13.5" customHeight="1" x14ac:dyDescent="0.2">
      <c r="A1604" s="33" t="s">
        <v>709</v>
      </c>
      <c r="B1604" s="35" t="s">
        <v>3376</v>
      </c>
      <c r="C1604" s="34">
        <v>1357430</v>
      </c>
      <c r="D1604" s="33"/>
      <c r="E1604" s="33" t="s">
        <v>3186</v>
      </c>
      <c r="F1604" s="33" t="s">
        <v>3199</v>
      </c>
      <c r="G1604" s="33" t="s">
        <v>3200</v>
      </c>
      <c r="H1604" s="33" t="s">
        <v>632</v>
      </c>
      <c r="I1604" s="33" t="s">
        <v>3386</v>
      </c>
      <c r="J1604" s="33" t="s">
        <v>633</v>
      </c>
      <c r="K1604" s="33" t="s">
        <v>634</v>
      </c>
      <c r="L1604" s="33" t="s">
        <v>628</v>
      </c>
      <c r="M1604" s="33" t="s">
        <v>632</v>
      </c>
      <c r="N1604" s="33" t="s">
        <v>2530</v>
      </c>
      <c r="O1604" s="33" t="s">
        <v>3264</v>
      </c>
      <c r="P1604" s="33" t="s">
        <v>3265</v>
      </c>
    </row>
    <row r="1605" spans="1:16" ht="13.5" customHeight="1" x14ac:dyDescent="0.2">
      <c r="A1605" s="33" t="s">
        <v>709</v>
      </c>
      <c r="B1605" s="35" t="s">
        <v>3376</v>
      </c>
      <c r="C1605" s="34">
        <v>3173808</v>
      </c>
      <c r="D1605" s="33"/>
      <c r="E1605" s="33" t="s">
        <v>3186</v>
      </c>
      <c r="F1605" s="33" t="s">
        <v>3199</v>
      </c>
      <c r="G1605" s="33" t="s">
        <v>3200</v>
      </c>
      <c r="H1605" s="33" t="s">
        <v>632</v>
      </c>
      <c r="I1605" s="33" t="s">
        <v>3387</v>
      </c>
      <c r="J1605" s="33" t="s">
        <v>633</v>
      </c>
      <c r="K1605" s="33" t="s">
        <v>634</v>
      </c>
      <c r="L1605" s="33" t="s">
        <v>628</v>
      </c>
      <c r="M1605" s="33" t="s">
        <v>632</v>
      </c>
      <c r="N1605" s="33" t="s">
        <v>2530</v>
      </c>
      <c r="O1605" s="33" t="s">
        <v>3264</v>
      </c>
      <c r="P1605" s="33" t="s">
        <v>3265</v>
      </c>
    </row>
    <row r="1606" spans="1:16" ht="13.5" customHeight="1" x14ac:dyDescent="0.2">
      <c r="A1606" s="33" t="s">
        <v>709</v>
      </c>
      <c r="B1606" s="35" t="s">
        <v>3371</v>
      </c>
      <c r="C1606" s="34">
        <v>392022</v>
      </c>
      <c r="D1606" s="33"/>
      <c r="E1606" s="33" t="s">
        <v>3186</v>
      </c>
      <c r="F1606" s="33" t="s">
        <v>3199</v>
      </c>
      <c r="G1606" s="33" t="s">
        <v>3200</v>
      </c>
      <c r="H1606" s="33" t="s">
        <v>632</v>
      </c>
      <c r="I1606" s="33" t="s">
        <v>3388</v>
      </c>
      <c r="J1606" s="33" t="s">
        <v>633</v>
      </c>
      <c r="K1606" s="33" t="s">
        <v>634</v>
      </c>
      <c r="L1606" s="33" t="s">
        <v>628</v>
      </c>
      <c r="M1606" s="33" t="s">
        <v>632</v>
      </c>
      <c r="N1606" s="33" t="s">
        <v>2530</v>
      </c>
      <c r="O1606" s="33" t="s">
        <v>3264</v>
      </c>
      <c r="P1606" s="33" t="s">
        <v>3265</v>
      </c>
    </row>
    <row r="1607" spans="1:16" ht="13.5" customHeight="1" x14ac:dyDescent="0.2">
      <c r="A1607" s="33" t="s">
        <v>709</v>
      </c>
      <c r="B1607" s="35" t="s">
        <v>3371</v>
      </c>
      <c r="C1607" s="34">
        <v>451818</v>
      </c>
      <c r="D1607" s="33"/>
      <c r="E1607" s="33" t="s">
        <v>3186</v>
      </c>
      <c r="F1607" s="33" t="s">
        <v>3199</v>
      </c>
      <c r="G1607" s="33" t="s">
        <v>3200</v>
      </c>
      <c r="H1607" s="33" t="s">
        <v>632</v>
      </c>
      <c r="I1607" s="33" t="s">
        <v>3389</v>
      </c>
      <c r="J1607" s="33" t="s">
        <v>633</v>
      </c>
      <c r="K1607" s="33" t="s">
        <v>634</v>
      </c>
      <c r="L1607" s="33" t="s">
        <v>628</v>
      </c>
      <c r="M1607" s="33" t="s">
        <v>632</v>
      </c>
      <c r="N1607" s="33" t="s">
        <v>2530</v>
      </c>
      <c r="O1607" s="33" t="s">
        <v>3264</v>
      </c>
      <c r="P1607" s="33" t="s">
        <v>3265</v>
      </c>
    </row>
    <row r="1608" spans="1:16" ht="13.5" customHeight="1" x14ac:dyDescent="0.2">
      <c r="A1608" s="33" t="s">
        <v>709</v>
      </c>
      <c r="B1608" s="35" t="s">
        <v>3371</v>
      </c>
      <c r="C1608" s="34">
        <v>458754</v>
      </c>
      <c r="D1608" s="33"/>
      <c r="E1608" s="33" t="s">
        <v>3186</v>
      </c>
      <c r="F1608" s="33" t="s">
        <v>3199</v>
      </c>
      <c r="G1608" s="33" t="s">
        <v>3200</v>
      </c>
      <c r="H1608" s="33" t="s">
        <v>632</v>
      </c>
      <c r="I1608" s="33" t="s">
        <v>3390</v>
      </c>
      <c r="J1608" s="33" t="s">
        <v>633</v>
      </c>
      <c r="K1608" s="33" t="s">
        <v>634</v>
      </c>
      <c r="L1608" s="33" t="s">
        <v>628</v>
      </c>
      <c r="M1608" s="33" t="s">
        <v>632</v>
      </c>
      <c r="N1608" s="33" t="s">
        <v>2530</v>
      </c>
      <c r="O1608" s="33" t="s">
        <v>3264</v>
      </c>
      <c r="P1608" s="33" t="s">
        <v>3265</v>
      </c>
    </row>
    <row r="1609" spans="1:16" ht="13.5" customHeight="1" x14ac:dyDescent="0.2">
      <c r="A1609" s="33" t="s">
        <v>709</v>
      </c>
      <c r="B1609" s="35" t="s">
        <v>3371</v>
      </c>
      <c r="C1609" s="34">
        <v>496398</v>
      </c>
      <c r="D1609" s="33"/>
      <c r="E1609" s="33" t="s">
        <v>3186</v>
      </c>
      <c r="F1609" s="33" t="s">
        <v>3199</v>
      </c>
      <c r="G1609" s="33" t="s">
        <v>3200</v>
      </c>
      <c r="H1609" s="33" t="s">
        <v>632</v>
      </c>
      <c r="I1609" s="33" t="s">
        <v>3391</v>
      </c>
      <c r="J1609" s="33" t="s">
        <v>633</v>
      </c>
      <c r="K1609" s="33" t="s">
        <v>634</v>
      </c>
      <c r="L1609" s="33" t="s">
        <v>628</v>
      </c>
      <c r="M1609" s="33" t="s">
        <v>632</v>
      </c>
      <c r="N1609" s="33" t="s">
        <v>2530</v>
      </c>
      <c r="O1609" s="33" t="s">
        <v>3264</v>
      </c>
      <c r="P1609" s="33" t="s">
        <v>3265</v>
      </c>
    </row>
    <row r="1610" spans="1:16" ht="13.5" customHeight="1" x14ac:dyDescent="0.2">
      <c r="A1610" s="33" t="s">
        <v>709</v>
      </c>
      <c r="B1610" s="35" t="s">
        <v>3371</v>
      </c>
      <c r="C1610" s="34">
        <v>814470</v>
      </c>
      <c r="D1610" s="33"/>
      <c r="E1610" s="33" t="s">
        <v>3186</v>
      </c>
      <c r="F1610" s="33" t="s">
        <v>3199</v>
      </c>
      <c r="G1610" s="33" t="s">
        <v>3200</v>
      </c>
      <c r="H1610" s="33" t="s">
        <v>632</v>
      </c>
      <c r="I1610" s="33" t="s">
        <v>3392</v>
      </c>
      <c r="J1610" s="33" t="s">
        <v>633</v>
      </c>
      <c r="K1610" s="33" t="s">
        <v>634</v>
      </c>
      <c r="L1610" s="33" t="s">
        <v>628</v>
      </c>
      <c r="M1610" s="33" t="s">
        <v>632</v>
      </c>
      <c r="N1610" s="33" t="s">
        <v>2530</v>
      </c>
      <c r="O1610" s="33" t="s">
        <v>3264</v>
      </c>
      <c r="P1610" s="33" t="s">
        <v>3265</v>
      </c>
    </row>
    <row r="1611" spans="1:16" ht="13.5" customHeight="1" x14ac:dyDescent="0.2">
      <c r="A1611" s="33" t="s">
        <v>709</v>
      </c>
      <c r="B1611" s="35" t="s">
        <v>3371</v>
      </c>
      <c r="C1611" s="34">
        <v>678204</v>
      </c>
      <c r="D1611" s="33"/>
      <c r="E1611" s="33" t="s">
        <v>3186</v>
      </c>
      <c r="F1611" s="33" t="s">
        <v>3199</v>
      </c>
      <c r="G1611" s="33" t="s">
        <v>3200</v>
      </c>
      <c r="H1611" s="33" t="s">
        <v>632</v>
      </c>
      <c r="I1611" s="33" t="s">
        <v>3393</v>
      </c>
      <c r="J1611" s="33" t="s">
        <v>633</v>
      </c>
      <c r="K1611" s="33" t="s">
        <v>634</v>
      </c>
      <c r="L1611" s="33" t="s">
        <v>628</v>
      </c>
      <c r="M1611" s="33" t="s">
        <v>632</v>
      </c>
      <c r="N1611" s="33" t="s">
        <v>2530</v>
      </c>
      <c r="O1611" s="33" t="s">
        <v>3264</v>
      </c>
      <c r="P1611" s="33" t="s">
        <v>3265</v>
      </c>
    </row>
    <row r="1612" spans="1:16" ht="13.5" customHeight="1" x14ac:dyDescent="0.2">
      <c r="A1612" s="33" t="s">
        <v>709</v>
      </c>
      <c r="B1612" s="35" t="s">
        <v>3294</v>
      </c>
      <c r="C1612" s="34">
        <v>734818</v>
      </c>
      <c r="D1612" s="33"/>
      <c r="E1612" s="33" t="s">
        <v>3186</v>
      </c>
      <c r="F1612" s="33" t="s">
        <v>3199</v>
      </c>
      <c r="G1612" s="33" t="s">
        <v>3200</v>
      </c>
      <c r="H1612" s="33" t="s">
        <v>632</v>
      </c>
      <c r="I1612" s="33" t="s">
        <v>3394</v>
      </c>
      <c r="J1612" s="33" t="s">
        <v>633</v>
      </c>
      <c r="K1612" s="33" t="s">
        <v>634</v>
      </c>
      <c r="L1612" s="33" t="s">
        <v>628</v>
      </c>
      <c r="M1612" s="33" t="s">
        <v>632</v>
      </c>
      <c r="N1612" s="33" t="s">
        <v>2530</v>
      </c>
      <c r="O1612" s="33" t="s">
        <v>3264</v>
      </c>
      <c r="P1612" s="33" t="s">
        <v>3265</v>
      </c>
    </row>
    <row r="1613" spans="1:16" ht="13.5" customHeight="1" x14ac:dyDescent="0.2">
      <c r="A1613" s="33" t="s">
        <v>709</v>
      </c>
      <c r="B1613" s="35" t="s">
        <v>3294</v>
      </c>
      <c r="C1613" s="34">
        <v>14794250</v>
      </c>
      <c r="D1613" s="33"/>
      <c r="E1613" s="33" t="s">
        <v>3186</v>
      </c>
      <c r="F1613" s="33" t="s">
        <v>3199</v>
      </c>
      <c r="G1613" s="33" t="s">
        <v>3200</v>
      </c>
      <c r="H1613" s="33" t="s">
        <v>632</v>
      </c>
      <c r="I1613" s="33" t="s">
        <v>3395</v>
      </c>
      <c r="J1613" s="33" t="s">
        <v>633</v>
      </c>
      <c r="K1613" s="33" t="s">
        <v>634</v>
      </c>
      <c r="L1613" s="33" t="s">
        <v>628</v>
      </c>
      <c r="M1613" s="33" t="s">
        <v>632</v>
      </c>
      <c r="N1613" s="33" t="s">
        <v>2530</v>
      </c>
      <c r="O1613" s="33" t="s">
        <v>3264</v>
      </c>
      <c r="P1613" s="33" t="s">
        <v>3265</v>
      </c>
    </row>
    <row r="1614" spans="1:16" ht="13.5" customHeight="1" x14ac:dyDescent="0.2">
      <c r="A1614" s="33" t="s">
        <v>709</v>
      </c>
      <c r="B1614" s="35" t="s">
        <v>3371</v>
      </c>
      <c r="C1614" s="34">
        <v>731274</v>
      </c>
      <c r="D1614" s="33"/>
      <c r="E1614" s="33" t="s">
        <v>3186</v>
      </c>
      <c r="F1614" s="33" t="s">
        <v>3199</v>
      </c>
      <c r="G1614" s="33" t="s">
        <v>3200</v>
      </c>
      <c r="H1614" s="33" t="s">
        <v>632</v>
      </c>
      <c r="I1614" s="33" t="s">
        <v>3396</v>
      </c>
      <c r="J1614" s="33" t="s">
        <v>633</v>
      </c>
      <c r="K1614" s="33" t="s">
        <v>634</v>
      </c>
      <c r="L1614" s="33" t="s">
        <v>628</v>
      </c>
      <c r="M1614" s="33" t="s">
        <v>632</v>
      </c>
      <c r="N1614" s="33" t="s">
        <v>2530</v>
      </c>
      <c r="O1614" s="33" t="s">
        <v>3264</v>
      </c>
      <c r="P1614" s="33" t="s">
        <v>3265</v>
      </c>
    </row>
    <row r="1615" spans="1:16" ht="13.5" customHeight="1" x14ac:dyDescent="0.2">
      <c r="A1615" s="33" t="s">
        <v>709</v>
      </c>
      <c r="B1615" s="35" t="s">
        <v>3371</v>
      </c>
      <c r="C1615" s="34">
        <v>485109</v>
      </c>
      <c r="D1615" s="33"/>
      <c r="E1615" s="33" t="s">
        <v>3186</v>
      </c>
      <c r="F1615" s="33" t="s">
        <v>3199</v>
      </c>
      <c r="G1615" s="33" t="s">
        <v>3200</v>
      </c>
      <c r="H1615" s="33" t="s">
        <v>632</v>
      </c>
      <c r="I1615" s="33" t="s">
        <v>3397</v>
      </c>
      <c r="J1615" s="33" t="s">
        <v>633</v>
      </c>
      <c r="K1615" s="33" t="s">
        <v>634</v>
      </c>
      <c r="L1615" s="33" t="s">
        <v>628</v>
      </c>
      <c r="M1615" s="33" t="s">
        <v>632</v>
      </c>
      <c r="N1615" s="33" t="s">
        <v>2530</v>
      </c>
      <c r="O1615" s="33" t="s">
        <v>3264</v>
      </c>
      <c r="P1615" s="33" t="s">
        <v>3265</v>
      </c>
    </row>
    <row r="1616" spans="1:16" ht="13.5" customHeight="1" x14ac:dyDescent="0.2">
      <c r="A1616" s="33" t="s">
        <v>709</v>
      </c>
      <c r="B1616" s="35" t="s">
        <v>3361</v>
      </c>
      <c r="C1616" s="34">
        <v>469755</v>
      </c>
      <c r="D1616" s="33"/>
      <c r="E1616" s="33" t="s">
        <v>3186</v>
      </c>
      <c r="F1616" s="33" t="s">
        <v>3199</v>
      </c>
      <c r="G1616" s="33" t="s">
        <v>3200</v>
      </c>
      <c r="H1616" s="33" t="s">
        <v>632</v>
      </c>
      <c r="I1616" s="33" t="s">
        <v>3398</v>
      </c>
      <c r="J1616" s="33" t="s">
        <v>633</v>
      </c>
      <c r="K1616" s="33" t="s">
        <v>634</v>
      </c>
      <c r="L1616" s="33" t="s">
        <v>628</v>
      </c>
      <c r="M1616" s="33" t="s">
        <v>632</v>
      </c>
      <c r="N1616" s="33" t="s">
        <v>2530</v>
      </c>
      <c r="O1616" s="33" t="s">
        <v>3264</v>
      </c>
      <c r="P1616" s="33" t="s">
        <v>3265</v>
      </c>
    </row>
    <row r="1617" spans="1:16" ht="13.5" customHeight="1" x14ac:dyDescent="0.2">
      <c r="A1617" s="33" t="s">
        <v>709</v>
      </c>
      <c r="B1617" s="35" t="s">
        <v>3361</v>
      </c>
      <c r="C1617" s="34">
        <v>454825</v>
      </c>
      <c r="D1617" s="33"/>
      <c r="E1617" s="33" t="s">
        <v>3186</v>
      </c>
      <c r="F1617" s="33" t="s">
        <v>3199</v>
      </c>
      <c r="G1617" s="33" t="s">
        <v>3200</v>
      </c>
      <c r="H1617" s="33" t="s">
        <v>632</v>
      </c>
      <c r="I1617" s="33" t="s">
        <v>3399</v>
      </c>
      <c r="J1617" s="33" t="s">
        <v>633</v>
      </c>
      <c r="K1617" s="33" t="s">
        <v>634</v>
      </c>
      <c r="L1617" s="33" t="s">
        <v>628</v>
      </c>
      <c r="M1617" s="33" t="s">
        <v>632</v>
      </c>
      <c r="N1617" s="33" t="s">
        <v>2530</v>
      </c>
      <c r="O1617" s="33" t="s">
        <v>3264</v>
      </c>
      <c r="P1617" s="33" t="s">
        <v>3265</v>
      </c>
    </row>
    <row r="1618" spans="1:16" ht="13.5" customHeight="1" x14ac:dyDescent="0.2">
      <c r="A1618" s="33" t="s">
        <v>709</v>
      </c>
      <c r="B1618" s="35" t="s">
        <v>3376</v>
      </c>
      <c r="C1618" s="34">
        <v>2947113</v>
      </c>
      <c r="D1618" s="33"/>
      <c r="E1618" s="33" t="s">
        <v>3186</v>
      </c>
      <c r="F1618" s="33" t="s">
        <v>3199</v>
      </c>
      <c r="G1618" s="33" t="s">
        <v>3200</v>
      </c>
      <c r="H1618" s="33" t="s">
        <v>632</v>
      </c>
      <c r="I1618" s="33" t="s">
        <v>3400</v>
      </c>
      <c r="J1618" s="33" t="s">
        <v>633</v>
      </c>
      <c r="K1618" s="33" t="s">
        <v>634</v>
      </c>
      <c r="L1618" s="33" t="s">
        <v>628</v>
      </c>
      <c r="M1618" s="33" t="s">
        <v>632</v>
      </c>
      <c r="N1618" s="33" t="s">
        <v>2530</v>
      </c>
      <c r="O1618" s="33" t="s">
        <v>3264</v>
      </c>
      <c r="P1618" s="33" t="s">
        <v>3265</v>
      </c>
    </row>
    <row r="1619" spans="1:16" ht="13.5" customHeight="1" x14ac:dyDescent="0.2">
      <c r="A1619" s="33" t="s">
        <v>709</v>
      </c>
      <c r="B1619" s="35" t="s">
        <v>3376</v>
      </c>
      <c r="C1619" s="34">
        <v>1020943</v>
      </c>
      <c r="D1619" s="33"/>
      <c r="E1619" s="33" t="s">
        <v>3186</v>
      </c>
      <c r="F1619" s="33" t="s">
        <v>3199</v>
      </c>
      <c r="G1619" s="33" t="s">
        <v>3200</v>
      </c>
      <c r="H1619" s="33" t="s">
        <v>632</v>
      </c>
      <c r="I1619" s="33" t="s">
        <v>3401</v>
      </c>
      <c r="J1619" s="33" t="s">
        <v>633</v>
      </c>
      <c r="K1619" s="33" t="s">
        <v>634</v>
      </c>
      <c r="L1619" s="33" t="s">
        <v>628</v>
      </c>
      <c r="M1619" s="33" t="s">
        <v>632</v>
      </c>
      <c r="N1619" s="33" t="s">
        <v>2530</v>
      </c>
      <c r="O1619" s="33" t="s">
        <v>3264</v>
      </c>
      <c r="P1619" s="33" t="s">
        <v>3265</v>
      </c>
    </row>
    <row r="1620" spans="1:16" ht="13.5" customHeight="1" x14ac:dyDescent="0.2">
      <c r="A1620" s="33" t="s">
        <v>709</v>
      </c>
      <c r="B1620" s="35" t="s">
        <v>3294</v>
      </c>
      <c r="C1620" s="34">
        <v>5401893</v>
      </c>
      <c r="D1620" s="33"/>
      <c r="E1620" s="33" t="s">
        <v>3186</v>
      </c>
      <c r="F1620" s="33" t="s">
        <v>3199</v>
      </c>
      <c r="G1620" s="33" t="s">
        <v>3200</v>
      </c>
      <c r="H1620" s="33" t="s">
        <v>632</v>
      </c>
      <c r="I1620" s="33" t="s">
        <v>3402</v>
      </c>
      <c r="J1620" s="33" t="s">
        <v>633</v>
      </c>
      <c r="K1620" s="33" t="s">
        <v>634</v>
      </c>
      <c r="L1620" s="33" t="s">
        <v>628</v>
      </c>
      <c r="M1620" s="33" t="s">
        <v>632</v>
      </c>
      <c r="N1620" s="33" t="s">
        <v>2530</v>
      </c>
      <c r="O1620" s="33" t="s">
        <v>3264</v>
      </c>
      <c r="P1620" s="33" t="s">
        <v>3265</v>
      </c>
    </row>
    <row r="1621" spans="1:16" ht="13.5" customHeight="1" x14ac:dyDescent="0.2">
      <c r="A1621" s="33" t="s">
        <v>709</v>
      </c>
      <c r="B1621" s="35" t="s">
        <v>3294</v>
      </c>
      <c r="C1621" s="34">
        <v>1133265</v>
      </c>
      <c r="D1621" s="33"/>
      <c r="E1621" s="33" t="s">
        <v>3186</v>
      </c>
      <c r="F1621" s="33" t="s">
        <v>3199</v>
      </c>
      <c r="G1621" s="33" t="s">
        <v>3200</v>
      </c>
      <c r="H1621" s="33" t="s">
        <v>632</v>
      </c>
      <c r="I1621" s="33" t="s">
        <v>3403</v>
      </c>
      <c r="J1621" s="33" t="s">
        <v>633</v>
      </c>
      <c r="K1621" s="33" t="s">
        <v>634</v>
      </c>
      <c r="L1621" s="33" t="s">
        <v>628</v>
      </c>
      <c r="M1621" s="33" t="s">
        <v>632</v>
      </c>
      <c r="N1621" s="33" t="s">
        <v>2530</v>
      </c>
      <c r="O1621" s="33" t="s">
        <v>3264</v>
      </c>
      <c r="P1621" s="33" t="s">
        <v>3265</v>
      </c>
    </row>
    <row r="1622" spans="1:16" ht="13.5" customHeight="1" x14ac:dyDescent="0.2">
      <c r="A1622" s="33" t="s">
        <v>709</v>
      </c>
      <c r="B1622" s="35" t="s">
        <v>3376</v>
      </c>
      <c r="C1622" s="34">
        <v>634128</v>
      </c>
      <c r="D1622" s="33"/>
      <c r="E1622" s="33" t="s">
        <v>3186</v>
      </c>
      <c r="F1622" s="33" t="s">
        <v>3199</v>
      </c>
      <c r="G1622" s="33" t="s">
        <v>3200</v>
      </c>
      <c r="H1622" s="33" t="s">
        <v>632</v>
      </c>
      <c r="I1622" s="33" t="s">
        <v>3404</v>
      </c>
      <c r="J1622" s="33" t="s">
        <v>633</v>
      </c>
      <c r="K1622" s="33" t="s">
        <v>634</v>
      </c>
      <c r="L1622" s="33" t="s">
        <v>628</v>
      </c>
      <c r="M1622" s="33" t="s">
        <v>632</v>
      </c>
      <c r="N1622" s="33" t="s">
        <v>2530</v>
      </c>
      <c r="O1622" s="33" t="s">
        <v>3264</v>
      </c>
      <c r="P1622" s="33" t="s">
        <v>3265</v>
      </c>
    </row>
    <row r="1623" spans="1:16" ht="13.5" customHeight="1" x14ac:dyDescent="0.2">
      <c r="A1623" s="33" t="s">
        <v>709</v>
      </c>
      <c r="B1623" s="35" t="s">
        <v>3376</v>
      </c>
      <c r="C1623" s="34">
        <v>1198470</v>
      </c>
      <c r="D1623" s="33"/>
      <c r="E1623" s="33" t="s">
        <v>3186</v>
      </c>
      <c r="F1623" s="33" t="s">
        <v>3199</v>
      </c>
      <c r="G1623" s="33" t="s">
        <v>3200</v>
      </c>
      <c r="H1623" s="33" t="s">
        <v>632</v>
      </c>
      <c r="I1623" s="33" t="s">
        <v>3405</v>
      </c>
      <c r="J1623" s="33" t="s">
        <v>633</v>
      </c>
      <c r="K1623" s="33" t="s">
        <v>634</v>
      </c>
      <c r="L1623" s="33" t="s">
        <v>628</v>
      </c>
      <c r="M1623" s="33" t="s">
        <v>632</v>
      </c>
      <c r="N1623" s="33" t="s">
        <v>2530</v>
      </c>
      <c r="O1623" s="33" t="s">
        <v>3264</v>
      </c>
      <c r="P1623" s="33" t="s">
        <v>3265</v>
      </c>
    </row>
    <row r="1624" spans="1:16" ht="13.5" customHeight="1" x14ac:dyDescent="0.2">
      <c r="A1624" s="33" t="s">
        <v>709</v>
      </c>
      <c r="B1624" s="35" t="s">
        <v>3294</v>
      </c>
      <c r="C1624" s="34">
        <v>377019</v>
      </c>
      <c r="D1624" s="33"/>
      <c r="E1624" s="33" t="s">
        <v>3186</v>
      </c>
      <c r="F1624" s="33" t="s">
        <v>3199</v>
      </c>
      <c r="G1624" s="33" t="s">
        <v>3200</v>
      </c>
      <c r="H1624" s="33" t="s">
        <v>632</v>
      </c>
      <c r="I1624" s="33" t="s">
        <v>3406</v>
      </c>
      <c r="J1624" s="33" t="s">
        <v>633</v>
      </c>
      <c r="K1624" s="33" t="s">
        <v>634</v>
      </c>
      <c r="L1624" s="33" t="s">
        <v>628</v>
      </c>
      <c r="M1624" s="33" t="s">
        <v>632</v>
      </c>
      <c r="N1624" s="33" t="s">
        <v>2530</v>
      </c>
      <c r="O1624" s="33" t="s">
        <v>3264</v>
      </c>
      <c r="P1624" s="33" t="s">
        <v>3265</v>
      </c>
    </row>
    <row r="1625" spans="1:16" ht="13.5" customHeight="1" x14ac:dyDescent="0.2">
      <c r="A1625" s="33" t="s">
        <v>709</v>
      </c>
      <c r="B1625" s="35" t="s">
        <v>3294</v>
      </c>
      <c r="C1625" s="34">
        <v>3592764</v>
      </c>
      <c r="D1625" s="33"/>
      <c r="E1625" s="33" t="s">
        <v>3186</v>
      </c>
      <c r="F1625" s="33" t="s">
        <v>3199</v>
      </c>
      <c r="G1625" s="33" t="s">
        <v>3200</v>
      </c>
      <c r="H1625" s="33" t="s">
        <v>632</v>
      </c>
      <c r="I1625" s="33" t="s">
        <v>3407</v>
      </c>
      <c r="J1625" s="33" t="s">
        <v>633</v>
      </c>
      <c r="K1625" s="33" t="s">
        <v>634</v>
      </c>
      <c r="L1625" s="33" t="s">
        <v>628</v>
      </c>
      <c r="M1625" s="33" t="s">
        <v>632</v>
      </c>
      <c r="N1625" s="33" t="s">
        <v>2530</v>
      </c>
      <c r="O1625" s="33" t="s">
        <v>3264</v>
      </c>
      <c r="P1625" s="33" t="s">
        <v>3265</v>
      </c>
    </row>
    <row r="1626" spans="1:16" ht="13.5" customHeight="1" x14ac:dyDescent="0.2">
      <c r="A1626" s="33" t="s">
        <v>709</v>
      </c>
      <c r="B1626" s="35" t="s">
        <v>3294</v>
      </c>
      <c r="C1626" s="34">
        <v>2971800</v>
      </c>
      <c r="D1626" s="33"/>
      <c r="E1626" s="33" t="s">
        <v>3186</v>
      </c>
      <c r="F1626" s="33" t="s">
        <v>3199</v>
      </c>
      <c r="G1626" s="33" t="s">
        <v>3200</v>
      </c>
      <c r="H1626" s="33" t="s">
        <v>632</v>
      </c>
      <c r="I1626" s="33" t="s">
        <v>3408</v>
      </c>
      <c r="J1626" s="33" t="s">
        <v>633</v>
      </c>
      <c r="K1626" s="33" t="s">
        <v>634</v>
      </c>
      <c r="L1626" s="33" t="s">
        <v>628</v>
      </c>
      <c r="M1626" s="33" t="s">
        <v>632</v>
      </c>
      <c r="N1626" s="33" t="s">
        <v>2530</v>
      </c>
      <c r="O1626" s="33" t="s">
        <v>3264</v>
      </c>
      <c r="P1626" s="33" t="s">
        <v>3265</v>
      </c>
    </row>
    <row r="1627" spans="1:16" ht="13.5" customHeight="1" x14ac:dyDescent="0.2">
      <c r="A1627" s="33" t="s">
        <v>709</v>
      </c>
      <c r="B1627" s="35" t="s">
        <v>3294</v>
      </c>
      <c r="C1627" s="34">
        <v>4324635</v>
      </c>
      <c r="D1627" s="33"/>
      <c r="E1627" s="33" t="s">
        <v>3186</v>
      </c>
      <c r="F1627" s="33" t="s">
        <v>3199</v>
      </c>
      <c r="G1627" s="33" t="s">
        <v>3200</v>
      </c>
      <c r="H1627" s="33" t="s">
        <v>632</v>
      </c>
      <c r="I1627" s="33" t="s">
        <v>3409</v>
      </c>
      <c r="J1627" s="33" t="s">
        <v>633</v>
      </c>
      <c r="K1627" s="33" t="s">
        <v>634</v>
      </c>
      <c r="L1627" s="33" t="s">
        <v>628</v>
      </c>
      <c r="M1627" s="33" t="s">
        <v>632</v>
      </c>
      <c r="N1627" s="33" t="s">
        <v>2530</v>
      </c>
      <c r="O1627" s="33" t="s">
        <v>3264</v>
      </c>
      <c r="P1627" s="33" t="s">
        <v>3265</v>
      </c>
    </row>
    <row r="1628" spans="1:16" ht="13.5" customHeight="1" x14ac:dyDescent="0.2">
      <c r="A1628" s="33" t="s">
        <v>709</v>
      </c>
      <c r="B1628" s="35" t="s">
        <v>3294</v>
      </c>
      <c r="C1628" s="34">
        <v>984681</v>
      </c>
      <c r="D1628" s="33"/>
      <c r="E1628" s="33" t="s">
        <v>3186</v>
      </c>
      <c r="F1628" s="33" t="s">
        <v>3199</v>
      </c>
      <c r="G1628" s="33" t="s">
        <v>3200</v>
      </c>
      <c r="H1628" s="33" t="s">
        <v>632</v>
      </c>
      <c r="I1628" s="33" t="s">
        <v>3410</v>
      </c>
      <c r="J1628" s="33" t="s">
        <v>633</v>
      </c>
      <c r="K1628" s="33" t="s">
        <v>634</v>
      </c>
      <c r="L1628" s="33" t="s">
        <v>628</v>
      </c>
      <c r="M1628" s="33" t="s">
        <v>632</v>
      </c>
      <c r="N1628" s="33" t="s">
        <v>2530</v>
      </c>
      <c r="O1628" s="33" t="s">
        <v>3264</v>
      </c>
      <c r="P1628" s="33" t="s">
        <v>3265</v>
      </c>
    </row>
    <row r="1629" spans="1:16" ht="13.5" customHeight="1" x14ac:dyDescent="0.2">
      <c r="A1629" s="33" t="s">
        <v>709</v>
      </c>
      <c r="B1629" s="35" t="s">
        <v>3361</v>
      </c>
      <c r="C1629" s="34">
        <v>745464</v>
      </c>
      <c r="D1629" s="33"/>
      <c r="E1629" s="33" t="s">
        <v>3186</v>
      </c>
      <c r="F1629" s="33" t="s">
        <v>3199</v>
      </c>
      <c r="G1629" s="33" t="s">
        <v>3200</v>
      </c>
      <c r="H1629" s="33" t="s">
        <v>632</v>
      </c>
      <c r="I1629" s="33" t="s">
        <v>3411</v>
      </c>
      <c r="J1629" s="33" t="s">
        <v>633</v>
      </c>
      <c r="K1629" s="33" t="s">
        <v>634</v>
      </c>
      <c r="L1629" s="33" t="s">
        <v>628</v>
      </c>
      <c r="M1629" s="33" t="s">
        <v>632</v>
      </c>
      <c r="N1629" s="33" t="s">
        <v>2530</v>
      </c>
      <c r="O1629" s="33" t="s">
        <v>3264</v>
      </c>
      <c r="P1629" s="33" t="s">
        <v>3265</v>
      </c>
    </row>
    <row r="1630" spans="1:16" ht="13.5" customHeight="1" x14ac:dyDescent="0.2">
      <c r="A1630" s="33" t="s">
        <v>709</v>
      </c>
      <c r="B1630" s="35" t="s">
        <v>3361</v>
      </c>
      <c r="C1630" s="34">
        <v>4804124</v>
      </c>
      <c r="D1630" s="33"/>
      <c r="E1630" s="33" t="s">
        <v>3186</v>
      </c>
      <c r="F1630" s="33" t="s">
        <v>3199</v>
      </c>
      <c r="G1630" s="33" t="s">
        <v>3200</v>
      </c>
      <c r="H1630" s="33" t="s">
        <v>632</v>
      </c>
      <c r="I1630" s="33" t="s">
        <v>3412</v>
      </c>
      <c r="J1630" s="33" t="s">
        <v>633</v>
      </c>
      <c r="K1630" s="33" t="s">
        <v>634</v>
      </c>
      <c r="L1630" s="33" t="s">
        <v>628</v>
      </c>
      <c r="M1630" s="33" t="s">
        <v>632</v>
      </c>
      <c r="N1630" s="33" t="s">
        <v>2530</v>
      </c>
      <c r="O1630" s="33" t="s">
        <v>3264</v>
      </c>
      <c r="P1630" s="33" t="s">
        <v>3265</v>
      </c>
    </row>
    <row r="1631" spans="1:16" ht="13.5" customHeight="1" x14ac:dyDescent="0.2">
      <c r="A1631" s="33" t="s">
        <v>709</v>
      </c>
      <c r="B1631" s="35" t="s">
        <v>3294</v>
      </c>
      <c r="C1631" s="34">
        <v>779178</v>
      </c>
      <c r="D1631" s="33"/>
      <c r="E1631" s="33" t="s">
        <v>3186</v>
      </c>
      <c r="F1631" s="33" t="s">
        <v>3199</v>
      </c>
      <c r="G1631" s="33" t="s">
        <v>3200</v>
      </c>
      <c r="H1631" s="33" t="s">
        <v>632</v>
      </c>
      <c r="I1631" s="33" t="s">
        <v>3413</v>
      </c>
      <c r="J1631" s="33" t="s">
        <v>633</v>
      </c>
      <c r="K1631" s="33" t="s">
        <v>634</v>
      </c>
      <c r="L1631" s="33" t="s">
        <v>628</v>
      </c>
      <c r="M1631" s="33" t="s">
        <v>632</v>
      </c>
      <c r="N1631" s="33" t="s">
        <v>2530</v>
      </c>
      <c r="O1631" s="33" t="s">
        <v>3264</v>
      </c>
      <c r="P1631" s="33" t="s">
        <v>3265</v>
      </c>
    </row>
    <row r="1632" spans="1:16" ht="13.5" customHeight="1" x14ac:dyDescent="0.2">
      <c r="A1632" s="33" t="s">
        <v>709</v>
      </c>
      <c r="B1632" s="35" t="s">
        <v>3294</v>
      </c>
      <c r="C1632" s="34">
        <v>5066061</v>
      </c>
      <c r="D1632" s="33"/>
      <c r="E1632" s="33" t="s">
        <v>3186</v>
      </c>
      <c r="F1632" s="33" t="s">
        <v>3199</v>
      </c>
      <c r="G1632" s="33" t="s">
        <v>3200</v>
      </c>
      <c r="H1632" s="33" t="s">
        <v>632</v>
      </c>
      <c r="I1632" s="33" t="s">
        <v>3414</v>
      </c>
      <c r="J1632" s="33" t="s">
        <v>633</v>
      </c>
      <c r="K1632" s="33" t="s">
        <v>634</v>
      </c>
      <c r="L1632" s="33" t="s">
        <v>628</v>
      </c>
      <c r="M1632" s="33" t="s">
        <v>632</v>
      </c>
      <c r="N1632" s="33" t="s">
        <v>2530</v>
      </c>
      <c r="O1632" s="33" t="s">
        <v>3264</v>
      </c>
      <c r="P1632" s="33" t="s">
        <v>3265</v>
      </c>
    </row>
    <row r="1633" spans="1:16" ht="13.5" customHeight="1" x14ac:dyDescent="0.2">
      <c r="A1633" s="33" t="s">
        <v>709</v>
      </c>
      <c r="B1633" s="35" t="s">
        <v>3294</v>
      </c>
      <c r="C1633" s="34">
        <v>1740200</v>
      </c>
      <c r="D1633" s="33"/>
      <c r="E1633" s="33" t="s">
        <v>3186</v>
      </c>
      <c r="F1633" s="33" t="s">
        <v>3199</v>
      </c>
      <c r="G1633" s="33" t="s">
        <v>3200</v>
      </c>
      <c r="H1633" s="33" t="s">
        <v>632</v>
      </c>
      <c r="I1633" s="33" t="s">
        <v>3415</v>
      </c>
      <c r="J1633" s="33" t="s">
        <v>633</v>
      </c>
      <c r="K1633" s="33" t="s">
        <v>634</v>
      </c>
      <c r="L1633" s="33" t="s">
        <v>628</v>
      </c>
      <c r="M1633" s="33" t="s">
        <v>632</v>
      </c>
      <c r="N1633" s="33" t="s">
        <v>2530</v>
      </c>
      <c r="O1633" s="33" t="s">
        <v>3264</v>
      </c>
      <c r="P1633" s="33" t="s">
        <v>3265</v>
      </c>
    </row>
    <row r="1634" spans="1:16" ht="13.5" customHeight="1" x14ac:dyDescent="0.2">
      <c r="A1634" s="33" t="s">
        <v>709</v>
      </c>
      <c r="B1634" s="35" t="s">
        <v>3361</v>
      </c>
      <c r="C1634" s="34">
        <v>486108</v>
      </c>
      <c r="D1634" s="33"/>
      <c r="E1634" s="33" t="s">
        <v>3186</v>
      </c>
      <c r="F1634" s="33" t="s">
        <v>3199</v>
      </c>
      <c r="G1634" s="33" t="s">
        <v>3200</v>
      </c>
      <c r="H1634" s="33" t="s">
        <v>632</v>
      </c>
      <c r="I1634" s="33" t="s">
        <v>3416</v>
      </c>
      <c r="J1634" s="33" t="s">
        <v>633</v>
      </c>
      <c r="K1634" s="33" t="s">
        <v>634</v>
      </c>
      <c r="L1634" s="33" t="s">
        <v>628</v>
      </c>
      <c r="M1634" s="33" t="s">
        <v>632</v>
      </c>
      <c r="N1634" s="33" t="s">
        <v>2530</v>
      </c>
      <c r="O1634" s="33" t="s">
        <v>3264</v>
      </c>
      <c r="P1634" s="33" t="s">
        <v>3265</v>
      </c>
    </row>
    <row r="1635" spans="1:16" ht="13.5" customHeight="1" x14ac:dyDescent="0.2">
      <c r="A1635" s="33" t="s">
        <v>709</v>
      </c>
      <c r="B1635" s="35" t="s">
        <v>3371</v>
      </c>
      <c r="C1635" s="34">
        <v>1078016</v>
      </c>
      <c r="D1635" s="33"/>
      <c r="E1635" s="33" t="s">
        <v>3186</v>
      </c>
      <c r="F1635" s="33" t="s">
        <v>3199</v>
      </c>
      <c r="G1635" s="33" t="s">
        <v>3200</v>
      </c>
      <c r="H1635" s="33" t="s">
        <v>632</v>
      </c>
      <c r="I1635" s="33" t="s">
        <v>3417</v>
      </c>
      <c r="J1635" s="33" t="s">
        <v>633</v>
      </c>
      <c r="K1635" s="33" t="s">
        <v>634</v>
      </c>
      <c r="L1635" s="33" t="s">
        <v>628</v>
      </c>
      <c r="M1635" s="33" t="s">
        <v>632</v>
      </c>
      <c r="N1635" s="33" t="s">
        <v>2530</v>
      </c>
      <c r="O1635" s="33" t="s">
        <v>3264</v>
      </c>
      <c r="P1635" s="33" t="s">
        <v>3265</v>
      </c>
    </row>
    <row r="1636" spans="1:16" ht="13.5" customHeight="1" x14ac:dyDescent="0.2">
      <c r="A1636" s="33" t="s">
        <v>709</v>
      </c>
      <c r="B1636" s="35" t="s">
        <v>3371</v>
      </c>
      <c r="C1636" s="34">
        <v>3811906</v>
      </c>
      <c r="D1636" s="33"/>
      <c r="E1636" s="33" t="s">
        <v>3186</v>
      </c>
      <c r="F1636" s="33" t="s">
        <v>3199</v>
      </c>
      <c r="G1636" s="33" t="s">
        <v>3200</v>
      </c>
      <c r="H1636" s="33" t="s">
        <v>632</v>
      </c>
      <c r="I1636" s="33" t="s">
        <v>3418</v>
      </c>
      <c r="J1636" s="33" t="s">
        <v>633</v>
      </c>
      <c r="K1636" s="33" t="s">
        <v>634</v>
      </c>
      <c r="L1636" s="33" t="s">
        <v>628</v>
      </c>
      <c r="M1636" s="33" t="s">
        <v>632</v>
      </c>
      <c r="N1636" s="33" t="s">
        <v>2530</v>
      </c>
      <c r="O1636" s="33" t="s">
        <v>3264</v>
      </c>
      <c r="P1636" s="33" t="s">
        <v>3265</v>
      </c>
    </row>
    <row r="1637" spans="1:16" ht="13.5" customHeight="1" x14ac:dyDescent="0.2">
      <c r="A1637" s="33" t="s">
        <v>709</v>
      </c>
      <c r="B1637" s="35" t="s">
        <v>3371</v>
      </c>
      <c r="C1637" s="34">
        <v>2163960</v>
      </c>
      <c r="D1637" s="33"/>
      <c r="E1637" s="33" t="s">
        <v>3186</v>
      </c>
      <c r="F1637" s="33" t="s">
        <v>3199</v>
      </c>
      <c r="G1637" s="33" t="s">
        <v>3200</v>
      </c>
      <c r="H1637" s="33" t="s">
        <v>632</v>
      </c>
      <c r="I1637" s="33" t="s">
        <v>3419</v>
      </c>
      <c r="J1637" s="33" t="s">
        <v>633</v>
      </c>
      <c r="K1637" s="33" t="s">
        <v>634</v>
      </c>
      <c r="L1637" s="33" t="s">
        <v>628</v>
      </c>
      <c r="M1637" s="33" t="s">
        <v>632</v>
      </c>
      <c r="N1637" s="33" t="s">
        <v>2530</v>
      </c>
      <c r="O1637" s="33" t="s">
        <v>3264</v>
      </c>
      <c r="P1637" s="33" t="s">
        <v>3265</v>
      </c>
    </row>
    <row r="1638" spans="1:16" ht="13.5" customHeight="1" x14ac:dyDescent="0.2">
      <c r="A1638" s="33" t="s">
        <v>709</v>
      </c>
      <c r="B1638" s="35" t="s">
        <v>3371</v>
      </c>
      <c r="C1638" s="34">
        <v>4101548</v>
      </c>
      <c r="D1638" s="33"/>
      <c r="E1638" s="33" t="s">
        <v>3186</v>
      </c>
      <c r="F1638" s="33" t="s">
        <v>3199</v>
      </c>
      <c r="G1638" s="33" t="s">
        <v>3200</v>
      </c>
      <c r="H1638" s="33" t="s">
        <v>632</v>
      </c>
      <c r="I1638" s="33" t="s">
        <v>3420</v>
      </c>
      <c r="J1638" s="33" t="s">
        <v>633</v>
      </c>
      <c r="K1638" s="33" t="s">
        <v>634</v>
      </c>
      <c r="L1638" s="33" t="s">
        <v>628</v>
      </c>
      <c r="M1638" s="33" t="s">
        <v>632</v>
      </c>
      <c r="N1638" s="33" t="s">
        <v>2530</v>
      </c>
      <c r="O1638" s="33" t="s">
        <v>3264</v>
      </c>
      <c r="P1638" s="33" t="s">
        <v>3265</v>
      </c>
    </row>
    <row r="1639" spans="1:16" ht="13.5" customHeight="1" x14ac:dyDescent="0.2">
      <c r="A1639" s="33" t="s">
        <v>709</v>
      </c>
      <c r="B1639" s="35" t="s">
        <v>3371</v>
      </c>
      <c r="C1639" s="34">
        <v>2844062</v>
      </c>
      <c r="D1639" s="33"/>
      <c r="E1639" s="33" t="s">
        <v>3186</v>
      </c>
      <c r="F1639" s="33" t="s">
        <v>3199</v>
      </c>
      <c r="G1639" s="33" t="s">
        <v>3200</v>
      </c>
      <c r="H1639" s="33" t="s">
        <v>632</v>
      </c>
      <c r="I1639" s="33" t="s">
        <v>3421</v>
      </c>
      <c r="J1639" s="33" t="s">
        <v>633</v>
      </c>
      <c r="K1639" s="33" t="s">
        <v>634</v>
      </c>
      <c r="L1639" s="33" t="s">
        <v>628</v>
      </c>
      <c r="M1639" s="33" t="s">
        <v>632</v>
      </c>
      <c r="N1639" s="33" t="s">
        <v>2530</v>
      </c>
      <c r="O1639" s="33" t="s">
        <v>3264</v>
      </c>
      <c r="P1639" s="33" t="s">
        <v>3265</v>
      </c>
    </row>
    <row r="1640" spans="1:16" ht="13.5" customHeight="1" x14ac:dyDescent="0.2">
      <c r="A1640" s="33" t="s">
        <v>709</v>
      </c>
      <c r="B1640" s="35" t="s">
        <v>3371</v>
      </c>
      <c r="C1640" s="34">
        <v>1545690</v>
      </c>
      <c r="D1640" s="33"/>
      <c r="E1640" s="33" t="s">
        <v>3186</v>
      </c>
      <c r="F1640" s="33" t="s">
        <v>3199</v>
      </c>
      <c r="G1640" s="33" t="s">
        <v>3200</v>
      </c>
      <c r="H1640" s="33" t="s">
        <v>632</v>
      </c>
      <c r="I1640" s="33" t="s">
        <v>3422</v>
      </c>
      <c r="J1640" s="33" t="s">
        <v>633</v>
      </c>
      <c r="K1640" s="33" t="s">
        <v>634</v>
      </c>
      <c r="L1640" s="33" t="s">
        <v>628</v>
      </c>
      <c r="M1640" s="33" t="s">
        <v>632</v>
      </c>
      <c r="N1640" s="33" t="s">
        <v>2530</v>
      </c>
      <c r="O1640" s="33" t="s">
        <v>3264</v>
      </c>
      <c r="P1640" s="33" t="s">
        <v>3265</v>
      </c>
    </row>
    <row r="1641" spans="1:16" ht="13.5" customHeight="1" x14ac:dyDescent="0.2">
      <c r="A1641" s="33" t="s">
        <v>709</v>
      </c>
      <c r="B1641" s="35" t="s">
        <v>3371</v>
      </c>
      <c r="C1641" s="34">
        <v>1168376</v>
      </c>
      <c r="D1641" s="33"/>
      <c r="E1641" s="33" t="s">
        <v>3186</v>
      </c>
      <c r="F1641" s="33" t="s">
        <v>3199</v>
      </c>
      <c r="G1641" s="33" t="s">
        <v>3200</v>
      </c>
      <c r="H1641" s="33" t="s">
        <v>632</v>
      </c>
      <c r="I1641" s="33" t="s">
        <v>3423</v>
      </c>
      <c r="J1641" s="33" t="s">
        <v>633</v>
      </c>
      <c r="K1641" s="33" t="s">
        <v>634</v>
      </c>
      <c r="L1641" s="33" t="s">
        <v>628</v>
      </c>
      <c r="M1641" s="33" t="s">
        <v>632</v>
      </c>
      <c r="N1641" s="33" t="s">
        <v>2530</v>
      </c>
      <c r="O1641" s="33" t="s">
        <v>3264</v>
      </c>
      <c r="P1641" s="33" t="s">
        <v>3265</v>
      </c>
    </row>
    <row r="1642" spans="1:16" ht="13.5" customHeight="1" x14ac:dyDescent="0.2">
      <c r="A1642" s="33" t="s">
        <v>709</v>
      </c>
      <c r="B1642" s="35" t="s">
        <v>3371</v>
      </c>
      <c r="C1642" s="34">
        <v>415352</v>
      </c>
      <c r="D1642" s="33"/>
      <c r="E1642" s="33" t="s">
        <v>3186</v>
      </c>
      <c r="F1642" s="33" t="s">
        <v>3199</v>
      </c>
      <c r="G1642" s="33" t="s">
        <v>3200</v>
      </c>
      <c r="H1642" s="33" t="s">
        <v>632</v>
      </c>
      <c r="I1642" s="33" t="s">
        <v>3424</v>
      </c>
      <c r="J1642" s="33" t="s">
        <v>633</v>
      </c>
      <c r="K1642" s="33" t="s">
        <v>634</v>
      </c>
      <c r="L1642" s="33" t="s">
        <v>628</v>
      </c>
      <c r="M1642" s="33" t="s">
        <v>632</v>
      </c>
      <c r="N1642" s="33" t="s">
        <v>2530</v>
      </c>
      <c r="O1642" s="33" t="s">
        <v>3264</v>
      </c>
      <c r="P1642" s="33" t="s">
        <v>3265</v>
      </c>
    </row>
    <row r="1643" spans="1:16" ht="13.5" customHeight="1" x14ac:dyDescent="0.2">
      <c r="A1643" s="33" t="s">
        <v>709</v>
      </c>
      <c r="B1643" s="35" t="s">
        <v>3371</v>
      </c>
      <c r="C1643" s="34">
        <v>394758</v>
      </c>
      <c r="D1643" s="33"/>
      <c r="E1643" s="33" t="s">
        <v>3186</v>
      </c>
      <c r="F1643" s="33" t="s">
        <v>3199</v>
      </c>
      <c r="G1643" s="33" t="s">
        <v>3200</v>
      </c>
      <c r="H1643" s="33" t="s">
        <v>632</v>
      </c>
      <c r="I1643" s="33" t="s">
        <v>3425</v>
      </c>
      <c r="J1643" s="33" t="s">
        <v>633</v>
      </c>
      <c r="K1643" s="33" t="s">
        <v>634</v>
      </c>
      <c r="L1643" s="33" t="s">
        <v>628</v>
      </c>
      <c r="M1643" s="33" t="s">
        <v>632</v>
      </c>
      <c r="N1643" s="33" t="s">
        <v>2530</v>
      </c>
      <c r="O1643" s="33" t="s">
        <v>3264</v>
      </c>
      <c r="P1643" s="33" t="s">
        <v>3265</v>
      </c>
    </row>
    <row r="1644" spans="1:16" ht="13.5" customHeight="1" x14ac:dyDescent="0.2">
      <c r="A1644" s="33" t="s">
        <v>709</v>
      </c>
      <c r="B1644" s="35" t="s">
        <v>3346</v>
      </c>
      <c r="C1644" s="34">
        <v>631020</v>
      </c>
      <c r="D1644" s="33"/>
      <c r="E1644" s="33" t="s">
        <v>3186</v>
      </c>
      <c r="F1644" s="33" t="s">
        <v>3199</v>
      </c>
      <c r="G1644" s="33" t="s">
        <v>3200</v>
      </c>
      <c r="H1644" s="33" t="s">
        <v>632</v>
      </c>
      <c r="I1644" s="33" t="s">
        <v>3426</v>
      </c>
      <c r="J1644" s="33" t="s">
        <v>633</v>
      </c>
      <c r="K1644" s="33" t="s">
        <v>634</v>
      </c>
      <c r="L1644" s="33" t="s">
        <v>628</v>
      </c>
      <c r="M1644" s="33" t="s">
        <v>632</v>
      </c>
      <c r="N1644" s="33" t="s">
        <v>2530</v>
      </c>
      <c r="O1644" s="33" t="s">
        <v>3264</v>
      </c>
      <c r="P1644" s="33" t="s">
        <v>3265</v>
      </c>
    </row>
    <row r="1645" spans="1:16" ht="13.5" customHeight="1" x14ac:dyDescent="0.2">
      <c r="A1645" s="33" t="s">
        <v>709</v>
      </c>
      <c r="B1645" s="35" t="s">
        <v>3346</v>
      </c>
      <c r="C1645" s="34">
        <v>459613</v>
      </c>
      <c r="D1645" s="33"/>
      <c r="E1645" s="33" t="s">
        <v>3186</v>
      </c>
      <c r="F1645" s="33" t="s">
        <v>3199</v>
      </c>
      <c r="G1645" s="33" t="s">
        <v>3200</v>
      </c>
      <c r="H1645" s="33" t="s">
        <v>632</v>
      </c>
      <c r="I1645" s="33" t="s">
        <v>3427</v>
      </c>
      <c r="J1645" s="33" t="s">
        <v>633</v>
      </c>
      <c r="K1645" s="33" t="s">
        <v>634</v>
      </c>
      <c r="L1645" s="33" t="s">
        <v>628</v>
      </c>
      <c r="M1645" s="33" t="s">
        <v>632</v>
      </c>
      <c r="N1645" s="33" t="s">
        <v>2530</v>
      </c>
      <c r="O1645" s="33" t="s">
        <v>3264</v>
      </c>
      <c r="P1645" s="33" t="s">
        <v>3265</v>
      </c>
    </row>
    <row r="1646" spans="1:16" ht="13.5" customHeight="1" x14ac:dyDescent="0.2">
      <c r="A1646" s="33" t="s">
        <v>709</v>
      </c>
      <c r="B1646" s="35" t="s">
        <v>3346</v>
      </c>
      <c r="C1646" s="34">
        <v>542007</v>
      </c>
      <c r="D1646" s="33"/>
      <c r="E1646" s="33" t="s">
        <v>3186</v>
      </c>
      <c r="F1646" s="33" t="s">
        <v>3199</v>
      </c>
      <c r="G1646" s="33" t="s">
        <v>3200</v>
      </c>
      <c r="H1646" s="33" t="s">
        <v>632</v>
      </c>
      <c r="I1646" s="33" t="s">
        <v>3428</v>
      </c>
      <c r="J1646" s="33" t="s">
        <v>633</v>
      </c>
      <c r="K1646" s="33" t="s">
        <v>634</v>
      </c>
      <c r="L1646" s="33" t="s">
        <v>628</v>
      </c>
      <c r="M1646" s="33" t="s">
        <v>632</v>
      </c>
      <c r="N1646" s="33" t="s">
        <v>2530</v>
      </c>
      <c r="O1646" s="33" t="s">
        <v>3264</v>
      </c>
      <c r="P1646" s="33" t="s">
        <v>3265</v>
      </c>
    </row>
    <row r="1647" spans="1:16" ht="13.5" customHeight="1" x14ac:dyDescent="0.2">
      <c r="A1647" s="33" t="s">
        <v>709</v>
      </c>
      <c r="B1647" s="35" t="s">
        <v>3346</v>
      </c>
      <c r="C1647" s="34">
        <v>1314880</v>
      </c>
      <c r="D1647" s="33"/>
      <c r="E1647" s="33" t="s">
        <v>3186</v>
      </c>
      <c r="F1647" s="33" t="s">
        <v>3199</v>
      </c>
      <c r="G1647" s="33" t="s">
        <v>3200</v>
      </c>
      <c r="H1647" s="33" t="s">
        <v>632</v>
      </c>
      <c r="I1647" s="33" t="s">
        <v>3429</v>
      </c>
      <c r="J1647" s="33" t="s">
        <v>633</v>
      </c>
      <c r="K1647" s="33" t="s">
        <v>634</v>
      </c>
      <c r="L1647" s="33" t="s">
        <v>628</v>
      </c>
      <c r="M1647" s="33" t="s">
        <v>632</v>
      </c>
      <c r="N1647" s="33" t="s">
        <v>2530</v>
      </c>
      <c r="O1647" s="33" t="s">
        <v>3264</v>
      </c>
      <c r="P1647" s="33" t="s">
        <v>3265</v>
      </c>
    </row>
    <row r="1648" spans="1:16" ht="13.5" customHeight="1" x14ac:dyDescent="0.2">
      <c r="A1648" s="33" t="s">
        <v>709</v>
      </c>
      <c r="B1648" s="35" t="s">
        <v>3346</v>
      </c>
      <c r="C1648" s="34">
        <v>1652570</v>
      </c>
      <c r="D1648" s="33"/>
      <c r="E1648" s="33" t="s">
        <v>3186</v>
      </c>
      <c r="F1648" s="33" t="s">
        <v>3199</v>
      </c>
      <c r="G1648" s="33" t="s">
        <v>3200</v>
      </c>
      <c r="H1648" s="33" t="s">
        <v>632</v>
      </c>
      <c r="I1648" s="33" t="s">
        <v>3430</v>
      </c>
      <c r="J1648" s="33" t="s">
        <v>633</v>
      </c>
      <c r="K1648" s="33" t="s">
        <v>634</v>
      </c>
      <c r="L1648" s="33" t="s">
        <v>628</v>
      </c>
      <c r="M1648" s="33" t="s">
        <v>632</v>
      </c>
      <c r="N1648" s="33" t="s">
        <v>2530</v>
      </c>
      <c r="O1648" s="33" t="s">
        <v>3264</v>
      </c>
      <c r="P1648" s="33" t="s">
        <v>3265</v>
      </c>
    </row>
    <row r="1649" spans="1:16" ht="13.5" customHeight="1" x14ac:dyDescent="0.2">
      <c r="A1649" s="33" t="s">
        <v>709</v>
      </c>
      <c r="B1649" s="35" t="s">
        <v>3431</v>
      </c>
      <c r="C1649" s="34">
        <v>9948015</v>
      </c>
      <c r="D1649" s="33"/>
      <c r="E1649" s="33" t="s">
        <v>3186</v>
      </c>
      <c r="F1649" s="33" t="s">
        <v>3242</v>
      </c>
      <c r="G1649" s="33" t="s">
        <v>3243</v>
      </c>
      <c r="H1649" s="33" t="s">
        <v>632</v>
      </c>
      <c r="I1649" s="33" t="s">
        <v>3432</v>
      </c>
      <c r="J1649" s="33" t="s">
        <v>633</v>
      </c>
      <c r="K1649" s="33" t="s">
        <v>634</v>
      </c>
      <c r="L1649" s="33" t="s">
        <v>628</v>
      </c>
      <c r="M1649" s="33" t="s">
        <v>632</v>
      </c>
      <c r="N1649" s="33" t="s">
        <v>2530</v>
      </c>
      <c r="O1649" s="33" t="s">
        <v>3264</v>
      </c>
      <c r="P1649" s="33" t="s">
        <v>3265</v>
      </c>
    </row>
    <row r="1650" spans="1:16" ht="13.5" customHeight="1" x14ac:dyDescent="0.2">
      <c r="A1650" s="33" t="s">
        <v>709</v>
      </c>
      <c r="B1650" s="35" t="s">
        <v>3431</v>
      </c>
      <c r="C1650" s="34">
        <v>40902484</v>
      </c>
      <c r="D1650" s="33"/>
      <c r="E1650" s="33" t="s">
        <v>3186</v>
      </c>
      <c r="F1650" s="33" t="s">
        <v>3199</v>
      </c>
      <c r="G1650" s="33" t="s">
        <v>3200</v>
      </c>
      <c r="H1650" s="33" t="s">
        <v>632</v>
      </c>
      <c r="I1650" s="33" t="s">
        <v>3433</v>
      </c>
      <c r="J1650" s="33" t="s">
        <v>633</v>
      </c>
      <c r="K1650" s="33" t="s">
        <v>634</v>
      </c>
      <c r="L1650" s="33" t="s">
        <v>628</v>
      </c>
      <c r="M1650" s="33" t="s">
        <v>632</v>
      </c>
      <c r="N1650" s="33" t="s">
        <v>2530</v>
      </c>
      <c r="O1650" s="33" t="s">
        <v>3264</v>
      </c>
      <c r="P1650" s="33" t="s">
        <v>3265</v>
      </c>
    </row>
    <row r="1651" spans="1:16" ht="13.5" customHeight="1" x14ac:dyDescent="0.2">
      <c r="A1651" s="33" t="s">
        <v>709</v>
      </c>
      <c r="B1651" s="35" t="s">
        <v>3431</v>
      </c>
      <c r="C1651" s="34">
        <v>6921856</v>
      </c>
      <c r="D1651" s="33"/>
      <c r="E1651" s="33" t="s">
        <v>3186</v>
      </c>
      <c r="F1651" s="33" t="s">
        <v>3199</v>
      </c>
      <c r="G1651" s="33" t="s">
        <v>3200</v>
      </c>
      <c r="H1651" s="33" t="s">
        <v>632</v>
      </c>
      <c r="I1651" s="33" t="s">
        <v>3434</v>
      </c>
      <c r="J1651" s="33" t="s">
        <v>633</v>
      </c>
      <c r="K1651" s="33" t="s">
        <v>634</v>
      </c>
      <c r="L1651" s="33" t="s">
        <v>628</v>
      </c>
      <c r="M1651" s="33" t="s">
        <v>632</v>
      </c>
      <c r="N1651" s="33" t="s">
        <v>2530</v>
      </c>
      <c r="O1651" s="33" t="s">
        <v>3264</v>
      </c>
      <c r="P1651" s="33" t="s">
        <v>3265</v>
      </c>
    </row>
    <row r="1652" spans="1:16" ht="13.5" customHeight="1" x14ac:dyDescent="0.2">
      <c r="A1652" s="33" t="s">
        <v>709</v>
      </c>
      <c r="B1652" s="35" t="s">
        <v>3431</v>
      </c>
      <c r="C1652" s="34">
        <v>8690600</v>
      </c>
      <c r="D1652" s="33"/>
      <c r="E1652" s="33" t="s">
        <v>3186</v>
      </c>
      <c r="F1652" s="33" t="s">
        <v>3199</v>
      </c>
      <c r="G1652" s="33" t="s">
        <v>3200</v>
      </c>
      <c r="H1652" s="33" t="s">
        <v>632</v>
      </c>
      <c r="I1652" s="33" t="s">
        <v>3435</v>
      </c>
      <c r="J1652" s="33" t="s">
        <v>633</v>
      </c>
      <c r="K1652" s="33" t="s">
        <v>634</v>
      </c>
      <c r="L1652" s="33" t="s">
        <v>628</v>
      </c>
      <c r="M1652" s="33" t="s">
        <v>632</v>
      </c>
      <c r="N1652" s="33" t="s">
        <v>2530</v>
      </c>
      <c r="O1652" s="33" t="s">
        <v>3264</v>
      </c>
      <c r="P1652" s="33" t="s">
        <v>3265</v>
      </c>
    </row>
    <row r="1653" spans="1:16" ht="13.5" customHeight="1" x14ac:dyDescent="0.2">
      <c r="A1653" s="33" t="s">
        <v>709</v>
      </c>
      <c r="B1653" s="35" t="s">
        <v>3431</v>
      </c>
      <c r="C1653" s="34">
        <v>4562586</v>
      </c>
      <c r="D1653" s="33"/>
      <c r="E1653" s="33" t="s">
        <v>3186</v>
      </c>
      <c r="F1653" s="33" t="s">
        <v>3199</v>
      </c>
      <c r="G1653" s="33" t="s">
        <v>3200</v>
      </c>
      <c r="H1653" s="33" t="s">
        <v>632</v>
      </c>
      <c r="I1653" s="33" t="s">
        <v>3436</v>
      </c>
      <c r="J1653" s="33" t="s">
        <v>633</v>
      </c>
      <c r="K1653" s="33" t="s">
        <v>634</v>
      </c>
      <c r="L1653" s="33" t="s">
        <v>628</v>
      </c>
      <c r="M1653" s="33" t="s">
        <v>632</v>
      </c>
      <c r="N1653" s="33" t="s">
        <v>2530</v>
      </c>
      <c r="O1653" s="33" t="s">
        <v>3264</v>
      </c>
      <c r="P1653" s="33" t="s">
        <v>3265</v>
      </c>
    </row>
    <row r="1654" spans="1:16" ht="13.5" customHeight="1" x14ac:dyDescent="0.2">
      <c r="A1654" s="33" t="s">
        <v>709</v>
      </c>
      <c r="B1654" s="35" t="s">
        <v>3431</v>
      </c>
      <c r="C1654" s="34">
        <v>13359280</v>
      </c>
      <c r="D1654" s="33"/>
      <c r="E1654" s="33" t="s">
        <v>3186</v>
      </c>
      <c r="F1654" s="33" t="s">
        <v>3199</v>
      </c>
      <c r="G1654" s="33" t="s">
        <v>3200</v>
      </c>
      <c r="H1654" s="33" t="s">
        <v>632</v>
      </c>
      <c r="I1654" s="33" t="s">
        <v>3437</v>
      </c>
      <c r="J1654" s="33" t="s">
        <v>633</v>
      </c>
      <c r="K1654" s="33" t="s">
        <v>634</v>
      </c>
      <c r="L1654" s="33" t="s">
        <v>628</v>
      </c>
      <c r="M1654" s="33" t="s">
        <v>632</v>
      </c>
      <c r="N1654" s="33" t="s">
        <v>2530</v>
      </c>
      <c r="O1654" s="33" t="s">
        <v>3264</v>
      </c>
      <c r="P1654" s="33" t="s">
        <v>3265</v>
      </c>
    </row>
    <row r="1655" spans="1:16" ht="13.5" customHeight="1" x14ac:dyDescent="0.2">
      <c r="A1655" s="33" t="s">
        <v>709</v>
      </c>
      <c r="B1655" s="35" t="s">
        <v>3438</v>
      </c>
      <c r="C1655" s="34">
        <v>309152640</v>
      </c>
      <c r="D1655" s="33"/>
      <c r="E1655" s="33" t="s">
        <v>3186</v>
      </c>
      <c r="F1655" s="33" t="s">
        <v>3242</v>
      </c>
      <c r="G1655" s="33" t="s">
        <v>3243</v>
      </c>
      <c r="H1655" s="33" t="s">
        <v>632</v>
      </c>
      <c r="I1655" s="33" t="s">
        <v>3439</v>
      </c>
      <c r="J1655" s="33" t="s">
        <v>633</v>
      </c>
      <c r="K1655" s="33" t="s">
        <v>634</v>
      </c>
      <c r="L1655" s="33" t="s">
        <v>628</v>
      </c>
      <c r="M1655" s="33" t="s">
        <v>632</v>
      </c>
      <c r="N1655" s="33" t="s">
        <v>2530</v>
      </c>
      <c r="O1655" s="33" t="s">
        <v>3250</v>
      </c>
      <c r="P1655" s="33" t="s">
        <v>3251</v>
      </c>
    </row>
    <row r="1656" spans="1:16" ht="13.5" customHeight="1" x14ac:dyDescent="0.2">
      <c r="A1656" s="33" t="s">
        <v>709</v>
      </c>
      <c r="B1656" s="35" t="s">
        <v>3440</v>
      </c>
      <c r="C1656" s="34">
        <v>322198950</v>
      </c>
      <c r="D1656" s="33"/>
      <c r="E1656" s="33" t="s">
        <v>3186</v>
      </c>
      <c r="F1656" s="33" t="s">
        <v>3242</v>
      </c>
      <c r="G1656" s="33" t="s">
        <v>3243</v>
      </c>
      <c r="H1656" s="33" t="s">
        <v>632</v>
      </c>
      <c r="I1656" s="33" t="s">
        <v>3441</v>
      </c>
      <c r="J1656" s="33" t="s">
        <v>633</v>
      </c>
      <c r="K1656" s="33" t="s">
        <v>634</v>
      </c>
      <c r="L1656" s="33" t="s">
        <v>628</v>
      </c>
      <c r="M1656" s="33" t="s">
        <v>632</v>
      </c>
      <c r="N1656" s="33" t="s">
        <v>2530</v>
      </c>
      <c r="O1656" s="33" t="s">
        <v>3250</v>
      </c>
      <c r="P1656" s="33" t="s">
        <v>3251</v>
      </c>
    </row>
    <row r="1657" spans="1:16" ht="13.5" customHeight="1" x14ac:dyDescent="0.2">
      <c r="A1657" s="33" t="s">
        <v>709</v>
      </c>
      <c r="B1657" s="35" t="s">
        <v>3440</v>
      </c>
      <c r="C1657" s="34">
        <v>343682560</v>
      </c>
      <c r="D1657" s="33"/>
      <c r="E1657" s="33" t="s">
        <v>3186</v>
      </c>
      <c r="F1657" s="33" t="s">
        <v>3242</v>
      </c>
      <c r="G1657" s="33" t="s">
        <v>3243</v>
      </c>
      <c r="H1657" s="33" t="s">
        <v>632</v>
      </c>
      <c r="I1657" s="33" t="s">
        <v>3442</v>
      </c>
      <c r="J1657" s="33" t="s">
        <v>633</v>
      </c>
      <c r="K1657" s="33" t="s">
        <v>634</v>
      </c>
      <c r="L1657" s="33" t="s">
        <v>628</v>
      </c>
      <c r="M1657" s="33" t="s">
        <v>632</v>
      </c>
      <c r="N1657" s="33" t="s">
        <v>2530</v>
      </c>
      <c r="O1657" s="33" t="s">
        <v>3250</v>
      </c>
      <c r="P1657" s="33" t="s">
        <v>3251</v>
      </c>
    </row>
    <row r="1658" spans="1:16" ht="13.5" customHeight="1" x14ac:dyDescent="0.2">
      <c r="A1658" s="33" t="s">
        <v>709</v>
      </c>
      <c r="B1658" s="35" t="s">
        <v>3443</v>
      </c>
      <c r="C1658" s="34">
        <v>225423800</v>
      </c>
      <c r="D1658" s="33"/>
      <c r="E1658" s="33" t="s">
        <v>3186</v>
      </c>
      <c r="F1658" s="33" t="s">
        <v>3242</v>
      </c>
      <c r="G1658" s="33" t="s">
        <v>3243</v>
      </c>
      <c r="H1658" s="33" t="s">
        <v>632</v>
      </c>
      <c r="I1658" s="33" t="s">
        <v>3444</v>
      </c>
      <c r="J1658" s="33" t="s">
        <v>633</v>
      </c>
      <c r="K1658" s="33" t="s">
        <v>634</v>
      </c>
      <c r="L1658" s="33" t="s">
        <v>628</v>
      </c>
      <c r="M1658" s="33" t="s">
        <v>632</v>
      </c>
      <c r="N1658" s="33" t="s">
        <v>2530</v>
      </c>
      <c r="O1658" s="33" t="s">
        <v>3250</v>
      </c>
      <c r="P1658" s="33" t="s">
        <v>3251</v>
      </c>
    </row>
    <row r="1659" spans="1:16" ht="13.5" customHeight="1" x14ac:dyDescent="0.2">
      <c r="A1659" s="33" t="s">
        <v>709</v>
      </c>
      <c r="B1659" s="35" t="s">
        <v>3445</v>
      </c>
      <c r="C1659" s="34">
        <v>91216160</v>
      </c>
      <c r="D1659" s="33"/>
      <c r="E1659" s="33" t="s">
        <v>3186</v>
      </c>
      <c r="F1659" s="33" t="s">
        <v>3242</v>
      </c>
      <c r="G1659" s="33" t="s">
        <v>3243</v>
      </c>
      <c r="H1659" s="33" t="s">
        <v>632</v>
      </c>
      <c r="I1659" s="33" t="s">
        <v>3446</v>
      </c>
      <c r="J1659" s="33" t="s">
        <v>633</v>
      </c>
      <c r="K1659" s="33" t="s">
        <v>634</v>
      </c>
      <c r="L1659" s="33" t="s">
        <v>628</v>
      </c>
      <c r="M1659" s="33" t="s">
        <v>632</v>
      </c>
      <c r="N1659" s="33" t="s">
        <v>2530</v>
      </c>
      <c r="O1659" s="33" t="s">
        <v>3250</v>
      </c>
      <c r="P1659" s="33" t="s">
        <v>3251</v>
      </c>
    </row>
    <row r="1660" spans="1:16" ht="13.5" customHeight="1" x14ac:dyDescent="0.2">
      <c r="A1660" s="33" t="s">
        <v>709</v>
      </c>
      <c r="B1660" s="35" t="s">
        <v>3447</v>
      </c>
      <c r="C1660" s="34">
        <v>8814358</v>
      </c>
      <c r="D1660" s="33"/>
      <c r="E1660" s="33" t="s">
        <v>3186</v>
      </c>
      <c r="F1660" s="33" t="s">
        <v>3242</v>
      </c>
      <c r="G1660" s="33" t="s">
        <v>3243</v>
      </c>
      <c r="H1660" s="33" t="s">
        <v>632</v>
      </c>
      <c r="I1660" s="33" t="s">
        <v>3448</v>
      </c>
      <c r="J1660" s="33" t="s">
        <v>633</v>
      </c>
      <c r="K1660" s="33" t="s">
        <v>634</v>
      </c>
      <c r="L1660" s="33" t="s">
        <v>628</v>
      </c>
      <c r="M1660" s="33" t="s">
        <v>632</v>
      </c>
      <c r="N1660" s="33" t="s">
        <v>2530</v>
      </c>
      <c r="O1660" s="33" t="s">
        <v>3245</v>
      </c>
      <c r="P1660" s="33" t="s">
        <v>3246</v>
      </c>
    </row>
    <row r="1661" spans="1:16" ht="13.5" customHeight="1" x14ac:dyDescent="0.2">
      <c r="A1661" s="33" t="s">
        <v>709</v>
      </c>
      <c r="B1661" s="35" t="s">
        <v>3262</v>
      </c>
      <c r="C1661" s="34">
        <v>13959108</v>
      </c>
      <c r="D1661" s="33"/>
      <c r="E1661" s="33" t="s">
        <v>3186</v>
      </c>
      <c r="F1661" s="33" t="s">
        <v>3199</v>
      </c>
      <c r="G1661" s="33" t="s">
        <v>3200</v>
      </c>
      <c r="H1661" s="33" t="s">
        <v>632</v>
      </c>
      <c r="I1661" s="33" t="s">
        <v>3449</v>
      </c>
      <c r="J1661" s="33" t="s">
        <v>633</v>
      </c>
      <c r="K1661" s="33" t="s">
        <v>634</v>
      </c>
      <c r="L1661" s="33" t="s">
        <v>628</v>
      </c>
      <c r="M1661" s="33" t="s">
        <v>632</v>
      </c>
      <c r="N1661" s="33" t="s">
        <v>2530</v>
      </c>
      <c r="O1661" s="33" t="s">
        <v>3264</v>
      </c>
      <c r="P1661" s="33" t="s">
        <v>3265</v>
      </c>
    </row>
    <row r="1662" spans="1:16" ht="13.5" customHeight="1" x14ac:dyDescent="0.2">
      <c r="A1662" s="33" t="s">
        <v>709</v>
      </c>
      <c r="B1662" s="35" t="s">
        <v>3450</v>
      </c>
      <c r="C1662" s="34">
        <v>325565684</v>
      </c>
      <c r="D1662" s="33"/>
      <c r="E1662" s="33" t="s">
        <v>3186</v>
      </c>
      <c r="F1662" s="33" t="s">
        <v>3242</v>
      </c>
      <c r="G1662" s="33" t="s">
        <v>3243</v>
      </c>
      <c r="H1662" s="33" t="s">
        <v>632</v>
      </c>
      <c r="I1662" s="33" t="s">
        <v>3451</v>
      </c>
      <c r="J1662" s="33" t="s">
        <v>633</v>
      </c>
      <c r="K1662" s="33" t="s">
        <v>634</v>
      </c>
      <c r="L1662" s="33" t="s">
        <v>628</v>
      </c>
      <c r="M1662" s="33" t="s">
        <v>632</v>
      </c>
      <c r="N1662" s="33" t="s">
        <v>2530</v>
      </c>
      <c r="O1662" s="33" t="s">
        <v>3245</v>
      </c>
      <c r="P1662" s="33" t="s">
        <v>3246</v>
      </c>
    </row>
    <row r="1663" spans="1:16" ht="13.5" customHeight="1" x14ac:dyDescent="0.2">
      <c r="A1663" s="33" t="s">
        <v>709</v>
      </c>
      <c r="B1663" s="35" t="s">
        <v>3452</v>
      </c>
      <c r="C1663" s="34">
        <v>197601936</v>
      </c>
      <c r="D1663" s="33"/>
      <c r="E1663" s="33" t="s">
        <v>3186</v>
      </c>
      <c r="F1663" s="33" t="s">
        <v>3242</v>
      </c>
      <c r="G1663" s="33" t="s">
        <v>3243</v>
      </c>
      <c r="H1663" s="33" t="s">
        <v>632</v>
      </c>
      <c r="I1663" s="33" t="s">
        <v>3453</v>
      </c>
      <c r="J1663" s="33" t="s">
        <v>633</v>
      </c>
      <c r="K1663" s="33" t="s">
        <v>634</v>
      </c>
      <c r="L1663" s="33" t="s">
        <v>628</v>
      </c>
      <c r="M1663" s="33" t="s">
        <v>632</v>
      </c>
      <c r="N1663" s="33" t="s">
        <v>2530</v>
      </c>
      <c r="O1663" s="33" t="s">
        <v>3245</v>
      </c>
      <c r="P1663" s="33" t="s">
        <v>3246</v>
      </c>
    </row>
    <row r="1664" spans="1:16" ht="13.5" customHeight="1" x14ac:dyDescent="0.2">
      <c r="A1664" s="33" t="s">
        <v>709</v>
      </c>
      <c r="B1664" s="35" t="s">
        <v>3454</v>
      </c>
      <c r="C1664" s="34">
        <v>73790590</v>
      </c>
      <c r="D1664" s="33"/>
      <c r="E1664" s="33" t="s">
        <v>3186</v>
      </c>
      <c r="F1664" s="33" t="s">
        <v>3242</v>
      </c>
      <c r="G1664" s="33" t="s">
        <v>3243</v>
      </c>
      <c r="H1664" s="33" t="s">
        <v>632</v>
      </c>
      <c r="I1664" s="33" t="s">
        <v>3455</v>
      </c>
      <c r="J1664" s="33" t="s">
        <v>633</v>
      </c>
      <c r="K1664" s="33" t="s">
        <v>634</v>
      </c>
      <c r="L1664" s="33" t="s">
        <v>628</v>
      </c>
      <c r="M1664" s="33" t="s">
        <v>632</v>
      </c>
      <c r="N1664" s="33" t="s">
        <v>2530</v>
      </c>
      <c r="O1664" s="33" t="s">
        <v>3250</v>
      </c>
      <c r="P1664" s="33" t="s">
        <v>3251</v>
      </c>
    </row>
    <row r="1665" spans="1:16" ht="13.5" customHeight="1" x14ac:dyDescent="0.2">
      <c r="A1665" s="33" t="s">
        <v>709</v>
      </c>
      <c r="B1665" s="35" t="s">
        <v>3248</v>
      </c>
      <c r="C1665" s="34">
        <v>23094300</v>
      </c>
      <c r="D1665" s="33"/>
      <c r="E1665" s="33" t="s">
        <v>3186</v>
      </c>
      <c r="F1665" s="33" t="s">
        <v>3242</v>
      </c>
      <c r="G1665" s="33" t="s">
        <v>3243</v>
      </c>
      <c r="H1665" s="33" t="s">
        <v>632</v>
      </c>
      <c r="I1665" s="33" t="s">
        <v>3456</v>
      </c>
      <c r="J1665" s="33" t="s">
        <v>633</v>
      </c>
      <c r="K1665" s="33" t="s">
        <v>634</v>
      </c>
      <c r="L1665" s="33" t="s">
        <v>628</v>
      </c>
      <c r="M1665" s="33" t="s">
        <v>632</v>
      </c>
      <c r="N1665" s="33" t="s">
        <v>2530</v>
      </c>
      <c r="O1665" s="33" t="s">
        <v>3250</v>
      </c>
      <c r="P1665" s="33" t="s">
        <v>3251</v>
      </c>
    </row>
    <row r="1666" spans="1:16" ht="13.5" customHeight="1" x14ac:dyDescent="0.2">
      <c r="A1666" s="33" t="s">
        <v>709</v>
      </c>
      <c r="B1666" s="35" t="s">
        <v>3248</v>
      </c>
      <c r="C1666" s="34">
        <v>6024600</v>
      </c>
      <c r="D1666" s="33"/>
      <c r="E1666" s="33" t="s">
        <v>3186</v>
      </c>
      <c r="F1666" s="33" t="s">
        <v>3242</v>
      </c>
      <c r="G1666" s="33" t="s">
        <v>3243</v>
      </c>
      <c r="H1666" s="33" t="s">
        <v>632</v>
      </c>
      <c r="I1666" s="33" t="s">
        <v>3457</v>
      </c>
      <c r="J1666" s="33" t="s">
        <v>633</v>
      </c>
      <c r="K1666" s="33" t="s">
        <v>634</v>
      </c>
      <c r="L1666" s="33" t="s">
        <v>628</v>
      </c>
      <c r="M1666" s="33" t="s">
        <v>632</v>
      </c>
      <c r="N1666" s="33" t="s">
        <v>2530</v>
      </c>
      <c r="O1666" s="33" t="s">
        <v>3250</v>
      </c>
      <c r="P1666" s="33" t="s">
        <v>3251</v>
      </c>
    </row>
    <row r="1667" spans="1:16" ht="13.5" customHeight="1" x14ac:dyDescent="0.2">
      <c r="A1667" s="33" t="s">
        <v>709</v>
      </c>
      <c r="B1667" s="35" t="s">
        <v>3438</v>
      </c>
      <c r="C1667" s="34">
        <v>18556250</v>
      </c>
      <c r="D1667" s="33"/>
      <c r="E1667" s="33" t="s">
        <v>3186</v>
      </c>
      <c r="F1667" s="33" t="s">
        <v>3242</v>
      </c>
      <c r="G1667" s="33" t="s">
        <v>3243</v>
      </c>
      <c r="H1667" s="33" t="s">
        <v>632</v>
      </c>
      <c r="I1667" s="33" t="s">
        <v>3458</v>
      </c>
      <c r="J1667" s="33" t="s">
        <v>633</v>
      </c>
      <c r="K1667" s="33" t="s">
        <v>634</v>
      </c>
      <c r="L1667" s="33" t="s">
        <v>628</v>
      </c>
      <c r="M1667" s="33" t="s">
        <v>632</v>
      </c>
      <c r="N1667" s="33" t="s">
        <v>2530</v>
      </c>
      <c r="O1667" s="33" t="s">
        <v>3250</v>
      </c>
      <c r="P1667" s="33" t="s">
        <v>3251</v>
      </c>
    </row>
    <row r="1668" spans="1:16" ht="13.5" customHeight="1" x14ac:dyDescent="0.2">
      <c r="A1668" s="33" t="s">
        <v>709</v>
      </c>
      <c r="B1668" s="35" t="s">
        <v>3438</v>
      </c>
      <c r="C1668" s="34">
        <v>28562090</v>
      </c>
      <c r="D1668" s="33"/>
      <c r="E1668" s="33" t="s">
        <v>3186</v>
      </c>
      <c r="F1668" s="33" t="s">
        <v>3242</v>
      </c>
      <c r="G1668" s="33" t="s">
        <v>3243</v>
      </c>
      <c r="H1668" s="33" t="s">
        <v>632</v>
      </c>
      <c r="I1668" s="33" t="s">
        <v>3459</v>
      </c>
      <c r="J1668" s="33" t="s">
        <v>633</v>
      </c>
      <c r="K1668" s="33" t="s">
        <v>634</v>
      </c>
      <c r="L1668" s="33" t="s">
        <v>628</v>
      </c>
      <c r="M1668" s="33" t="s">
        <v>632</v>
      </c>
      <c r="N1668" s="33" t="s">
        <v>2530</v>
      </c>
      <c r="O1668" s="33" t="s">
        <v>3250</v>
      </c>
      <c r="P1668" s="33" t="s">
        <v>3251</v>
      </c>
    </row>
    <row r="1669" spans="1:16" ht="13.5" customHeight="1" x14ac:dyDescent="0.2">
      <c r="A1669" s="33" t="s">
        <v>709</v>
      </c>
      <c r="B1669" s="35" t="s">
        <v>3454</v>
      </c>
      <c r="C1669" s="34">
        <v>10108300</v>
      </c>
      <c r="D1669" s="33"/>
      <c r="E1669" s="33" t="s">
        <v>3186</v>
      </c>
      <c r="F1669" s="33" t="s">
        <v>3460</v>
      </c>
      <c r="G1669" s="33" t="s">
        <v>3461</v>
      </c>
      <c r="H1669" s="33" t="s">
        <v>632</v>
      </c>
      <c r="I1669" s="33" t="s">
        <v>3462</v>
      </c>
      <c r="J1669" s="33" t="s">
        <v>633</v>
      </c>
      <c r="K1669" s="33" t="s">
        <v>634</v>
      </c>
      <c r="L1669" s="33" t="s">
        <v>628</v>
      </c>
      <c r="M1669" s="33" t="s">
        <v>632</v>
      </c>
      <c r="N1669" s="33" t="s">
        <v>2530</v>
      </c>
      <c r="O1669" s="33" t="s">
        <v>3250</v>
      </c>
      <c r="P1669" s="33" t="s">
        <v>3251</v>
      </c>
    </row>
    <row r="1670" spans="1:16" ht="13.5" customHeight="1" x14ac:dyDescent="0.2">
      <c r="A1670" s="33" t="s">
        <v>709</v>
      </c>
      <c r="B1670" s="35" t="s">
        <v>3303</v>
      </c>
      <c r="C1670" s="34">
        <v>147848225</v>
      </c>
      <c r="D1670" s="33"/>
      <c r="E1670" s="33" t="s">
        <v>3186</v>
      </c>
      <c r="F1670" s="33" t="s">
        <v>628</v>
      </c>
      <c r="G1670" s="33" t="s">
        <v>628</v>
      </c>
      <c r="H1670" s="33" t="s">
        <v>632</v>
      </c>
      <c r="I1670" s="33" t="s">
        <v>3463</v>
      </c>
      <c r="J1670" s="33" t="s">
        <v>633</v>
      </c>
      <c r="K1670" s="33" t="s">
        <v>634</v>
      </c>
      <c r="L1670" s="33" t="s">
        <v>628</v>
      </c>
      <c r="M1670" s="33" t="s">
        <v>632</v>
      </c>
      <c r="N1670" s="33" t="s">
        <v>2530</v>
      </c>
      <c r="O1670" s="33" t="s">
        <v>3245</v>
      </c>
      <c r="P1670" s="33" t="s">
        <v>3246</v>
      </c>
    </row>
    <row r="1671" spans="1:16" ht="13.5" customHeight="1" x14ac:dyDescent="0.2">
      <c r="A1671" s="33" t="s">
        <v>709</v>
      </c>
      <c r="B1671" s="35" t="s">
        <v>3346</v>
      </c>
      <c r="C1671" s="34">
        <v>866995</v>
      </c>
      <c r="D1671" s="33"/>
      <c r="E1671" s="33" t="s">
        <v>3186</v>
      </c>
      <c r="F1671" s="33" t="s">
        <v>3464</v>
      </c>
      <c r="G1671" s="33" t="s">
        <v>3465</v>
      </c>
      <c r="H1671" s="33" t="s">
        <v>632</v>
      </c>
      <c r="I1671" s="33" t="s">
        <v>3466</v>
      </c>
      <c r="J1671" s="33" t="s">
        <v>633</v>
      </c>
      <c r="K1671" s="33" t="s">
        <v>634</v>
      </c>
      <c r="L1671" s="33" t="s">
        <v>628</v>
      </c>
      <c r="M1671" s="33" t="s">
        <v>632</v>
      </c>
      <c r="N1671" s="33" t="s">
        <v>2530</v>
      </c>
      <c r="O1671" s="33" t="s">
        <v>3264</v>
      </c>
      <c r="P1671" s="33" t="s">
        <v>3265</v>
      </c>
    </row>
    <row r="1672" spans="1:16" ht="13.5" customHeight="1" x14ac:dyDescent="0.2">
      <c r="A1672" s="33" t="s">
        <v>709</v>
      </c>
      <c r="B1672" s="35" t="s">
        <v>3346</v>
      </c>
      <c r="C1672" s="34">
        <v>2117108</v>
      </c>
      <c r="D1672" s="33"/>
      <c r="E1672" s="33" t="s">
        <v>3186</v>
      </c>
      <c r="F1672" s="33" t="s">
        <v>3464</v>
      </c>
      <c r="G1672" s="33" t="s">
        <v>3465</v>
      </c>
      <c r="H1672" s="33" t="s">
        <v>632</v>
      </c>
      <c r="I1672" s="33" t="s">
        <v>3467</v>
      </c>
      <c r="J1672" s="33" t="s">
        <v>633</v>
      </c>
      <c r="K1672" s="33" t="s">
        <v>634</v>
      </c>
      <c r="L1672" s="33" t="s">
        <v>628</v>
      </c>
      <c r="M1672" s="33" t="s">
        <v>632</v>
      </c>
      <c r="N1672" s="33" t="s">
        <v>2530</v>
      </c>
      <c r="O1672" s="33" t="s">
        <v>3264</v>
      </c>
      <c r="P1672" s="33" t="s">
        <v>3265</v>
      </c>
    </row>
    <row r="1673" spans="1:16" ht="13.5" customHeight="1" x14ac:dyDescent="0.2">
      <c r="A1673" s="33" t="s">
        <v>709</v>
      </c>
      <c r="B1673" s="35" t="s">
        <v>3346</v>
      </c>
      <c r="C1673" s="34">
        <v>1894255</v>
      </c>
      <c r="D1673" s="33"/>
      <c r="E1673" s="33" t="s">
        <v>3186</v>
      </c>
      <c r="F1673" s="33" t="s">
        <v>3464</v>
      </c>
      <c r="G1673" s="33" t="s">
        <v>3465</v>
      </c>
      <c r="H1673" s="33" t="s">
        <v>632</v>
      </c>
      <c r="I1673" s="33" t="s">
        <v>3468</v>
      </c>
      <c r="J1673" s="33" t="s">
        <v>633</v>
      </c>
      <c r="K1673" s="33" t="s">
        <v>634</v>
      </c>
      <c r="L1673" s="33" t="s">
        <v>628</v>
      </c>
      <c r="M1673" s="33" t="s">
        <v>632</v>
      </c>
      <c r="N1673" s="33" t="s">
        <v>2530</v>
      </c>
      <c r="O1673" s="33" t="s">
        <v>3264</v>
      </c>
      <c r="P1673" s="33" t="s">
        <v>3265</v>
      </c>
    </row>
    <row r="1674" spans="1:16" ht="13.5" customHeight="1" x14ac:dyDescent="0.2">
      <c r="A1674" s="33" t="s">
        <v>709</v>
      </c>
      <c r="B1674" s="35" t="s">
        <v>3361</v>
      </c>
      <c r="C1674" s="34">
        <v>440610</v>
      </c>
      <c r="D1674" s="33"/>
      <c r="E1674" s="33" t="s">
        <v>3186</v>
      </c>
      <c r="F1674" s="33" t="s">
        <v>3464</v>
      </c>
      <c r="G1674" s="33" t="s">
        <v>3465</v>
      </c>
      <c r="H1674" s="33" t="s">
        <v>632</v>
      </c>
      <c r="I1674" s="33" t="s">
        <v>3469</v>
      </c>
      <c r="J1674" s="33" t="s">
        <v>633</v>
      </c>
      <c r="K1674" s="33" t="s">
        <v>634</v>
      </c>
      <c r="L1674" s="33" t="s">
        <v>628</v>
      </c>
      <c r="M1674" s="33" t="s">
        <v>632</v>
      </c>
      <c r="N1674" s="33" t="s">
        <v>2530</v>
      </c>
      <c r="O1674" s="33" t="s">
        <v>3264</v>
      </c>
      <c r="P1674" s="33" t="s">
        <v>3265</v>
      </c>
    </row>
    <row r="1675" spans="1:16" ht="13.5" customHeight="1" x14ac:dyDescent="0.2">
      <c r="A1675" s="33" t="s">
        <v>709</v>
      </c>
      <c r="B1675" s="35" t="s">
        <v>3346</v>
      </c>
      <c r="C1675" s="34">
        <v>1203412</v>
      </c>
      <c r="D1675" s="33"/>
      <c r="E1675" s="33" t="s">
        <v>3186</v>
      </c>
      <c r="F1675" s="33" t="s">
        <v>3464</v>
      </c>
      <c r="G1675" s="33" t="s">
        <v>3465</v>
      </c>
      <c r="H1675" s="33" t="s">
        <v>632</v>
      </c>
      <c r="I1675" s="33" t="s">
        <v>3470</v>
      </c>
      <c r="J1675" s="33" t="s">
        <v>633</v>
      </c>
      <c r="K1675" s="33" t="s">
        <v>634</v>
      </c>
      <c r="L1675" s="33" t="s">
        <v>628</v>
      </c>
      <c r="M1675" s="33" t="s">
        <v>632</v>
      </c>
      <c r="N1675" s="33" t="s">
        <v>2530</v>
      </c>
      <c r="O1675" s="33" t="s">
        <v>3264</v>
      </c>
      <c r="P1675" s="33" t="s">
        <v>3265</v>
      </c>
    </row>
    <row r="1676" spans="1:16" ht="13.5" customHeight="1" x14ac:dyDescent="0.2">
      <c r="A1676" s="33" t="s">
        <v>709</v>
      </c>
      <c r="B1676" s="35" t="s">
        <v>3346</v>
      </c>
      <c r="C1676" s="34">
        <v>676052</v>
      </c>
      <c r="D1676" s="33"/>
      <c r="E1676" s="33" t="s">
        <v>3186</v>
      </c>
      <c r="F1676" s="33" t="s">
        <v>3199</v>
      </c>
      <c r="G1676" s="33" t="s">
        <v>3200</v>
      </c>
      <c r="H1676" s="33" t="s">
        <v>632</v>
      </c>
      <c r="I1676" s="33" t="s">
        <v>3471</v>
      </c>
      <c r="J1676" s="33" t="s">
        <v>633</v>
      </c>
      <c r="K1676" s="33" t="s">
        <v>634</v>
      </c>
      <c r="L1676" s="33" t="s">
        <v>628</v>
      </c>
      <c r="M1676" s="33" t="s">
        <v>632</v>
      </c>
      <c r="N1676" s="33" t="s">
        <v>2530</v>
      </c>
      <c r="O1676" s="33" t="s">
        <v>3264</v>
      </c>
      <c r="P1676" s="33" t="s">
        <v>3265</v>
      </c>
    </row>
    <row r="1677" spans="1:16" ht="13.5" customHeight="1" x14ac:dyDescent="0.2">
      <c r="A1677" s="33" t="s">
        <v>709</v>
      </c>
      <c r="B1677" s="35" t="s">
        <v>3376</v>
      </c>
      <c r="C1677" s="34">
        <v>9202770</v>
      </c>
      <c r="D1677" s="33"/>
      <c r="E1677" s="33" t="s">
        <v>3186</v>
      </c>
      <c r="F1677" s="33" t="s">
        <v>3199</v>
      </c>
      <c r="G1677" s="33" t="s">
        <v>3200</v>
      </c>
      <c r="H1677" s="33" t="s">
        <v>632</v>
      </c>
      <c r="I1677" s="33" t="s">
        <v>3472</v>
      </c>
      <c r="J1677" s="33" t="s">
        <v>633</v>
      </c>
      <c r="K1677" s="33" t="s">
        <v>634</v>
      </c>
      <c r="L1677" s="33" t="s">
        <v>628</v>
      </c>
      <c r="M1677" s="33" t="s">
        <v>632</v>
      </c>
      <c r="N1677" s="33" t="s">
        <v>2530</v>
      </c>
      <c r="O1677" s="33" t="s">
        <v>3264</v>
      </c>
      <c r="P1677" s="33" t="s">
        <v>3265</v>
      </c>
    </row>
    <row r="1678" spans="1:16" ht="13.5" customHeight="1" x14ac:dyDescent="0.2">
      <c r="A1678" s="33" t="s">
        <v>709</v>
      </c>
      <c r="B1678" s="35" t="s">
        <v>3473</v>
      </c>
      <c r="C1678" s="34">
        <v>90992160</v>
      </c>
      <c r="D1678" s="33"/>
      <c r="E1678" s="33" t="s">
        <v>3186</v>
      </c>
      <c r="F1678" s="33" t="s">
        <v>3242</v>
      </c>
      <c r="G1678" s="33" t="s">
        <v>3243</v>
      </c>
      <c r="H1678" s="33" t="s">
        <v>632</v>
      </c>
      <c r="I1678" s="33" t="s">
        <v>3474</v>
      </c>
      <c r="J1678" s="33" t="s">
        <v>633</v>
      </c>
      <c r="K1678" s="33" t="s">
        <v>634</v>
      </c>
      <c r="L1678" s="33" t="s">
        <v>628</v>
      </c>
      <c r="M1678" s="33" t="s">
        <v>632</v>
      </c>
      <c r="N1678" s="33" t="s">
        <v>2530</v>
      </c>
      <c r="O1678" s="33" t="s">
        <v>3245</v>
      </c>
      <c r="P1678" s="33" t="s">
        <v>3246</v>
      </c>
    </row>
    <row r="1679" spans="1:16" ht="13.5" customHeight="1" x14ac:dyDescent="0.2">
      <c r="A1679" s="33" t="s">
        <v>709</v>
      </c>
      <c r="B1679" s="35" t="s">
        <v>3475</v>
      </c>
      <c r="C1679" s="34">
        <v>6247252</v>
      </c>
      <c r="D1679" s="33"/>
      <c r="E1679" s="33" t="s">
        <v>3186</v>
      </c>
      <c r="F1679" s="33" t="s">
        <v>3242</v>
      </c>
      <c r="G1679" s="33" t="s">
        <v>3243</v>
      </c>
      <c r="H1679" s="33" t="s">
        <v>632</v>
      </c>
      <c r="I1679" s="33" t="s">
        <v>3476</v>
      </c>
      <c r="J1679" s="33" t="s">
        <v>633</v>
      </c>
      <c r="K1679" s="33" t="s">
        <v>634</v>
      </c>
      <c r="L1679" s="33" t="s">
        <v>628</v>
      </c>
      <c r="M1679" s="33" t="s">
        <v>632</v>
      </c>
      <c r="N1679" s="33" t="s">
        <v>2530</v>
      </c>
      <c r="O1679" s="33" t="s">
        <v>3245</v>
      </c>
      <c r="P1679" s="33" t="s">
        <v>3246</v>
      </c>
    </row>
    <row r="1680" spans="1:16" ht="13.5" customHeight="1" x14ac:dyDescent="0.2">
      <c r="A1680" s="33" t="s">
        <v>709</v>
      </c>
      <c r="B1680" s="35" t="s">
        <v>3477</v>
      </c>
      <c r="C1680" s="34">
        <v>16341897</v>
      </c>
      <c r="D1680" s="33"/>
      <c r="E1680" s="33" t="s">
        <v>3186</v>
      </c>
      <c r="F1680" s="33" t="s">
        <v>3242</v>
      </c>
      <c r="G1680" s="33" t="s">
        <v>3243</v>
      </c>
      <c r="H1680" s="33" t="s">
        <v>632</v>
      </c>
      <c r="I1680" s="33" t="s">
        <v>3478</v>
      </c>
      <c r="J1680" s="33" t="s">
        <v>633</v>
      </c>
      <c r="K1680" s="33" t="s">
        <v>634</v>
      </c>
      <c r="L1680" s="33" t="s">
        <v>628</v>
      </c>
      <c r="M1680" s="33" t="s">
        <v>632</v>
      </c>
      <c r="N1680" s="33" t="s">
        <v>2530</v>
      </c>
      <c r="O1680" s="33" t="s">
        <v>3245</v>
      </c>
      <c r="P1680" s="33" t="s">
        <v>3246</v>
      </c>
    </row>
    <row r="1681" spans="1:16" ht="13.5" customHeight="1" x14ac:dyDescent="0.2">
      <c r="A1681" s="33" t="s">
        <v>709</v>
      </c>
      <c r="B1681" s="35" t="s">
        <v>3479</v>
      </c>
      <c r="C1681" s="34">
        <v>7135102</v>
      </c>
      <c r="D1681" s="33"/>
      <c r="E1681" s="33" t="s">
        <v>3186</v>
      </c>
      <c r="F1681" s="33" t="s">
        <v>3242</v>
      </c>
      <c r="G1681" s="33" t="s">
        <v>3243</v>
      </c>
      <c r="H1681" s="33" t="s">
        <v>632</v>
      </c>
      <c r="I1681" s="33" t="s">
        <v>3480</v>
      </c>
      <c r="J1681" s="33" t="s">
        <v>633</v>
      </c>
      <c r="K1681" s="33" t="s">
        <v>634</v>
      </c>
      <c r="L1681" s="33" t="s">
        <v>628</v>
      </c>
      <c r="M1681" s="33" t="s">
        <v>632</v>
      </c>
      <c r="N1681" s="33" t="s">
        <v>2530</v>
      </c>
      <c r="O1681" s="33" t="s">
        <v>3245</v>
      </c>
      <c r="P1681" s="33" t="s">
        <v>3246</v>
      </c>
    </row>
    <row r="1682" spans="1:16" ht="13.5" customHeight="1" x14ac:dyDescent="0.2">
      <c r="A1682" s="33" t="s">
        <v>709</v>
      </c>
      <c r="B1682" s="35" t="s">
        <v>3479</v>
      </c>
      <c r="C1682" s="34">
        <v>11194729</v>
      </c>
      <c r="D1682" s="33"/>
      <c r="E1682" s="33" t="s">
        <v>3186</v>
      </c>
      <c r="F1682" s="33" t="s">
        <v>3242</v>
      </c>
      <c r="G1682" s="33" t="s">
        <v>3243</v>
      </c>
      <c r="H1682" s="33" t="s">
        <v>632</v>
      </c>
      <c r="I1682" s="33" t="s">
        <v>3481</v>
      </c>
      <c r="J1682" s="33" t="s">
        <v>633</v>
      </c>
      <c r="K1682" s="33" t="s">
        <v>634</v>
      </c>
      <c r="L1682" s="33" t="s">
        <v>628</v>
      </c>
      <c r="M1682" s="33" t="s">
        <v>632</v>
      </c>
      <c r="N1682" s="33" t="s">
        <v>2530</v>
      </c>
      <c r="O1682" s="33" t="s">
        <v>3245</v>
      </c>
      <c r="P1682" s="33" t="s">
        <v>3246</v>
      </c>
    </row>
    <row r="1683" spans="1:16" ht="13.5" customHeight="1" x14ac:dyDescent="0.2">
      <c r="A1683" s="33" t="s">
        <v>709</v>
      </c>
      <c r="B1683" s="35" t="s">
        <v>3482</v>
      </c>
      <c r="C1683" s="34">
        <v>4441112</v>
      </c>
      <c r="D1683" s="33"/>
      <c r="E1683" s="33" t="s">
        <v>3186</v>
      </c>
      <c r="F1683" s="33" t="s">
        <v>3242</v>
      </c>
      <c r="G1683" s="33" t="s">
        <v>3243</v>
      </c>
      <c r="H1683" s="33" t="s">
        <v>632</v>
      </c>
      <c r="I1683" s="33" t="s">
        <v>3483</v>
      </c>
      <c r="J1683" s="33" t="s">
        <v>633</v>
      </c>
      <c r="K1683" s="33" t="s">
        <v>634</v>
      </c>
      <c r="L1683" s="33" t="s">
        <v>628</v>
      </c>
      <c r="M1683" s="33" t="s">
        <v>632</v>
      </c>
      <c r="N1683" s="33" t="s">
        <v>2530</v>
      </c>
      <c r="O1683" s="33" t="s">
        <v>3245</v>
      </c>
      <c r="P1683" s="33" t="s">
        <v>3246</v>
      </c>
    </row>
    <row r="1684" spans="1:16" ht="13.5" customHeight="1" x14ac:dyDescent="0.2">
      <c r="A1684" s="33" t="s">
        <v>709</v>
      </c>
      <c r="B1684" s="35" t="s">
        <v>3482</v>
      </c>
      <c r="C1684" s="34">
        <v>17465527</v>
      </c>
      <c r="D1684" s="33"/>
      <c r="E1684" s="33" t="s">
        <v>3186</v>
      </c>
      <c r="F1684" s="33" t="s">
        <v>3242</v>
      </c>
      <c r="G1684" s="33" t="s">
        <v>3243</v>
      </c>
      <c r="H1684" s="33" t="s">
        <v>632</v>
      </c>
      <c r="I1684" s="33" t="s">
        <v>3484</v>
      </c>
      <c r="J1684" s="33" t="s">
        <v>633</v>
      </c>
      <c r="K1684" s="33" t="s">
        <v>634</v>
      </c>
      <c r="L1684" s="33" t="s">
        <v>628</v>
      </c>
      <c r="M1684" s="33" t="s">
        <v>632</v>
      </c>
      <c r="N1684" s="33" t="s">
        <v>2530</v>
      </c>
      <c r="O1684" s="33" t="s">
        <v>3245</v>
      </c>
      <c r="P1684" s="33" t="s">
        <v>3246</v>
      </c>
    </row>
    <row r="1685" spans="1:16" ht="13.5" customHeight="1" x14ac:dyDescent="0.2">
      <c r="A1685" s="33" t="s">
        <v>709</v>
      </c>
      <c r="B1685" s="35" t="s">
        <v>3485</v>
      </c>
      <c r="C1685" s="34">
        <v>9286512</v>
      </c>
      <c r="D1685" s="33"/>
      <c r="E1685" s="33" t="s">
        <v>3186</v>
      </c>
      <c r="F1685" s="33" t="s">
        <v>628</v>
      </c>
      <c r="G1685" s="33" t="s">
        <v>628</v>
      </c>
      <c r="H1685" s="33" t="s">
        <v>632</v>
      </c>
      <c r="I1685" s="33" t="s">
        <v>3486</v>
      </c>
      <c r="J1685" s="33" t="s">
        <v>633</v>
      </c>
      <c r="K1685" s="33" t="s">
        <v>634</v>
      </c>
      <c r="L1685" s="33" t="s">
        <v>628</v>
      </c>
      <c r="M1685" s="33" t="s">
        <v>632</v>
      </c>
      <c r="N1685" s="33" t="s">
        <v>2530</v>
      </c>
      <c r="O1685" s="33" t="s">
        <v>3245</v>
      </c>
      <c r="P1685" s="33" t="s">
        <v>3246</v>
      </c>
    </row>
    <row r="1686" spans="1:16" ht="13.5" customHeight="1" x14ac:dyDescent="0.2">
      <c r="A1686" s="33" t="s">
        <v>709</v>
      </c>
      <c r="B1686" s="35" t="s">
        <v>3487</v>
      </c>
      <c r="C1686" s="34">
        <v>30503130</v>
      </c>
      <c r="D1686" s="33"/>
      <c r="E1686" s="33" t="s">
        <v>3186</v>
      </c>
      <c r="F1686" s="33" t="s">
        <v>628</v>
      </c>
      <c r="G1686" s="33" t="s">
        <v>628</v>
      </c>
      <c r="H1686" s="33" t="s">
        <v>632</v>
      </c>
      <c r="I1686" s="33" t="s">
        <v>3488</v>
      </c>
      <c r="J1686" s="33" t="s">
        <v>633</v>
      </c>
      <c r="K1686" s="33" t="s">
        <v>634</v>
      </c>
      <c r="L1686" s="33" t="s">
        <v>628</v>
      </c>
      <c r="M1686" s="33" t="s">
        <v>632</v>
      </c>
      <c r="N1686" s="33" t="s">
        <v>2530</v>
      </c>
      <c r="O1686" s="33" t="s">
        <v>3245</v>
      </c>
      <c r="P1686" s="33" t="s">
        <v>3246</v>
      </c>
    </row>
    <row r="1687" spans="1:16" ht="13.5" customHeight="1" x14ac:dyDescent="0.2">
      <c r="A1687" s="33" t="s">
        <v>709</v>
      </c>
      <c r="B1687" s="35" t="s">
        <v>3346</v>
      </c>
      <c r="C1687" s="34">
        <v>2120070</v>
      </c>
      <c r="D1687" s="33"/>
      <c r="E1687" s="33" t="s">
        <v>3186</v>
      </c>
      <c r="F1687" s="33" t="s">
        <v>3490</v>
      </c>
      <c r="G1687" s="33" t="s">
        <v>3491</v>
      </c>
      <c r="H1687" s="33" t="s">
        <v>632</v>
      </c>
      <c r="I1687" s="33" t="s">
        <v>3492</v>
      </c>
      <c r="J1687" s="33" t="s">
        <v>633</v>
      </c>
      <c r="K1687" s="33" t="s">
        <v>634</v>
      </c>
      <c r="L1687" s="33" t="s">
        <v>628</v>
      </c>
      <c r="M1687" s="33" t="s">
        <v>632</v>
      </c>
      <c r="N1687" s="33" t="s">
        <v>2530</v>
      </c>
      <c r="O1687" s="33" t="s">
        <v>3264</v>
      </c>
      <c r="P1687" s="33" t="s">
        <v>3265</v>
      </c>
    </row>
    <row r="1688" spans="1:16" ht="13.5" customHeight="1" x14ac:dyDescent="0.2">
      <c r="A1688" s="33" t="s">
        <v>709</v>
      </c>
      <c r="B1688" s="35" t="s">
        <v>3493</v>
      </c>
      <c r="C1688" s="34">
        <v>59651640</v>
      </c>
      <c r="D1688" s="33"/>
      <c r="E1688" s="33" t="s">
        <v>3186</v>
      </c>
      <c r="F1688" s="33" t="s">
        <v>3242</v>
      </c>
      <c r="G1688" s="33" t="s">
        <v>3243</v>
      </c>
      <c r="H1688" s="33" t="s">
        <v>632</v>
      </c>
      <c r="I1688" s="33" t="s">
        <v>3494</v>
      </c>
      <c r="J1688" s="33" t="s">
        <v>633</v>
      </c>
      <c r="K1688" s="33" t="s">
        <v>634</v>
      </c>
      <c r="L1688" s="33" t="s">
        <v>628</v>
      </c>
      <c r="M1688" s="33" t="s">
        <v>632</v>
      </c>
      <c r="N1688" s="33" t="s">
        <v>2530</v>
      </c>
      <c r="O1688" s="33" t="s">
        <v>3250</v>
      </c>
      <c r="P1688" s="33" t="s">
        <v>3251</v>
      </c>
    </row>
    <row r="1689" spans="1:16" ht="13.5" customHeight="1" x14ac:dyDescent="0.2">
      <c r="A1689" s="33" t="s">
        <v>709</v>
      </c>
      <c r="B1689" s="35" t="s">
        <v>3248</v>
      </c>
      <c r="C1689" s="34">
        <v>3488100</v>
      </c>
      <c r="D1689" s="33"/>
      <c r="E1689" s="33" t="s">
        <v>3186</v>
      </c>
      <c r="F1689" s="33" t="s">
        <v>3242</v>
      </c>
      <c r="G1689" s="33" t="s">
        <v>3243</v>
      </c>
      <c r="H1689" s="33" t="s">
        <v>632</v>
      </c>
      <c r="I1689" s="33" t="s">
        <v>3495</v>
      </c>
      <c r="J1689" s="33" t="s">
        <v>633</v>
      </c>
      <c r="K1689" s="33" t="s">
        <v>634</v>
      </c>
      <c r="L1689" s="33" t="s">
        <v>628</v>
      </c>
      <c r="M1689" s="33" t="s">
        <v>632</v>
      </c>
      <c r="N1689" s="33" t="s">
        <v>2530</v>
      </c>
      <c r="O1689" s="33" t="s">
        <v>3250</v>
      </c>
      <c r="P1689" s="33" t="s">
        <v>3251</v>
      </c>
    </row>
    <row r="1690" spans="1:16" ht="13.5" customHeight="1" x14ac:dyDescent="0.2">
      <c r="A1690" s="33" t="s">
        <v>709</v>
      </c>
      <c r="B1690" s="35" t="s">
        <v>3248</v>
      </c>
      <c r="C1690" s="34">
        <v>3486400</v>
      </c>
      <c r="D1690" s="33"/>
      <c r="E1690" s="33" t="s">
        <v>3186</v>
      </c>
      <c r="F1690" s="33" t="s">
        <v>3242</v>
      </c>
      <c r="G1690" s="33" t="s">
        <v>3243</v>
      </c>
      <c r="H1690" s="33" t="s">
        <v>632</v>
      </c>
      <c r="I1690" s="33" t="s">
        <v>3496</v>
      </c>
      <c r="J1690" s="33" t="s">
        <v>633</v>
      </c>
      <c r="K1690" s="33" t="s">
        <v>634</v>
      </c>
      <c r="L1690" s="33" t="s">
        <v>628</v>
      </c>
      <c r="M1690" s="33" t="s">
        <v>632</v>
      </c>
      <c r="N1690" s="33" t="s">
        <v>2530</v>
      </c>
      <c r="O1690" s="33" t="s">
        <v>3250</v>
      </c>
      <c r="P1690" s="33" t="s">
        <v>3251</v>
      </c>
    </row>
    <row r="1691" spans="1:16" ht="13.5" customHeight="1" x14ac:dyDescent="0.2">
      <c r="A1691" s="33" t="s">
        <v>709</v>
      </c>
      <c r="B1691" s="35" t="s">
        <v>3497</v>
      </c>
      <c r="C1691" s="34">
        <v>16672800</v>
      </c>
      <c r="D1691" s="33"/>
      <c r="E1691" s="33" t="s">
        <v>3186</v>
      </c>
      <c r="F1691" s="33" t="s">
        <v>3242</v>
      </c>
      <c r="G1691" s="33" t="s">
        <v>3243</v>
      </c>
      <c r="H1691" s="33" t="s">
        <v>632</v>
      </c>
      <c r="I1691" s="33" t="s">
        <v>3498</v>
      </c>
      <c r="J1691" s="33" t="s">
        <v>633</v>
      </c>
      <c r="K1691" s="33" t="s">
        <v>634</v>
      </c>
      <c r="L1691" s="33" t="s">
        <v>628</v>
      </c>
      <c r="M1691" s="33" t="s">
        <v>632</v>
      </c>
      <c r="N1691" s="33" t="s">
        <v>2530</v>
      </c>
      <c r="O1691" s="33" t="s">
        <v>3250</v>
      </c>
      <c r="P1691" s="33" t="s">
        <v>3251</v>
      </c>
    </row>
    <row r="1692" spans="1:16" ht="13.5" customHeight="1" x14ac:dyDescent="0.2">
      <c r="A1692" s="33" t="s">
        <v>709</v>
      </c>
      <c r="B1692" s="35" t="s">
        <v>3493</v>
      </c>
      <c r="C1692" s="34">
        <v>93612560</v>
      </c>
      <c r="D1692" s="33"/>
      <c r="E1692" s="33" t="s">
        <v>3186</v>
      </c>
      <c r="F1692" s="33" t="s">
        <v>3242</v>
      </c>
      <c r="G1692" s="33" t="s">
        <v>3243</v>
      </c>
      <c r="H1692" s="33" t="s">
        <v>632</v>
      </c>
      <c r="I1692" s="33" t="s">
        <v>3499</v>
      </c>
      <c r="J1692" s="33" t="s">
        <v>633</v>
      </c>
      <c r="K1692" s="33" t="s">
        <v>634</v>
      </c>
      <c r="L1692" s="33" t="s">
        <v>628</v>
      </c>
      <c r="M1692" s="33" t="s">
        <v>632</v>
      </c>
      <c r="N1692" s="33" t="s">
        <v>2530</v>
      </c>
      <c r="O1692" s="33" t="s">
        <v>3250</v>
      </c>
      <c r="P1692" s="33" t="s">
        <v>3251</v>
      </c>
    </row>
    <row r="1693" spans="1:16" ht="13.5" customHeight="1" x14ac:dyDescent="0.2">
      <c r="A1693" s="33" t="s">
        <v>709</v>
      </c>
      <c r="B1693" s="35" t="s">
        <v>3493</v>
      </c>
      <c r="C1693" s="34">
        <v>81533520</v>
      </c>
      <c r="D1693" s="33"/>
      <c r="E1693" s="33" t="s">
        <v>3186</v>
      </c>
      <c r="F1693" s="33" t="s">
        <v>3242</v>
      </c>
      <c r="G1693" s="33" t="s">
        <v>3243</v>
      </c>
      <c r="H1693" s="33" t="s">
        <v>632</v>
      </c>
      <c r="I1693" s="33" t="s">
        <v>3500</v>
      </c>
      <c r="J1693" s="33" t="s">
        <v>633</v>
      </c>
      <c r="K1693" s="33" t="s">
        <v>634</v>
      </c>
      <c r="L1693" s="33" t="s">
        <v>628</v>
      </c>
      <c r="M1693" s="33" t="s">
        <v>632</v>
      </c>
      <c r="N1693" s="33" t="s">
        <v>2530</v>
      </c>
      <c r="O1693" s="33" t="s">
        <v>3250</v>
      </c>
      <c r="P1693" s="33" t="s">
        <v>3251</v>
      </c>
    </row>
    <row r="1694" spans="1:16" ht="13.5" customHeight="1" x14ac:dyDescent="0.2">
      <c r="A1694" s="33" t="s">
        <v>709</v>
      </c>
      <c r="B1694" s="35" t="s">
        <v>3371</v>
      </c>
      <c r="C1694" s="34">
        <v>7136164</v>
      </c>
      <c r="D1694" s="33"/>
      <c r="E1694" s="33" t="s">
        <v>3186</v>
      </c>
      <c r="F1694" s="33" t="s">
        <v>3242</v>
      </c>
      <c r="G1694" s="33" t="s">
        <v>3243</v>
      </c>
      <c r="H1694" s="33" t="s">
        <v>632</v>
      </c>
      <c r="I1694" s="33" t="s">
        <v>3501</v>
      </c>
      <c r="J1694" s="33" t="s">
        <v>633</v>
      </c>
      <c r="K1694" s="33" t="s">
        <v>634</v>
      </c>
      <c r="L1694" s="33" t="s">
        <v>628</v>
      </c>
      <c r="M1694" s="33" t="s">
        <v>632</v>
      </c>
      <c r="N1694" s="33" t="s">
        <v>2530</v>
      </c>
      <c r="O1694" s="33" t="s">
        <v>3264</v>
      </c>
      <c r="P1694" s="33" t="s">
        <v>3265</v>
      </c>
    </row>
    <row r="1695" spans="1:16" ht="13.5" customHeight="1" x14ac:dyDescent="0.2">
      <c r="A1695" s="33" t="s">
        <v>709</v>
      </c>
      <c r="B1695" s="35" t="s">
        <v>3371</v>
      </c>
      <c r="C1695" s="34">
        <v>12865014</v>
      </c>
      <c r="D1695" s="33"/>
      <c r="E1695" s="33" t="s">
        <v>3186</v>
      </c>
      <c r="F1695" s="33" t="s">
        <v>3242</v>
      </c>
      <c r="G1695" s="33" t="s">
        <v>3243</v>
      </c>
      <c r="H1695" s="33" t="s">
        <v>632</v>
      </c>
      <c r="I1695" s="33" t="s">
        <v>3502</v>
      </c>
      <c r="J1695" s="33" t="s">
        <v>633</v>
      </c>
      <c r="K1695" s="33" t="s">
        <v>634</v>
      </c>
      <c r="L1695" s="33" t="s">
        <v>628</v>
      </c>
      <c r="M1695" s="33" t="s">
        <v>632</v>
      </c>
      <c r="N1695" s="33" t="s">
        <v>2530</v>
      </c>
      <c r="O1695" s="33" t="s">
        <v>3264</v>
      </c>
      <c r="P1695" s="33" t="s">
        <v>3265</v>
      </c>
    </row>
    <row r="1696" spans="1:16" ht="13.5" customHeight="1" x14ac:dyDescent="0.2">
      <c r="A1696" s="33" t="s">
        <v>709</v>
      </c>
      <c r="B1696" s="35" t="s">
        <v>3503</v>
      </c>
      <c r="C1696" s="34">
        <v>3300276</v>
      </c>
      <c r="D1696" s="33"/>
      <c r="E1696" s="33" t="s">
        <v>3186</v>
      </c>
      <c r="F1696" s="33" t="s">
        <v>3504</v>
      </c>
      <c r="G1696" s="33" t="s">
        <v>3505</v>
      </c>
      <c r="H1696" s="33" t="s">
        <v>632</v>
      </c>
      <c r="I1696" s="33" t="s">
        <v>3506</v>
      </c>
      <c r="J1696" s="33" t="s">
        <v>633</v>
      </c>
      <c r="K1696" s="33" t="s">
        <v>634</v>
      </c>
      <c r="L1696" s="33" t="s">
        <v>628</v>
      </c>
      <c r="M1696" s="33" t="s">
        <v>632</v>
      </c>
      <c r="N1696" s="33" t="s">
        <v>2530</v>
      </c>
      <c r="O1696" s="33" t="s">
        <v>3264</v>
      </c>
      <c r="P1696" s="33" t="s">
        <v>3265</v>
      </c>
    </row>
    <row r="1697" spans="1:16" ht="13.5" customHeight="1" x14ac:dyDescent="0.2">
      <c r="A1697" s="33" t="s">
        <v>709</v>
      </c>
      <c r="B1697" s="35" t="s">
        <v>3507</v>
      </c>
      <c r="C1697" s="34">
        <v>471870300</v>
      </c>
      <c r="D1697" s="33"/>
      <c r="E1697" s="33" t="s">
        <v>3186</v>
      </c>
      <c r="F1697" s="33" t="s">
        <v>3464</v>
      </c>
      <c r="G1697" s="33" t="s">
        <v>3465</v>
      </c>
      <c r="H1697" s="33" t="s">
        <v>632</v>
      </c>
      <c r="I1697" s="33" t="s">
        <v>3508</v>
      </c>
      <c r="J1697" s="33" t="s">
        <v>633</v>
      </c>
      <c r="K1697" s="33" t="s">
        <v>634</v>
      </c>
      <c r="L1697" s="33" t="s">
        <v>628</v>
      </c>
      <c r="M1697" s="33" t="s">
        <v>632</v>
      </c>
      <c r="N1697" s="33" t="s">
        <v>2530</v>
      </c>
      <c r="O1697" s="33" t="s">
        <v>3272</v>
      </c>
      <c r="P1697" s="33" t="s">
        <v>3273</v>
      </c>
    </row>
    <row r="1698" spans="1:16" ht="13.5" customHeight="1" x14ac:dyDescent="0.2">
      <c r="A1698" s="33" t="s">
        <v>709</v>
      </c>
      <c r="B1698" s="35" t="s">
        <v>3454</v>
      </c>
      <c r="C1698" s="34">
        <v>45946800</v>
      </c>
      <c r="D1698" s="33"/>
      <c r="E1698" s="33" t="s">
        <v>3186</v>
      </c>
      <c r="F1698" s="33" t="s">
        <v>3242</v>
      </c>
      <c r="G1698" s="33" t="s">
        <v>3243</v>
      </c>
      <c r="H1698" s="33" t="s">
        <v>632</v>
      </c>
      <c r="I1698" s="33" t="s">
        <v>3509</v>
      </c>
      <c r="J1698" s="33" t="s">
        <v>633</v>
      </c>
      <c r="K1698" s="33" t="s">
        <v>634</v>
      </c>
      <c r="L1698" s="33" t="s">
        <v>628</v>
      </c>
      <c r="M1698" s="33" t="s">
        <v>632</v>
      </c>
      <c r="N1698" s="33" t="s">
        <v>2530</v>
      </c>
      <c r="O1698" s="33" t="s">
        <v>3250</v>
      </c>
      <c r="P1698" s="33" t="s">
        <v>3251</v>
      </c>
    </row>
    <row r="1699" spans="1:16" ht="13.5" customHeight="1" x14ac:dyDescent="0.2">
      <c r="A1699" s="33" t="s">
        <v>709</v>
      </c>
      <c r="B1699" s="35" t="s">
        <v>3510</v>
      </c>
      <c r="C1699" s="34">
        <v>16792000</v>
      </c>
      <c r="D1699" s="33"/>
      <c r="E1699" s="33" t="s">
        <v>3186</v>
      </c>
      <c r="F1699" s="33" t="s">
        <v>3242</v>
      </c>
      <c r="G1699" s="33" t="s">
        <v>3243</v>
      </c>
      <c r="H1699" s="33" t="s">
        <v>632</v>
      </c>
      <c r="I1699" s="33" t="s">
        <v>3511</v>
      </c>
      <c r="J1699" s="33" t="s">
        <v>633</v>
      </c>
      <c r="K1699" s="33" t="s">
        <v>634</v>
      </c>
      <c r="L1699" s="33" t="s">
        <v>628</v>
      </c>
      <c r="M1699" s="33" t="s">
        <v>632</v>
      </c>
      <c r="N1699" s="33" t="s">
        <v>2530</v>
      </c>
      <c r="O1699" s="33" t="s">
        <v>3250</v>
      </c>
      <c r="P1699" s="33" t="s">
        <v>3251</v>
      </c>
    </row>
    <row r="1700" spans="1:16" ht="13.5" customHeight="1" x14ac:dyDescent="0.2">
      <c r="A1700" s="33" t="s">
        <v>709</v>
      </c>
      <c r="B1700" s="35" t="s">
        <v>3512</v>
      </c>
      <c r="C1700" s="34">
        <v>2325960</v>
      </c>
      <c r="D1700" s="33"/>
      <c r="E1700" s="33" t="s">
        <v>3186</v>
      </c>
      <c r="F1700" s="33" t="s">
        <v>3242</v>
      </c>
      <c r="G1700" s="33" t="s">
        <v>3243</v>
      </c>
      <c r="H1700" s="33" t="s">
        <v>632</v>
      </c>
      <c r="I1700" s="33" t="s">
        <v>3513</v>
      </c>
      <c r="J1700" s="33" t="s">
        <v>633</v>
      </c>
      <c r="K1700" s="33" t="s">
        <v>634</v>
      </c>
      <c r="L1700" s="33" t="s">
        <v>628</v>
      </c>
      <c r="M1700" s="33" t="s">
        <v>632</v>
      </c>
      <c r="N1700" s="33" t="s">
        <v>2530</v>
      </c>
      <c r="O1700" s="33" t="s">
        <v>3250</v>
      </c>
      <c r="P1700" s="33" t="s">
        <v>3251</v>
      </c>
    </row>
    <row r="1701" spans="1:16" ht="13.5" customHeight="1" x14ac:dyDescent="0.2">
      <c r="A1701" s="33" t="s">
        <v>709</v>
      </c>
      <c r="B1701" s="35" t="s">
        <v>3514</v>
      </c>
      <c r="C1701" s="34">
        <v>1162840</v>
      </c>
      <c r="D1701" s="33"/>
      <c r="E1701" s="33" t="s">
        <v>3186</v>
      </c>
      <c r="F1701" s="33" t="s">
        <v>3242</v>
      </c>
      <c r="G1701" s="33" t="s">
        <v>3243</v>
      </c>
      <c r="H1701" s="33" t="s">
        <v>632</v>
      </c>
      <c r="I1701" s="33" t="s">
        <v>3515</v>
      </c>
      <c r="J1701" s="33" t="s">
        <v>633</v>
      </c>
      <c r="K1701" s="33" t="s">
        <v>634</v>
      </c>
      <c r="L1701" s="33" t="s">
        <v>628</v>
      </c>
      <c r="M1701" s="33" t="s">
        <v>632</v>
      </c>
      <c r="N1701" s="33" t="s">
        <v>2530</v>
      </c>
      <c r="O1701" s="33" t="s">
        <v>3245</v>
      </c>
      <c r="P1701" s="33" t="s">
        <v>3246</v>
      </c>
    </row>
    <row r="1702" spans="1:16" ht="13.5" customHeight="1" x14ac:dyDescent="0.2">
      <c r="A1702" s="33" t="s">
        <v>709</v>
      </c>
      <c r="B1702" s="35" t="s">
        <v>3516</v>
      </c>
      <c r="C1702" s="34">
        <v>17065664</v>
      </c>
      <c r="D1702" s="33"/>
      <c r="E1702" s="33" t="s">
        <v>3186</v>
      </c>
      <c r="F1702" s="33" t="s">
        <v>3242</v>
      </c>
      <c r="G1702" s="33" t="s">
        <v>3243</v>
      </c>
      <c r="H1702" s="33" t="s">
        <v>632</v>
      </c>
      <c r="I1702" s="33" t="s">
        <v>3517</v>
      </c>
      <c r="J1702" s="33" t="s">
        <v>633</v>
      </c>
      <c r="K1702" s="33" t="s">
        <v>634</v>
      </c>
      <c r="L1702" s="33" t="s">
        <v>628</v>
      </c>
      <c r="M1702" s="33" t="s">
        <v>632</v>
      </c>
      <c r="N1702" s="33" t="s">
        <v>2530</v>
      </c>
      <c r="O1702" s="33" t="s">
        <v>3245</v>
      </c>
      <c r="P1702" s="33" t="s">
        <v>3246</v>
      </c>
    </row>
    <row r="1703" spans="1:16" ht="13.5" customHeight="1" x14ac:dyDescent="0.2">
      <c r="A1703" s="33" t="s">
        <v>709</v>
      </c>
      <c r="B1703" s="35" t="s">
        <v>3518</v>
      </c>
      <c r="C1703" s="34">
        <v>6476184</v>
      </c>
      <c r="D1703" s="33"/>
      <c r="E1703" s="33" t="s">
        <v>3186</v>
      </c>
      <c r="F1703" s="33" t="s">
        <v>628</v>
      </c>
      <c r="G1703" s="33" t="s">
        <v>628</v>
      </c>
      <c r="H1703" s="33" t="s">
        <v>632</v>
      </c>
      <c r="I1703" s="33" t="s">
        <v>3519</v>
      </c>
      <c r="J1703" s="33" t="s">
        <v>633</v>
      </c>
      <c r="K1703" s="33" t="s">
        <v>634</v>
      </c>
      <c r="L1703" s="33" t="s">
        <v>628</v>
      </c>
      <c r="M1703" s="33" t="s">
        <v>632</v>
      </c>
      <c r="N1703" s="33" t="s">
        <v>2530</v>
      </c>
      <c r="O1703" s="33" t="s">
        <v>3245</v>
      </c>
      <c r="P1703" s="33" t="s">
        <v>3246</v>
      </c>
    </row>
    <row r="1704" spans="1:16" ht="13.5" customHeight="1" x14ac:dyDescent="0.2">
      <c r="A1704" s="33" t="s">
        <v>709</v>
      </c>
      <c r="B1704" s="35" t="s">
        <v>3520</v>
      </c>
      <c r="C1704" s="34">
        <v>42845520</v>
      </c>
      <c r="D1704" s="33"/>
      <c r="E1704" s="33" t="s">
        <v>3186</v>
      </c>
      <c r="F1704" s="33" t="s">
        <v>3279</v>
      </c>
      <c r="G1704" s="33" t="s">
        <v>3280</v>
      </c>
      <c r="H1704" s="33" t="s">
        <v>632</v>
      </c>
      <c r="I1704" s="33" t="s">
        <v>3521</v>
      </c>
      <c r="J1704" s="33" t="s">
        <v>633</v>
      </c>
      <c r="K1704" s="33" t="s">
        <v>634</v>
      </c>
      <c r="L1704" s="33" t="s">
        <v>628</v>
      </c>
      <c r="M1704" s="33" t="s">
        <v>632</v>
      </c>
      <c r="N1704" s="33" t="s">
        <v>2530</v>
      </c>
      <c r="O1704" s="33" t="s">
        <v>3245</v>
      </c>
      <c r="P1704" s="33" t="s">
        <v>3246</v>
      </c>
    </row>
    <row r="1705" spans="1:16" ht="13.5" customHeight="1" x14ac:dyDescent="0.2">
      <c r="A1705" s="33" t="s">
        <v>709</v>
      </c>
      <c r="B1705" s="35" t="s">
        <v>3522</v>
      </c>
      <c r="C1705" s="34">
        <v>1479264</v>
      </c>
      <c r="D1705" s="33"/>
      <c r="E1705" s="33" t="s">
        <v>3186</v>
      </c>
      <c r="F1705" s="33" t="s">
        <v>628</v>
      </c>
      <c r="G1705" s="33" t="s">
        <v>628</v>
      </c>
      <c r="H1705" s="33" t="s">
        <v>632</v>
      </c>
      <c r="I1705" s="33" t="s">
        <v>3523</v>
      </c>
      <c r="J1705" s="33" t="s">
        <v>633</v>
      </c>
      <c r="K1705" s="33" t="s">
        <v>634</v>
      </c>
      <c r="L1705" s="33" t="s">
        <v>628</v>
      </c>
      <c r="M1705" s="33" t="s">
        <v>632</v>
      </c>
      <c r="N1705" s="33" t="s">
        <v>2530</v>
      </c>
      <c r="O1705" s="33" t="s">
        <v>3245</v>
      </c>
      <c r="P1705" s="33" t="s">
        <v>3246</v>
      </c>
    </row>
    <row r="1706" spans="1:16" ht="13.5" customHeight="1" x14ac:dyDescent="0.2">
      <c r="A1706" s="33" t="s">
        <v>709</v>
      </c>
      <c r="B1706" s="35" t="s">
        <v>3524</v>
      </c>
      <c r="C1706" s="34">
        <v>12168532</v>
      </c>
      <c r="D1706" s="33"/>
      <c r="E1706" s="33" t="s">
        <v>3186</v>
      </c>
      <c r="F1706" s="33" t="s">
        <v>3242</v>
      </c>
      <c r="G1706" s="33" t="s">
        <v>3243</v>
      </c>
      <c r="H1706" s="33" t="s">
        <v>632</v>
      </c>
      <c r="I1706" s="33" t="s">
        <v>3525</v>
      </c>
      <c r="J1706" s="33" t="s">
        <v>633</v>
      </c>
      <c r="K1706" s="33" t="s">
        <v>634</v>
      </c>
      <c r="L1706" s="33" t="s">
        <v>628</v>
      </c>
      <c r="M1706" s="33" t="s">
        <v>632</v>
      </c>
      <c r="N1706" s="33" t="s">
        <v>2530</v>
      </c>
      <c r="O1706" s="33" t="s">
        <v>3245</v>
      </c>
      <c r="P1706" s="33" t="s">
        <v>3246</v>
      </c>
    </row>
    <row r="1707" spans="1:16" ht="13.5" customHeight="1" x14ac:dyDescent="0.2">
      <c r="A1707" s="33" t="s">
        <v>709</v>
      </c>
      <c r="B1707" s="35" t="s">
        <v>3526</v>
      </c>
      <c r="C1707" s="34">
        <v>10640000</v>
      </c>
      <c r="D1707" s="33"/>
      <c r="E1707" s="33" t="s">
        <v>3186</v>
      </c>
      <c r="F1707" s="33" t="s">
        <v>3242</v>
      </c>
      <c r="G1707" s="33" t="s">
        <v>3243</v>
      </c>
      <c r="H1707" s="33" t="s">
        <v>632</v>
      </c>
      <c r="I1707" s="33" t="s">
        <v>3527</v>
      </c>
      <c r="J1707" s="33" t="s">
        <v>633</v>
      </c>
      <c r="K1707" s="33" t="s">
        <v>634</v>
      </c>
      <c r="L1707" s="33" t="s">
        <v>628</v>
      </c>
      <c r="M1707" s="33" t="s">
        <v>632</v>
      </c>
      <c r="N1707" s="33" t="s">
        <v>2530</v>
      </c>
      <c r="O1707" s="33" t="s">
        <v>3250</v>
      </c>
      <c r="P1707" s="33" t="s">
        <v>3251</v>
      </c>
    </row>
    <row r="1708" spans="1:16" ht="13.5" customHeight="1" x14ac:dyDescent="0.2">
      <c r="A1708" s="33" t="s">
        <v>709</v>
      </c>
      <c r="B1708" s="35" t="s">
        <v>3528</v>
      </c>
      <c r="C1708" s="34">
        <v>5743800</v>
      </c>
      <c r="D1708" s="33"/>
      <c r="E1708" s="33" t="s">
        <v>3186</v>
      </c>
      <c r="F1708" s="33" t="s">
        <v>3242</v>
      </c>
      <c r="G1708" s="33" t="s">
        <v>3243</v>
      </c>
      <c r="H1708" s="33" t="s">
        <v>632</v>
      </c>
      <c r="I1708" s="33" t="s">
        <v>3529</v>
      </c>
      <c r="J1708" s="33" t="s">
        <v>633</v>
      </c>
      <c r="K1708" s="33" t="s">
        <v>634</v>
      </c>
      <c r="L1708" s="33" t="s">
        <v>628</v>
      </c>
      <c r="M1708" s="33" t="s">
        <v>632</v>
      </c>
      <c r="N1708" s="33" t="s">
        <v>2530</v>
      </c>
      <c r="O1708" s="33" t="s">
        <v>3250</v>
      </c>
      <c r="P1708" s="33" t="s">
        <v>3251</v>
      </c>
    </row>
    <row r="1709" spans="1:16" ht="13.5" customHeight="1" x14ac:dyDescent="0.2">
      <c r="A1709" s="33" t="s">
        <v>709</v>
      </c>
      <c r="B1709" s="35" t="s">
        <v>3528</v>
      </c>
      <c r="C1709" s="34">
        <v>19872000</v>
      </c>
      <c r="D1709" s="33"/>
      <c r="E1709" s="33" t="s">
        <v>3186</v>
      </c>
      <c r="F1709" s="33" t="s">
        <v>3242</v>
      </c>
      <c r="G1709" s="33" t="s">
        <v>3243</v>
      </c>
      <c r="H1709" s="33" t="s">
        <v>632</v>
      </c>
      <c r="I1709" s="33" t="s">
        <v>3530</v>
      </c>
      <c r="J1709" s="33" t="s">
        <v>633</v>
      </c>
      <c r="K1709" s="33" t="s">
        <v>634</v>
      </c>
      <c r="L1709" s="33" t="s">
        <v>628</v>
      </c>
      <c r="M1709" s="33" t="s">
        <v>632</v>
      </c>
      <c r="N1709" s="33" t="s">
        <v>2530</v>
      </c>
      <c r="O1709" s="33" t="s">
        <v>3250</v>
      </c>
      <c r="P1709" s="33" t="s">
        <v>3251</v>
      </c>
    </row>
    <row r="1710" spans="1:16" ht="13.5" customHeight="1" x14ac:dyDescent="0.2">
      <c r="A1710" s="33" t="s">
        <v>709</v>
      </c>
      <c r="B1710" s="35" t="s">
        <v>3503</v>
      </c>
      <c r="C1710" s="34">
        <v>19370439</v>
      </c>
      <c r="D1710" s="33"/>
      <c r="E1710" s="33" t="s">
        <v>3186</v>
      </c>
      <c r="F1710" s="33" t="s">
        <v>3199</v>
      </c>
      <c r="G1710" s="33" t="s">
        <v>3200</v>
      </c>
      <c r="H1710" s="33" t="s">
        <v>632</v>
      </c>
      <c r="I1710" s="33" t="s">
        <v>3531</v>
      </c>
      <c r="J1710" s="33" t="s">
        <v>633</v>
      </c>
      <c r="K1710" s="33" t="s">
        <v>634</v>
      </c>
      <c r="L1710" s="33" t="s">
        <v>628</v>
      </c>
      <c r="M1710" s="33" t="s">
        <v>632</v>
      </c>
      <c r="N1710" s="33" t="s">
        <v>2530</v>
      </c>
      <c r="O1710" s="33" t="s">
        <v>3264</v>
      </c>
      <c r="P1710" s="33" t="s">
        <v>3265</v>
      </c>
    </row>
    <row r="1711" spans="1:16" ht="13.5" customHeight="1" x14ac:dyDescent="0.2">
      <c r="A1711" s="33" t="s">
        <v>709</v>
      </c>
      <c r="B1711" s="35" t="s">
        <v>3503</v>
      </c>
      <c r="C1711" s="34">
        <v>9350380</v>
      </c>
      <c r="D1711" s="33"/>
      <c r="E1711" s="33" t="s">
        <v>3186</v>
      </c>
      <c r="F1711" s="33" t="s">
        <v>3199</v>
      </c>
      <c r="G1711" s="33" t="s">
        <v>3200</v>
      </c>
      <c r="H1711" s="33" t="s">
        <v>632</v>
      </c>
      <c r="I1711" s="33" t="s">
        <v>3531</v>
      </c>
      <c r="J1711" s="33" t="s">
        <v>633</v>
      </c>
      <c r="K1711" s="33" t="s">
        <v>634</v>
      </c>
      <c r="L1711" s="33" t="s">
        <v>628</v>
      </c>
      <c r="M1711" s="33" t="s">
        <v>632</v>
      </c>
      <c r="N1711" s="33" t="s">
        <v>2530</v>
      </c>
      <c r="O1711" s="33" t="s">
        <v>3264</v>
      </c>
      <c r="P1711" s="33" t="s">
        <v>3265</v>
      </c>
    </row>
    <row r="1712" spans="1:16" ht="13.5" customHeight="1" x14ac:dyDescent="0.2">
      <c r="A1712" s="33" t="s">
        <v>709</v>
      </c>
      <c r="B1712" s="35" t="s">
        <v>3503</v>
      </c>
      <c r="C1712" s="34">
        <v>10968700</v>
      </c>
      <c r="D1712" s="33"/>
      <c r="E1712" s="33" t="s">
        <v>3186</v>
      </c>
      <c r="F1712" s="33" t="s">
        <v>3199</v>
      </c>
      <c r="G1712" s="33" t="s">
        <v>3200</v>
      </c>
      <c r="H1712" s="33" t="s">
        <v>632</v>
      </c>
      <c r="I1712" s="33" t="s">
        <v>3531</v>
      </c>
      <c r="J1712" s="33" t="s">
        <v>633</v>
      </c>
      <c r="K1712" s="33" t="s">
        <v>634</v>
      </c>
      <c r="L1712" s="33" t="s">
        <v>628</v>
      </c>
      <c r="M1712" s="33" t="s">
        <v>632</v>
      </c>
      <c r="N1712" s="33" t="s">
        <v>2530</v>
      </c>
      <c r="O1712" s="33" t="s">
        <v>3264</v>
      </c>
      <c r="P1712" s="33" t="s">
        <v>3265</v>
      </c>
    </row>
    <row r="1713" spans="1:16" ht="13.5" customHeight="1" x14ac:dyDescent="0.2">
      <c r="A1713" s="33" t="s">
        <v>709</v>
      </c>
      <c r="B1713" s="35" t="s">
        <v>3503</v>
      </c>
      <c r="C1713" s="34">
        <v>392647</v>
      </c>
      <c r="D1713" s="33"/>
      <c r="E1713" s="33" t="s">
        <v>3186</v>
      </c>
      <c r="F1713" s="33" t="s">
        <v>3199</v>
      </c>
      <c r="G1713" s="33" t="s">
        <v>3200</v>
      </c>
      <c r="H1713" s="33" t="s">
        <v>632</v>
      </c>
      <c r="I1713" s="33" t="s">
        <v>3531</v>
      </c>
      <c r="J1713" s="33" t="s">
        <v>633</v>
      </c>
      <c r="K1713" s="33" t="s">
        <v>634</v>
      </c>
      <c r="L1713" s="33" t="s">
        <v>628</v>
      </c>
      <c r="M1713" s="33" t="s">
        <v>632</v>
      </c>
      <c r="N1713" s="33" t="s">
        <v>2530</v>
      </c>
      <c r="O1713" s="33" t="s">
        <v>3264</v>
      </c>
      <c r="P1713" s="33" t="s">
        <v>3265</v>
      </c>
    </row>
    <row r="1714" spans="1:16" ht="13.5" customHeight="1" x14ac:dyDescent="0.2">
      <c r="A1714" s="33" t="s">
        <v>709</v>
      </c>
      <c r="B1714" s="35" t="s">
        <v>3503</v>
      </c>
      <c r="C1714" s="34">
        <v>9189990</v>
      </c>
      <c r="D1714" s="33"/>
      <c r="E1714" s="33" t="s">
        <v>3186</v>
      </c>
      <c r="F1714" s="33" t="s">
        <v>3199</v>
      </c>
      <c r="G1714" s="33" t="s">
        <v>3200</v>
      </c>
      <c r="H1714" s="33" t="s">
        <v>632</v>
      </c>
      <c r="I1714" s="33" t="s">
        <v>3531</v>
      </c>
      <c r="J1714" s="33" t="s">
        <v>633</v>
      </c>
      <c r="K1714" s="33" t="s">
        <v>634</v>
      </c>
      <c r="L1714" s="33" t="s">
        <v>628</v>
      </c>
      <c r="M1714" s="33" t="s">
        <v>632</v>
      </c>
      <c r="N1714" s="33" t="s">
        <v>2530</v>
      </c>
      <c r="O1714" s="33" t="s">
        <v>3264</v>
      </c>
      <c r="P1714" s="33" t="s">
        <v>3265</v>
      </c>
    </row>
    <row r="1715" spans="1:16" ht="13.5" customHeight="1" x14ac:dyDescent="0.2">
      <c r="A1715" s="33" t="s">
        <v>709</v>
      </c>
      <c r="B1715" s="35" t="s">
        <v>3503</v>
      </c>
      <c r="C1715" s="34">
        <v>3394170</v>
      </c>
      <c r="D1715" s="33"/>
      <c r="E1715" s="33" t="s">
        <v>3186</v>
      </c>
      <c r="F1715" s="33" t="s">
        <v>3199</v>
      </c>
      <c r="G1715" s="33" t="s">
        <v>3200</v>
      </c>
      <c r="H1715" s="33" t="s">
        <v>632</v>
      </c>
      <c r="I1715" s="33" t="s">
        <v>3531</v>
      </c>
      <c r="J1715" s="33" t="s">
        <v>633</v>
      </c>
      <c r="K1715" s="33" t="s">
        <v>634</v>
      </c>
      <c r="L1715" s="33" t="s">
        <v>628</v>
      </c>
      <c r="M1715" s="33" t="s">
        <v>632</v>
      </c>
      <c r="N1715" s="33" t="s">
        <v>2530</v>
      </c>
      <c r="O1715" s="33" t="s">
        <v>3264</v>
      </c>
      <c r="P1715" s="33" t="s">
        <v>3265</v>
      </c>
    </row>
    <row r="1716" spans="1:16" ht="13.5" customHeight="1" x14ac:dyDescent="0.2">
      <c r="A1716" s="33" t="s">
        <v>709</v>
      </c>
      <c r="B1716" s="35" t="s">
        <v>3503</v>
      </c>
      <c r="C1716" s="34">
        <v>3081318</v>
      </c>
      <c r="D1716" s="33"/>
      <c r="E1716" s="33" t="s">
        <v>3186</v>
      </c>
      <c r="F1716" s="33" t="s">
        <v>3199</v>
      </c>
      <c r="G1716" s="33" t="s">
        <v>3200</v>
      </c>
      <c r="H1716" s="33" t="s">
        <v>632</v>
      </c>
      <c r="I1716" s="33" t="s">
        <v>3531</v>
      </c>
      <c r="J1716" s="33" t="s">
        <v>633</v>
      </c>
      <c r="K1716" s="33" t="s">
        <v>634</v>
      </c>
      <c r="L1716" s="33" t="s">
        <v>628</v>
      </c>
      <c r="M1716" s="33" t="s">
        <v>632</v>
      </c>
      <c r="N1716" s="33" t="s">
        <v>2530</v>
      </c>
      <c r="O1716" s="33" t="s">
        <v>3264</v>
      </c>
      <c r="P1716" s="33" t="s">
        <v>3265</v>
      </c>
    </row>
    <row r="1717" spans="1:16" ht="13.5" customHeight="1" x14ac:dyDescent="0.2">
      <c r="A1717" s="33" t="s">
        <v>709</v>
      </c>
      <c r="B1717" s="35" t="s">
        <v>3503</v>
      </c>
      <c r="C1717" s="34">
        <v>5981382</v>
      </c>
      <c r="D1717" s="33"/>
      <c r="E1717" s="33" t="s">
        <v>3186</v>
      </c>
      <c r="F1717" s="33" t="s">
        <v>3199</v>
      </c>
      <c r="G1717" s="33" t="s">
        <v>3200</v>
      </c>
      <c r="H1717" s="33" t="s">
        <v>632</v>
      </c>
      <c r="I1717" s="33" t="s">
        <v>3531</v>
      </c>
      <c r="J1717" s="33" t="s">
        <v>633</v>
      </c>
      <c r="K1717" s="33" t="s">
        <v>634</v>
      </c>
      <c r="L1717" s="33" t="s">
        <v>628</v>
      </c>
      <c r="M1717" s="33" t="s">
        <v>632</v>
      </c>
      <c r="N1717" s="33" t="s">
        <v>2530</v>
      </c>
      <c r="O1717" s="33" t="s">
        <v>3264</v>
      </c>
      <c r="P1717" s="33" t="s">
        <v>3265</v>
      </c>
    </row>
    <row r="1718" spans="1:16" ht="13.5" customHeight="1" x14ac:dyDescent="0.2">
      <c r="A1718" s="33" t="s">
        <v>709</v>
      </c>
      <c r="B1718" s="35" t="s">
        <v>3503</v>
      </c>
      <c r="C1718" s="34">
        <v>16196274</v>
      </c>
      <c r="D1718" s="33"/>
      <c r="E1718" s="33" t="s">
        <v>3186</v>
      </c>
      <c r="F1718" s="33" t="s">
        <v>3199</v>
      </c>
      <c r="G1718" s="33" t="s">
        <v>3200</v>
      </c>
      <c r="H1718" s="33" t="s">
        <v>632</v>
      </c>
      <c r="I1718" s="33" t="s">
        <v>3531</v>
      </c>
      <c r="J1718" s="33" t="s">
        <v>633</v>
      </c>
      <c r="K1718" s="33" t="s">
        <v>634</v>
      </c>
      <c r="L1718" s="33" t="s">
        <v>628</v>
      </c>
      <c r="M1718" s="33" t="s">
        <v>632</v>
      </c>
      <c r="N1718" s="33" t="s">
        <v>2530</v>
      </c>
      <c r="O1718" s="33" t="s">
        <v>3264</v>
      </c>
      <c r="P1718" s="33" t="s">
        <v>3265</v>
      </c>
    </row>
    <row r="1719" spans="1:16" ht="13.5" customHeight="1" x14ac:dyDescent="0.2">
      <c r="A1719" s="33" t="s">
        <v>709</v>
      </c>
      <c r="B1719" s="35" t="s">
        <v>3503</v>
      </c>
      <c r="C1719" s="34">
        <v>6498505</v>
      </c>
      <c r="D1719" s="33"/>
      <c r="E1719" s="33" t="s">
        <v>3186</v>
      </c>
      <c r="F1719" s="33" t="s">
        <v>3199</v>
      </c>
      <c r="G1719" s="33" t="s">
        <v>3200</v>
      </c>
      <c r="H1719" s="33" t="s">
        <v>632</v>
      </c>
      <c r="I1719" s="33" t="s">
        <v>3531</v>
      </c>
      <c r="J1719" s="33" t="s">
        <v>633</v>
      </c>
      <c r="K1719" s="33" t="s">
        <v>634</v>
      </c>
      <c r="L1719" s="33" t="s">
        <v>628</v>
      </c>
      <c r="M1719" s="33" t="s">
        <v>632</v>
      </c>
      <c r="N1719" s="33" t="s">
        <v>2530</v>
      </c>
      <c r="O1719" s="33" t="s">
        <v>3264</v>
      </c>
      <c r="P1719" s="33" t="s">
        <v>3265</v>
      </c>
    </row>
    <row r="1720" spans="1:16" ht="13.5" customHeight="1" x14ac:dyDescent="0.2">
      <c r="A1720" s="33" t="s">
        <v>709</v>
      </c>
      <c r="B1720" s="35" t="s">
        <v>3503</v>
      </c>
      <c r="C1720" s="34">
        <v>18738096</v>
      </c>
      <c r="D1720" s="33"/>
      <c r="E1720" s="33" t="s">
        <v>3186</v>
      </c>
      <c r="F1720" s="33" t="s">
        <v>3199</v>
      </c>
      <c r="G1720" s="33" t="s">
        <v>3200</v>
      </c>
      <c r="H1720" s="33" t="s">
        <v>632</v>
      </c>
      <c r="I1720" s="33" t="s">
        <v>3531</v>
      </c>
      <c r="J1720" s="33" t="s">
        <v>633</v>
      </c>
      <c r="K1720" s="33" t="s">
        <v>634</v>
      </c>
      <c r="L1720" s="33" t="s">
        <v>628</v>
      </c>
      <c r="M1720" s="33" t="s">
        <v>632</v>
      </c>
      <c r="N1720" s="33" t="s">
        <v>2530</v>
      </c>
      <c r="O1720" s="33" t="s">
        <v>3264</v>
      </c>
      <c r="P1720" s="33" t="s">
        <v>3265</v>
      </c>
    </row>
    <row r="1721" spans="1:16" ht="13.5" customHeight="1" x14ac:dyDescent="0.2">
      <c r="A1721" s="33" t="s">
        <v>709</v>
      </c>
      <c r="B1721" s="35" t="s">
        <v>3503</v>
      </c>
      <c r="C1721" s="34">
        <v>4924756</v>
      </c>
      <c r="D1721" s="33"/>
      <c r="E1721" s="33" t="s">
        <v>3186</v>
      </c>
      <c r="F1721" s="33" t="s">
        <v>3199</v>
      </c>
      <c r="G1721" s="33" t="s">
        <v>3200</v>
      </c>
      <c r="H1721" s="33" t="s">
        <v>632</v>
      </c>
      <c r="I1721" s="33" t="s">
        <v>3531</v>
      </c>
      <c r="J1721" s="33" t="s">
        <v>633</v>
      </c>
      <c r="K1721" s="33" t="s">
        <v>634</v>
      </c>
      <c r="L1721" s="33" t="s">
        <v>628</v>
      </c>
      <c r="M1721" s="33" t="s">
        <v>632</v>
      </c>
      <c r="N1721" s="33" t="s">
        <v>2530</v>
      </c>
      <c r="O1721" s="33" t="s">
        <v>3264</v>
      </c>
      <c r="P1721" s="33" t="s">
        <v>3265</v>
      </c>
    </row>
    <row r="1722" spans="1:16" ht="13.5" customHeight="1" x14ac:dyDescent="0.2">
      <c r="A1722" s="33" t="s">
        <v>709</v>
      </c>
      <c r="B1722" s="35" t="s">
        <v>3503</v>
      </c>
      <c r="C1722" s="34">
        <v>6214410</v>
      </c>
      <c r="D1722" s="33"/>
      <c r="E1722" s="33" t="s">
        <v>3186</v>
      </c>
      <c r="F1722" s="33" t="s">
        <v>3199</v>
      </c>
      <c r="G1722" s="33" t="s">
        <v>3200</v>
      </c>
      <c r="H1722" s="33" t="s">
        <v>632</v>
      </c>
      <c r="I1722" s="33" t="s">
        <v>3531</v>
      </c>
      <c r="J1722" s="33" t="s">
        <v>633</v>
      </c>
      <c r="K1722" s="33" t="s">
        <v>634</v>
      </c>
      <c r="L1722" s="33" t="s">
        <v>628</v>
      </c>
      <c r="M1722" s="33" t="s">
        <v>632</v>
      </c>
      <c r="N1722" s="33" t="s">
        <v>2530</v>
      </c>
      <c r="O1722" s="33" t="s">
        <v>3264</v>
      </c>
      <c r="P1722" s="33" t="s">
        <v>3265</v>
      </c>
    </row>
    <row r="1723" spans="1:16" ht="13.5" customHeight="1" x14ac:dyDescent="0.2">
      <c r="A1723" s="33" t="s">
        <v>709</v>
      </c>
      <c r="B1723" s="35" t="s">
        <v>3503</v>
      </c>
      <c r="C1723" s="34">
        <v>6113710</v>
      </c>
      <c r="D1723" s="33"/>
      <c r="E1723" s="33" t="s">
        <v>3186</v>
      </c>
      <c r="F1723" s="33" t="s">
        <v>3199</v>
      </c>
      <c r="G1723" s="33" t="s">
        <v>3200</v>
      </c>
      <c r="H1723" s="33" t="s">
        <v>632</v>
      </c>
      <c r="I1723" s="33" t="s">
        <v>3531</v>
      </c>
      <c r="J1723" s="33" t="s">
        <v>633</v>
      </c>
      <c r="K1723" s="33" t="s">
        <v>634</v>
      </c>
      <c r="L1723" s="33" t="s">
        <v>628</v>
      </c>
      <c r="M1723" s="33" t="s">
        <v>632</v>
      </c>
      <c r="N1723" s="33" t="s">
        <v>2530</v>
      </c>
      <c r="O1723" s="33" t="s">
        <v>3264</v>
      </c>
      <c r="P1723" s="33" t="s">
        <v>3265</v>
      </c>
    </row>
    <row r="1724" spans="1:16" ht="13.5" customHeight="1" x14ac:dyDescent="0.2">
      <c r="A1724" s="33" t="s">
        <v>709</v>
      </c>
      <c r="B1724" s="35" t="s">
        <v>3503</v>
      </c>
      <c r="C1724" s="34">
        <v>3948732</v>
      </c>
      <c r="D1724" s="33"/>
      <c r="E1724" s="33" t="s">
        <v>3186</v>
      </c>
      <c r="F1724" s="33" t="s">
        <v>3199</v>
      </c>
      <c r="G1724" s="33" t="s">
        <v>3200</v>
      </c>
      <c r="H1724" s="33" t="s">
        <v>632</v>
      </c>
      <c r="I1724" s="33" t="s">
        <v>3531</v>
      </c>
      <c r="J1724" s="33" t="s">
        <v>633</v>
      </c>
      <c r="K1724" s="33" t="s">
        <v>634</v>
      </c>
      <c r="L1724" s="33" t="s">
        <v>628</v>
      </c>
      <c r="M1724" s="33" t="s">
        <v>632</v>
      </c>
      <c r="N1724" s="33" t="s">
        <v>2530</v>
      </c>
      <c r="O1724" s="33" t="s">
        <v>3264</v>
      </c>
      <c r="P1724" s="33" t="s">
        <v>3265</v>
      </c>
    </row>
    <row r="1725" spans="1:16" ht="13.5" customHeight="1" x14ac:dyDescent="0.2">
      <c r="A1725" s="33" t="s">
        <v>709</v>
      </c>
      <c r="B1725" s="35" t="s">
        <v>3532</v>
      </c>
      <c r="C1725" s="34">
        <v>1867591</v>
      </c>
      <c r="D1725" s="33"/>
      <c r="E1725" s="33" t="s">
        <v>3186</v>
      </c>
      <c r="F1725" s="33" t="s">
        <v>628</v>
      </c>
      <c r="G1725" s="33" t="s">
        <v>628</v>
      </c>
      <c r="H1725" s="33" t="s">
        <v>632</v>
      </c>
      <c r="I1725" s="33" t="s">
        <v>3533</v>
      </c>
      <c r="J1725" s="33" t="s">
        <v>633</v>
      </c>
      <c r="K1725" s="33" t="s">
        <v>634</v>
      </c>
      <c r="L1725" s="33" t="s">
        <v>628</v>
      </c>
      <c r="M1725" s="33" t="s">
        <v>632</v>
      </c>
      <c r="N1725" s="33" t="s">
        <v>2530</v>
      </c>
      <c r="O1725" s="33" t="s">
        <v>3245</v>
      </c>
      <c r="P1725" s="33" t="s">
        <v>3246</v>
      </c>
    </row>
    <row r="1726" spans="1:16" ht="13.5" customHeight="1" x14ac:dyDescent="0.2">
      <c r="A1726" s="33" t="s">
        <v>709</v>
      </c>
      <c r="B1726" s="35" t="s">
        <v>3299</v>
      </c>
      <c r="C1726" s="34">
        <v>13867950</v>
      </c>
      <c r="D1726" s="33"/>
      <c r="E1726" s="33" t="s">
        <v>3186</v>
      </c>
      <c r="F1726" s="33" t="s">
        <v>3242</v>
      </c>
      <c r="G1726" s="33" t="s">
        <v>3243</v>
      </c>
      <c r="H1726" s="33" t="s">
        <v>632</v>
      </c>
      <c r="I1726" s="33" t="s">
        <v>3534</v>
      </c>
      <c r="J1726" s="33" t="s">
        <v>633</v>
      </c>
      <c r="K1726" s="33" t="s">
        <v>634</v>
      </c>
      <c r="L1726" s="33" t="s">
        <v>628</v>
      </c>
      <c r="M1726" s="33" t="s">
        <v>632</v>
      </c>
      <c r="N1726" s="33" t="s">
        <v>2530</v>
      </c>
      <c r="O1726" s="33" t="s">
        <v>3250</v>
      </c>
      <c r="P1726" s="33" t="s">
        <v>3251</v>
      </c>
    </row>
    <row r="1727" spans="1:16" ht="13.5" customHeight="1" x14ac:dyDescent="0.2">
      <c r="A1727" s="33" t="s">
        <v>709</v>
      </c>
      <c r="B1727" s="35" t="s">
        <v>3535</v>
      </c>
      <c r="C1727" s="34">
        <v>89916120</v>
      </c>
      <c r="D1727" s="33"/>
      <c r="E1727" s="33" t="s">
        <v>3186</v>
      </c>
      <c r="F1727" s="33" t="s">
        <v>3242</v>
      </c>
      <c r="G1727" s="33" t="s">
        <v>3243</v>
      </c>
      <c r="H1727" s="33" t="s">
        <v>632</v>
      </c>
      <c r="I1727" s="33" t="s">
        <v>3536</v>
      </c>
      <c r="J1727" s="33" t="s">
        <v>633</v>
      </c>
      <c r="K1727" s="33" t="s">
        <v>634</v>
      </c>
      <c r="L1727" s="33" t="s">
        <v>628</v>
      </c>
      <c r="M1727" s="33" t="s">
        <v>632</v>
      </c>
      <c r="N1727" s="33" t="s">
        <v>2530</v>
      </c>
      <c r="O1727" s="33" t="s">
        <v>3250</v>
      </c>
      <c r="P1727" s="33" t="s">
        <v>3251</v>
      </c>
    </row>
    <row r="1728" spans="1:16" ht="13.5" customHeight="1" x14ac:dyDescent="0.2">
      <c r="A1728" s="33" t="s">
        <v>709</v>
      </c>
      <c r="B1728" s="35" t="s">
        <v>3299</v>
      </c>
      <c r="C1728" s="34">
        <v>9156900</v>
      </c>
      <c r="D1728" s="33"/>
      <c r="E1728" s="33" t="s">
        <v>3186</v>
      </c>
      <c r="F1728" s="33" t="s">
        <v>3242</v>
      </c>
      <c r="G1728" s="33" t="s">
        <v>3243</v>
      </c>
      <c r="H1728" s="33" t="s">
        <v>632</v>
      </c>
      <c r="I1728" s="33" t="s">
        <v>3537</v>
      </c>
      <c r="J1728" s="33" t="s">
        <v>633</v>
      </c>
      <c r="K1728" s="33" t="s">
        <v>634</v>
      </c>
      <c r="L1728" s="33" t="s">
        <v>628</v>
      </c>
      <c r="M1728" s="33" t="s">
        <v>632</v>
      </c>
      <c r="N1728" s="33" t="s">
        <v>2530</v>
      </c>
      <c r="O1728" s="33" t="s">
        <v>3250</v>
      </c>
      <c r="P1728" s="33" t="s">
        <v>3251</v>
      </c>
    </row>
    <row r="1729" spans="1:16" ht="13.5" customHeight="1" x14ac:dyDescent="0.2">
      <c r="A1729" s="33" t="s">
        <v>709</v>
      </c>
      <c r="B1729" s="35" t="s">
        <v>3299</v>
      </c>
      <c r="C1729" s="34">
        <v>4552450</v>
      </c>
      <c r="D1729" s="33"/>
      <c r="E1729" s="33" t="s">
        <v>3186</v>
      </c>
      <c r="F1729" s="33" t="s">
        <v>3242</v>
      </c>
      <c r="G1729" s="33" t="s">
        <v>3243</v>
      </c>
      <c r="H1729" s="33" t="s">
        <v>632</v>
      </c>
      <c r="I1729" s="33" t="s">
        <v>3538</v>
      </c>
      <c r="J1729" s="33" t="s">
        <v>633</v>
      </c>
      <c r="K1729" s="33" t="s">
        <v>634</v>
      </c>
      <c r="L1729" s="33" t="s">
        <v>628</v>
      </c>
      <c r="M1729" s="33" t="s">
        <v>632</v>
      </c>
      <c r="N1729" s="33" t="s">
        <v>2530</v>
      </c>
      <c r="O1729" s="33" t="s">
        <v>3250</v>
      </c>
      <c r="P1729" s="33" t="s">
        <v>3251</v>
      </c>
    </row>
    <row r="1730" spans="1:16" ht="13.5" customHeight="1" x14ac:dyDescent="0.2">
      <c r="A1730" s="33" t="s">
        <v>709</v>
      </c>
      <c r="B1730" s="35" t="s">
        <v>3539</v>
      </c>
      <c r="C1730" s="34">
        <v>21225000</v>
      </c>
      <c r="D1730" s="33"/>
      <c r="E1730" s="33" t="s">
        <v>3186</v>
      </c>
      <c r="F1730" s="33" t="s">
        <v>3242</v>
      </c>
      <c r="G1730" s="33" t="s">
        <v>3243</v>
      </c>
      <c r="H1730" s="33" t="s">
        <v>632</v>
      </c>
      <c r="I1730" s="33" t="s">
        <v>3540</v>
      </c>
      <c r="J1730" s="33" t="s">
        <v>633</v>
      </c>
      <c r="K1730" s="33" t="s">
        <v>634</v>
      </c>
      <c r="L1730" s="33" t="s">
        <v>628</v>
      </c>
      <c r="M1730" s="33" t="s">
        <v>632</v>
      </c>
      <c r="N1730" s="33" t="s">
        <v>2530</v>
      </c>
      <c r="O1730" s="33" t="s">
        <v>3250</v>
      </c>
      <c r="P1730" s="33" t="s">
        <v>3251</v>
      </c>
    </row>
    <row r="1731" spans="1:16" ht="13.5" customHeight="1" x14ac:dyDescent="0.2">
      <c r="A1731" s="33" t="s">
        <v>709</v>
      </c>
      <c r="B1731" s="35" t="s">
        <v>3541</v>
      </c>
      <c r="C1731" s="34">
        <v>559470</v>
      </c>
      <c r="D1731" s="33"/>
      <c r="E1731" s="33" t="s">
        <v>3186</v>
      </c>
      <c r="F1731" s="33" t="s">
        <v>3199</v>
      </c>
      <c r="G1731" s="33" t="s">
        <v>3200</v>
      </c>
      <c r="H1731" s="33" t="s">
        <v>632</v>
      </c>
      <c r="I1731" s="33" t="s">
        <v>3542</v>
      </c>
      <c r="J1731" s="33" t="s">
        <v>633</v>
      </c>
      <c r="K1731" s="33" t="s">
        <v>634</v>
      </c>
      <c r="L1731" s="33" t="s">
        <v>628</v>
      </c>
      <c r="M1731" s="33" t="s">
        <v>632</v>
      </c>
      <c r="N1731" s="33" t="s">
        <v>2530</v>
      </c>
      <c r="O1731" s="33" t="s">
        <v>3264</v>
      </c>
      <c r="P1731" s="33" t="s">
        <v>3265</v>
      </c>
    </row>
    <row r="1732" spans="1:16" ht="13.5" customHeight="1" x14ac:dyDescent="0.2">
      <c r="A1732" s="33" t="s">
        <v>709</v>
      </c>
      <c r="B1732" s="35" t="s">
        <v>3541</v>
      </c>
      <c r="C1732" s="34">
        <v>8870592</v>
      </c>
      <c r="D1732" s="33"/>
      <c r="E1732" s="33" t="s">
        <v>3186</v>
      </c>
      <c r="F1732" s="33" t="s">
        <v>3199</v>
      </c>
      <c r="G1732" s="33" t="s">
        <v>3200</v>
      </c>
      <c r="H1732" s="33" t="s">
        <v>632</v>
      </c>
      <c r="I1732" s="33" t="s">
        <v>3543</v>
      </c>
      <c r="J1732" s="33" t="s">
        <v>633</v>
      </c>
      <c r="K1732" s="33" t="s">
        <v>634</v>
      </c>
      <c r="L1732" s="33" t="s">
        <v>628</v>
      </c>
      <c r="M1732" s="33" t="s">
        <v>632</v>
      </c>
      <c r="N1732" s="33" t="s">
        <v>2530</v>
      </c>
      <c r="O1732" s="33" t="s">
        <v>3264</v>
      </c>
      <c r="P1732" s="33" t="s">
        <v>3265</v>
      </c>
    </row>
    <row r="1733" spans="1:16" ht="13.5" customHeight="1" x14ac:dyDescent="0.2">
      <c r="A1733" s="33" t="s">
        <v>709</v>
      </c>
      <c r="B1733" s="35" t="s">
        <v>3544</v>
      </c>
      <c r="C1733" s="34">
        <v>3368810</v>
      </c>
      <c r="D1733" s="33"/>
      <c r="E1733" s="33" t="s">
        <v>3186</v>
      </c>
      <c r="F1733" s="33" t="s">
        <v>3490</v>
      </c>
      <c r="G1733" s="33" t="s">
        <v>3491</v>
      </c>
      <c r="H1733" s="33" t="s">
        <v>632</v>
      </c>
      <c r="I1733" s="33" t="s">
        <v>3545</v>
      </c>
      <c r="J1733" s="33" t="s">
        <v>633</v>
      </c>
      <c r="K1733" s="33" t="s">
        <v>634</v>
      </c>
      <c r="L1733" s="33" t="s">
        <v>628</v>
      </c>
      <c r="M1733" s="33" t="s">
        <v>632</v>
      </c>
      <c r="N1733" s="33" t="s">
        <v>2530</v>
      </c>
      <c r="O1733" s="33" t="s">
        <v>3264</v>
      </c>
      <c r="P1733" s="33" t="s">
        <v>3265</v>
      </c>
    </row>
    <row r="1734" spans="1:16" ht="13.5" customHeight="1" x14ac:dyDescent="0.2">
      <c r="A1734" s="33" t="s">
        <v>709</v>
      </c>
      <c r="B1734" s="35" t="s">
        <v>3547</v>
      </c>
      <c r="C1734" s="34">
        <v>3504150</v>
      </c>
      <c r="D1734" s="33"/>
      <c r="E1734" s="33" t="s">
        <v>3546</v>
      </c>
      <c r="F1734" s="33" t="s">
        <v>3242</v>
      </c>
      <c r="G1734" s="33" t="s">
        <v>3243</v>
      </c>
      <c r="H1734" s="33" t="s">
        <v>632</v>
      </c>
      <c r="I1734" s="33" t="s">
        <v>3548</v>
      </c>
      <c r="J1734" s="33" t="s">
        <v>633</v>
      </c>
      <c r="K1734" s="33" t="s">
        <v>634</v>
      </c>
      <c r="L1734" s="33" t="s">
        <v>628</v>
      </c>
      <c r="M1734" s="33" t="s">
        <v>632</v>
      </c>
      <c r="N1734" s="33" t="s">
        <v>2530</v>
      </c>
      <c r="O1734" s="33" t="s">
        <v>3250</v>
      </c>
      <c r="P1734" s="33" t="s">
        <v>3251</v>
      </c>
    </row>
    <row r="1735" spans="1:16" ht="13.5" customHeight="1" x14ac:dyDescent="0.2">
      <c r="A1735" s="33" t="s">
        <v>709</v>
      </c>
      <c r="B1735" s="35" t="s">
        <v>3547</v>
      </c>
      <c r="C1735" s="34">
        <v>3466950</v>
      </c>
      <c r="D1735" s="33"/>
      <c r="E1735" s="33" t="s">
        <v>3546</v>
      </c>
      <c r="F1735" s="33" t="s">
        <v>3242</v>
      </c>
      <c r="G1735" s="33" t="s">
        <v>3243</v>
      </c>
      <c r="H1735" s="33" t="s">
        <v>632</v>
      </c>
      <c r="I1735" s="33" t="s">
        <v>3549</v>
      </c>
      <c r="J1735" s="33" t="s">
        <v>633</v>
      </c>
      <c r="K1735" s="33" t="s">
        <v>634</v>
      </c>
      <c r="L1735" s="33" t="s">
        <v>628</v>
      </c>
      <c r="M1735" s="33" t="s">
        <v>632</v>
      </c>
      <c r="N1735" s="33" t="s">
        <v>2530</v>
      </c>
      <c r="O1735" s="33" t="s">
        <v>3250</v>
      </c>
      <c r="P1735" s="33" t="s">
        <v>3251</v>
      </c>
    </row>
    <row r="1736" spans="1:16" ht="13.5" customHeight="1" x14ac:dyDescent="0.2">
      <c r="A1736" s="33" t="s">
        <v>709</v>
      </c>
      <c r="B1736" s="35" t="s">
        <v>3550</v>
      </c>
      <c r="C1736" s="34">
        <v>1156428</v>
      </c>
      <c r="D1736" s="33"/>
      <c r="E1736" s="33" t="s">
        <v>3186</v>
      </c>
      <c r="F1736" s="33" t="s">
        <v>3551</v>
      </c>
      <c r="G1736" s="33" t="s">
        <v>2786</v>
      </c>
      <c r="H1736" s="33" t="s">
        <v>632</v>
      </c>
      <c r="I1736" s="33" t="s">
        <v>3552</v>
      </c>
      <c r="J1736" s="33" t="s">
        <v>633</v>
      </c>
      <c r="K1736" s="33" t="s">
        <v>634</v>
      </c>
      <c r="L1736" s="33" t="s">
        <v>628</v>
      </c>
      <c r="M1736" s="33" t="s">
        <v>632</v>
      </c>
      <c r="N1736" s="33" t="s">
        <v>3167</v>
      </c>
      <c r="O1736" s="33" t="s">
        <v>3553</v>
      </c>
      <c r="P1736" s="33" t="s">
        <v>3554</v>
      </c>
    </row>
    <row r="1737" spans="1:16" ht="13.5" customHeight="1" x14ac:dyDescent="0.2">
      <c r="A1737" s="33" t="s">
        <v>709</v>
      </c>
      <c r="B1737" s="35" t="s">
        <v>3555</v>
      </c>
      <c r="C1737" s="34">
        <v>517832</v>
      </c>
      <c r="D1737" s="33"/>
      <c r="E1737" s="33" t="s">
        <v>3186</v>
      </c>
      <c r="F1737" s="33" t="s">
        <v>3556</v>
      </c>
      <c r="G1737" s="33" t="s">
        <v>2786</v>
      </c>
      <c r="H1737" s="33" t="s">
        <v>632</v>
      </c>
      <c r="I1737" s="33" t="s">
        <v>3557</v>
      </c>
      <c r="J1737" s="33" t="s">
        <v>633</v>
      </c>
      <c r="K1737" s="33" t="s">
        <v>634</v>
      </c>
      <c r="L1737" s="33" t="s">
        <v>628</v>
      </c>
      <c r="M1737" s="33" t="s">
        <v>632</v>
      </c>
      <c r="N1737" s="33" t="s">
        <v>3167</v>
      </c>
      <c r="O1737" s="33" t="s">
        <v>3553</v>
      </c>
      <c r="P1737" s="33" t="s">
        <v>3554</v>
      </c>
    </row>
    <row r="1738" spans="1:16" ht="13.5" customHeight="1" x14ac:dyDescent="0.2">
      <c r="A1738" s="33" t="s">
        <v>709</v>
      </c>
      <c r="B1738" s="35" t="s">
        <v>3558</v>
      </c>
      <c r="C1738" s="34">
        <v>160405</v>
      </c>
      <c r="D1738" s="33"/>
      <c r="E1738" s="33" t="s">
        <v>909</v>
      </c>
      <c r="F1738" s="33" t="s">
        <v>628</v>
      </c>
      <c r="G1738" s="33" t="s">
        <v>628</v>
      </c>
      <c r="H1738" s="33" t="s">
        <v>632</v>
      </c>
      <c r="I1738" s="33" t="s">
        <v>628</v>
      </c>
      <c r="J1738" s="33" t="s">
        <v>633</v>
      </c>
      <c r="K1738" s="33" t="s">
        <v>634</v>
      </c>
      <c r="L1738" s="33" t="s">
        <v>628</v>
      </c>
      <c r="M1738" s="33" t="s">
        <v>632</v>
      </c>
      <c r="N1738" s="33" t="s">
        <v>2530</v>
      </c>
      <c r="O1738" s="33" t="s">
        <v>2531</v>
      </c>
      <c r="P1738" s="33" t="s">
        <v>2532</v>
      </c>
    </row>
    <row r="1739" spans="1:16" ht="13.5" customHeight="1" x14ac:dyDescent="0.2">
      <c r="A1739" s="33" t="s">
        <v>709</v>
      </c>
      <c r="B1739" s="35" t="s">
        <v>3559</v>
      </c>
      <c r="C1739" s="34">
        <v>115885</v>
      </c>
      <c r="D1739" s="33"/>
      <c r="E1739" s="33" t="s">
        <v>909</v>
      </c>
      <c r="F1739" s="33" t="s">
        <v>628</v>
      </c>
      <c r="G1739" s="33" t="s">
        <v>628</v>
      </c>
      <c r="H1739" s="33" t="s">
        <v>632</v>
      </c>
      <c r="I1739" s="33" t="s">
        <v>628</v>
      </c>
      <c r="J1739" s="33" t="s">
        <v>633</v>
      </c>
      <c r="K1739" s="33" t="s">
        <v>634</v>
      </c>
      <c r="L1739" s="33" t="s">
        <v>628</v>
      </c>
      <c r="M1739" s="33" t="s">
        <v>632</v>
      </c>
      <c r="N1739" s="33" t="s">
        <v>2530</v>
      </c>
      <c r="O1739" s="33" t="s">
        <v>2531</v>
      </c>
      <c r="P1739" s="33" t="s">
        <v>2532</v>
      </c>
    </row>
    <row r="1740" spans="1:16" ht="13.5" customHeight="1" x14ac:dyDescent="0.2">
      <c r="A1740" s="33" t="s">
        <v>709</v>
      </c>
      <c r="B1740" s="35" t="s">
        <v>3559</v>
      </c>
      <c r="C1740" s="34">
        <v>326700</v>
      </c>
      <c r="D1740" s="33"/>
      <c r="E1740" s="33" t="s">
        <v>909</v>
      </c>
      <c r="F1740" s="33" t="s">
        <v>628</v>
      </c>
      <c r="G1740" s="33" t="s">
        <v>628</v>
      </c>
      <c r="H1740" s="33" t="s">
        <v>632</v>
      </c>
      <c r="I1740" s="33" t="s">
        <v>628</v>
      </c>
      <c r="J1740" s="33" t="s">
        <v>633</v>
      </c>
      <c r="K1740" s="33" t="s">
        <v>634</v>
      </c>
      <c r="L1740" s="33" t="s">
        <v>628</v>
      </c>
      <c r="M1740" s="33" t="s">
        <v>632</v>
      </c>
      <c r="N1740" s="33" t="s">
        <v>2530</v>
      </c>
      <c r="O1740" s="33" t="s">
        <v>2531</v>
      </c>
      <c r="P1740" s="33" t="s">
        <v>2532</v>
      </c>
    </row>
    <row r="1741" spans="1:16" ht="13.5" customHeight="1" x14ac:dyDescent="0.2">
      <c r="A1741" s="33" t="s">
        <v>709</v>
      </c>
      <c r="B1741" s="35" t="s">
        <v>3560</v>
      </c>
      <c r="C1741" s="34">
        <v>1744200</v>
      </c>
      <c r="D1741" s="33"/>
      <c r="E1741" s="33" t="s">
        <v>909</v>
      </c>
      <c r="F1741" s="33" t="s">
        <v>628</v>
      </c>
      <c r="G1741" s="33" t="s">
        <v>628</v>
      </c>
      <c r="H1741" s="33" t="s">
        <v>632</v>
      </c>
      <c r="I1741" s="33" t="s">
        <v>628</v>
      </c>
      <c r="J1741" s="33" t="s">
        <v>633</v>
      </c>
      <c r="K1741" s="33" t="s">
        <v>634</v>
      </c>
      <c r="L1741" s="33" t="s">
        <v>628</v>
      </c>
      <c r="M1741" s="33" t="s">
        <v>632</v>
      </c>
      <c r="N1741" s="33" t="s">
        <v>2530</v>
      </c>
      <c r="O1741" s="33" t="s">
        <v>2531</v>
      </c>
      <c r="P1741" s="33" t="s">
        <v>2532</v>
      </c>
    </row>
    <row r="1742" spans="1:16" ht="13.5" customHeight="1" x14ac:dyDescent="0.2">
      <c r="A1742" s="33" t="s">
        <v>709</v>
      </c>
      <c r="B1742" s="35" t="s">
        <v>3561</v>
      </c>
      <c r="C1742" s="34">
        <v>86060</v>
      </c>
      <c r="D1742" s="33"/>
      <c r="E1742" s="33" t="s">
        <v>909</v>
      </c>
      <c r="F1742" s="33" t="s">
        <v>628</v>
      </c>
      <c r="G1742" s="33" t="s">
        <v>628</v>
      </c>
      <c r="H1742" s="33" t="s">
        <v>632</v>
      </c>
      <c r="I1742" s="33" t="s">
        <v>628</v>
      </c>
      <c r="J1742" s="33" t="s">
        <v>633</v>
      </c>
      <c r="K1742" s="33" t="s">
        <v>634</v>
      </c>
      <c r="L1742" s="33" t="s">
        <v>628</v>
      </c>
      <c r="M1742" s="33" t="s">
        <v>632</v>
      </c>
      <c r="N1742" s="33" t="s">
        <v>2530</v>
      </c>
      <c r="O1742" s="33" t="s">
        <v>2531</v>
      </c>
      <c r="P1742" s="33" t="s">
        <v>2532</v>
      </c>
    </row>
    <row r="1743" spans="1:16" ht="13.5" customHeight="1" x14ac:dyDescent="0.2">
      <c r="A1743" s="33" t="s">
        <v>709</v>
      </c>
      <c r="B1743" s="35" t="s">
        <v>3562</v>
      </c>
      <c r="C1743" s="34">
        <v>730710</v>
      </c>
      <c r="D1743" s="33"/>
      <c r="E1743" s="33" t="s">
        <v>909</v>
      </c>
      <c r="F1743" s="33" t="s">
        <v>628</v>
      </c>
      <c r="G1743" s="33" t="s">
        <v>628</v>
      </c>
      <c r="H1743" s="33" t="s">
        <v>632</v>
      </c>
      <c r="I1743" s="33" t="s">
        <v>628</v>
      </c>
      <c r="J1743" s="33" t="s">
        <v>633</v>
      </c>
      <c r="K1743" s="33" t="s">
        <v>634</v>
      </c>
      <c r="L1743" s="33" t="s">
        <v>628</v>
      </c>
      <c r="M1743" s="33" t="s">
        <v>632</v>
      </c>
      <c r="N1743" s="33" t="s">
        <v>2530</v>
      </c>
      <c r="O1743" s="33" t="s">
        <v>2531</v>
      </c>
      <c r="P1743" s="33" t="s">
        <v>2532</v>
      </c>
    </row>
    <row r="1744" spans="1:16" ht="13.5" customHeight="1" x14ac:dyDescent="0.2">
      <c r="A1744" s="33" t="s">
        <v>709</v>
      </c>
      <c r="B1744" s="35" t="s">
        <v>3563</v>
      </c>
      <c r="C1744" s="34">
        <v>228886</v>
      </c>
      <c r="D1744" s="33"/>
      <c r="E1744" s="33" t="s">
        <v>909</v>
      </c>
      <c r="F1744" s="33" t="s">
        <v>628</v>
      </c>
      <c r="G1744" s="33" t="s">
        <v>628</v>
      </c>
      <c r="H1744" s="33" t="s">
        <v>632</v>
      </c>
      <c r="I1744" s="33" t="s">
        <v>628</v>
      </c>
      <c r="J1744" s="33" t="s">
        <v>633</v>
      </c>
      <c r="K1744" s="33" t="s">
        <v>634</v>
      </c>
      <c r="L1744" s="33" t="s">
        <v>628</v>
      </c>
      <c r="M1744" s="33" t="s">
        <v>632</v>
      </c>
      <c r="N1744" s="33" t="s">
        <v>2530</v>
      </c>
      <c r="O1744" s="33" t="s">
        <v>2531</v>
      </c>
      <c r="P1744" s="33" t="s">
        <v>2532</v>
      </c>
    </row>
    <row r="1745" spans="1:16" ht="13.5" customHeight="1" x14ac:dyDescent="0.2">
      <c r="A1745" s="33" t="s">
        <v>709</v>
      </c>
      <c r="B1745" s="35" t="s">
        <v>3564</v>
      </c>
      <c r="C1745" s="34">
        <v>2840751</v>
      </c>
      <c r="D1745" s="33"/>
      <c r="E1745" s="33" t="s">
        <v>909</v>
      </c>
      <c r="F1745" s="33" t="s">
        <v>628</v>
      </c>
      <c r="G1745" s="33" t="s">
        <v>628</v>
      </c>
      <c r="H1745" s="33" t="s">
        <v>632</v>
      </c>
      <c r="I1745" s="33" t="s">
        <v>628</v>
      </c>
      <c r="J1745" s="33" t="s">
        <v>633</v>
      </c>
      <c r="K1745" s="33" t="s">
        <v>634</v>
      </c>
      <c r="L1745" s="33" t="s">
        <v>628</v>
      </c>
      <c r="M1745" s="33" t="s">
        <v>632</v>
      </c>
      <c r="N1745" s="33" t="s">
        <v>2530</v>
      </c>
      <c r="O1745" s="33" t="s">
        <v>2531</v>
      </c>
      <c r="P1745" s="33" t="s">
        <v>2532</v>
      </c>
    </row>
    <row r="1746" spans="1:16" ht="13.5" customHeight="1" x14ac:dyDescent="0.2">
      <c r="A1746" s="33" t="s">
        <v>709</v>
      </c>
      <c r="B1746" s="35" t="s">
        <v>3564</v>
      </c>
      <c r="C1746" s="34">
        <v>6311250</v>
      </c>
      <c r="D1746" s="33"/>
      <c r="E1746" s="33" t="s">
        <v>909</v>
      </c>
      <c r="F1746" s="33" t="s">
        <v>628</v>
      </c>
      <c r="G1746" s="33" t="s">
        <v>628</v>
      </c>
      <c r="H1746" s="33" t="s">
        <v>632</v>
      </c>
      <c r="I1746" s="33" t="s">
        <v>628</v>
      </c>
      <c r="J1746" s="33" t="s">
        <v>633</v>
      </c>
      <c r="K1746" s="33" t="s">
        <v>634</v>
      </c>
      <c r="L1746" s="33" t="s">
        <v>628</v>
      </c>
      <c r="M1746" s="33" t="s">
        <v>632</v>
      </c>
      <c r="N1746" s="33" t="s">
        <v>2530</v>
      </c>
      <c r="O1746" s="33" t="s">
        <v>2531</v>
      </c>
      <c r="P1746" s="33" t="s">
        <v>2532</v>
      </c>
    </row>
    <row r="1747" spans="1:16" ht="13.5" customHeight="1" x14ac:dyDescent="0.2">
      <c r="A1747" s="33" t="s">
        <v>709</v>
      </c>
      <c r="B1747" s="35" t="s">
        <v>3565</v>
      </c>
      <c r="C1747" s="34">
        <v>403920</v>
      </c>
      <c r="D1747" s="33"/>
      <c r="E1747" s="33" t="s">
        <v>909</v>
      </c>
      <c r="F1747" s="33" t="s">
        <v>628</v>
      </c>
      <c r="G1747" s="33" t="s">
        <v>628</v>
      </c>
      <c r="H1747" s="33" t="s">
        <v>632</v>
      </c>
      <c r="I1747" s="33" t="s">
        <v>628</v>
      </c>
      <c r="J1747" s="33" t="s">
        <v>633</v>
      </c>
      <c r="K1747" s="33" t="s">
        <v>634</v>
      </c>
      <c r="L1747" s="33" t="s">
        <v>628</v>
      </c>
      <c r="M1747" s="33" t="s">
        <v>632</v>
      </c>
      <c r="N1747" s="33" t="s">
        <v>2530</v>
      </c>
      <c r="O1747" s="33" t="s">
        <v>2531</v>
      </c>
      <c r="P1747" s="33" t="s">
        <v>2532</v>
      </c>
    </row>
    <row r="1748" spans="1:16" ht="13.5" customHeight="1" x14ac:dyDescent="0.2">
      <c r="A1748" s="33" t="s">
        <v>709</v>
      </c>
      <c r="B1748" s="35" t="s">
        <v>3566</v>
      </c>
      <c r="C1748" s="34">
        <v>83908</v>
      </c>
      <c r="D1748" s="33"/>
      <c r="E1748" s="33" t="s">
        <v>909</v>
      </c>
      <c r="F1748" s="33" t="s">
        <v>628</v>
      </c>
      <c r="G1748" s="33" t="s">
        <v>628</v>
      </c>
      <c r="H1748" s="33" t="s">
        <v>632</v>
      </c>
      <c r="I1748" s="33" t="s">
        <v>628</v>
      </c>
      <c r="J1748" s="33" t="s">
        <v>633</v>
      </c>
      <c r="K1748" s="33" t="s">
        <v>634</v>
      </c>
      <c r="L1748" s="33" t="s">
        <v>628</v>
      </c>
      <c r="M1748" s="33" t="s">
        <v>632</v>
      </c>
      <c r="N1748" s="33" t="s">
        <v>2530</v>
      </c>
      <c r="O1748" s="33" t="s">
        <v>2531</v>
      </c>
      <c r="P1748" s="33" t="s">
        <v>2532</v>
      </c>
    </row>
    <row r="1749" spans="1:16" ht="13.5" customHeight="1" x14ac:dyDescent="0.2">
      <c r="A1749" s="33" t="s">
        <v>709</v>
      </c>
      <c r="B1749" s="35" t="s">
        <v>3567</v>
      </c>
      <c r="C1749" s="34">
        <v>531378</v>
      </c>
      <c r="D1749" s="33"/>
      <c r="E1749" s="33" t="s">
        <v>909</v>
      </c>
      <c r="F1749" s="33" t="s">
        <v>628</v>
      </c>
      <c r="G1749" s="33" t="s">
        <v>628</v>
      </c>
      <c r="H1749" s="33" t="s">
        <v>632</v>
      </c>
      <c r="I1749" s="33" t="s">
        <v>628</v>
      </c>
      <c r="J1749" s="33" t="s">
        <v>633</v>
      </c>
      <c r="K1749" s="33" t="s">
        <v>634</v>
      </c>
      <c r="L1749" s="33" t="s">
        <v>628</v>
      </c>
      <c r="M1749" s="33" t="s">
        <v>632</v>
      </c>
      <c r="N1749" s="33" t="s">
        <v>2530</v>
      </c>
      <c r="O1749" s="33" t="s">
        <v>2531</v>
      </c>
      <c r="P1749" s="33" t="s">
        <v>2532</v>
      </c>
    </row>
    <row r="1750" spans="1:16" ht="13.5" customHeight="1" x14ac:dyDescent="0.2">
      <c r="A1750" s="33" t="s">
        <v>709</v>
      </c>
      <c r="B1750" s="35" t="s">
        <v>3568</v>
      </c>
      <c r="C1750" s="34">
        <v>471200</v>
      </c>
      <c r="D1750" s="33"/>
      <c r="E1750" s="33" t="s">
        <v>909</v>
      </c>
      <c r="F1750" s="33" t="s">
        <v>628</v>
      </c>
      <c r="G1750" s="33" t="s">
        <v>628</v>
      </c>
      <c r="H1750" s="33" t="s">
        <v>632</v>
      </c>
      <c r="I1750" s="33" t="s">
        <v>628</v>
      </c>
      <c r="J1750" s="33" t="s">
        <v>633</v>
      </c>
      <c r="K1750" s="33" t="s">
        <v>634</v>
      </c>
      <c r="L1750" s="33" t="s">
        <v>628</v>
      </c>
      <c r="M1750" s="33" t="s">
        <v>632</v>
      </c>
      <c r="N1750" s="33" t="s">
        <v>2530</v>
      </c>
      <c r="O1750" s="33" t="s">
        <v>2531</v>
      </c>
      <c r="P1750" s="33" t="s">
        <v>2532</v>
      </c>
    </row>
    <row r="1751" spans="1:16" ht="13.5" customHeight="1" x14ac:dyDescent="0.2">
      <c r="A1751" s="33" t="s">
        <v>709</v>
      </c>
      <c r="B1751" s="35" t="s">
        <v>3559</v>
      </c>
      <c r="C1751" s="34">
        <v>7499250</v>
      </c>
      <c r="D1751" s="33"/>
      <c r="E1751" s="33" t="s">
        <v>909</v>
      </c>
      <c r="F1751" s="33" t="s">
        <v>628</v>
      </c>
      <c r="G1751" s="33" t="s">
        <v>628</v>
      </c>
      <c r="H1751" s="33" t="s">
        <v>632</v>
      </c>
      <c r="I1751" s="33" t="s">
        <v>628</v>
      </c>
      <c r="J1751" s="33" t="s">
        <v>633</v>
      </c>
      <c r="K1751" s="33" t="s">
        <v>634</v>
      </c>
      <c r="L1751" s="33" t="s">
        <v>628</v>
      </c>
      <c r="M1751" s="33" t="s">
        <v>632</v>
      </c>
      <c r="N1751" s="33" t="s">
        <v>2530</v>
      </c>
      <c r="O1751" s="33" t="s">
        <v>2531</v>
      </c>
      <c r="P1751" s="33" t="s">
        <v>2532</v>
      </c>
    </row>
    <row r="1752" spans="1:16" ht="13.5" customHeight="1" x14ac:dyDescent="0.2">
      <c r="A1752" s="33" t="s">
        <v>709</v>
      </c>
      <c r="B1752" s="35" t="s">
        <v>3569</v>
      </c>
      <c r="C1752" s="34">
        <v>235025</v>
      </c>
      <c r="D1752" s="33"/>
      <c r="E1752" s="33" t="s">
        <v>909</v>
      </c>
      <c r="F1752" s="33" t="s">
        <v>628</v>
      </c>
      <c r="G1752" s="33" t="s">
        <v>628</v>
      </c>
      <c r="H1752" s="33" t="s">
        <v>632</v>
      </c>
      <c r="I1752" s="33" t="s">
        <v>628</v>
      </c>
      <c r="J1752" s="33" t="s">
        <v>633</v>
      </c>
      <c r="K1752" s="33" t="s">
        <v>634</v>
      </c>
      <c r="L1752" s="33" t="s">
        <v>628</v>
      </c>
      <c r="M1752" s="33" t="s">
        <v>632</v>
      </c>
      <c r="N1752" s="33" t="s">
        <v>2530</v>
      </c>
      <c r="O1752" s="33" t="s">
        <v>2531</v>
      </c>
      <c r="P1752" s="33" t="s">
        <v>2532</v>
      </c>
    </row>
    <row r="1753" spans="1:16" ht="13.5" customHeight="1" x14ac:dyDescent="0.2">
      <c r="A1753" s="33" t="s">
        <v>709</v>
      </c>
      <c r="B1753" s="35" t="s">
        <v>3570</v>
      </c>
      <c r="C1753" s="34">
        <v>409277</v>
      </c>
      <c r="D1753" s="33"/>
      <c r="E1753" s="33" t="s">
        <v>909</v>
      </c>
      <c r="F1753" s="33" t="s">
        <v>628</v>
      </c>
      <c r="G1753" s="33" t="s">
        <v>628</v>
      </c>
      <c r="H1753" s="33" t="s">
        <v>632</v>
      </c>
      <c r="I1753" s="33" t="s">
        <v>628</v>
      </c>
      <c r="J1753" s="33" t="s">
        <v>633</v>
      </c>
      <c r="K1753" s="33" t="s">
        <v>634</v>
      </c>
      <c r="L1753" s="33" t="s">
        <v>628</v>
      </c>
      <c r="M1753" s="33" t="s">
        <v>632</v>
      </c>
      <c r="N1753" s="33" t="s">
        <v>2530</v>
      </c>
      <c r="O1753" s="33" t="s">
        <v>2531</v>
      </c>
      <c r="P1753" s="33" t="s">
        <v>2532</v>
      </c>
    </row>
    <row r="1754" spans="1:16" ht="13.5" customHeight="1" x14ac:dyDescent="0.2">
      <c r="A1754" s="33" t="s">
        <v>709</v>
      </c>
      <c r="B1754" s="35" t="s">
        <v>3571</v>
      </c>
      <c r="C1754" s="34">
        <v>521535</v>
      </c>
      <c r="D1754" s="33"/>
      <c r="E1754" s="33" t="s">
        <v>909</v>
      </c>
      <c r="F1754" s="33" t="s">
        <v>628</v>
      </c>
      <c r="G1754" s="33" t="s">
        <v>628</v>
      </c>
      <c r="H1754" s="33" t="s">
        <v>632</v>
      </c>
      <c r="I1754" s="33" t="s">
        <v>628</v>
      </c>
      <c r="J1754" s="33" t="s">
        <v>633</v>
      </c>
      <c r="K1754" s="33" t="s">
        <v>634</v>
      </c>
      <c r="L1754" s="33" t="s">
        <v>628</v>
      </c>
      <c r="M1754" s="33" t="s">
        <v>632</v>
      </c>
      <c r="N1754" s="33" t="s">
        <v>2530</v>
      </c>
      <c r="O1754" s="33" t="s">
        <v>2531</v>
      </c>
      <c r="P1754" s="33" t="s">
        <v>2532</v>
      </c>
    </row>
    <row r="1755" spans="1:16" ht="13.5" customHeight="1" x14ac:dyDescent="0.2">
      <c r="A1755" s="33" t="s">
        <v>709</v>
      </c>
      <c r="B1755" s="35" t="s">
        <v>3572</v>
      </c>
      <c r="C1755" s="34">
        <v>64944</v>
      </c>
      <c r="D1755" s="33"/>
      <c r="E1755" s="33" t="s">
        <v>909</v>
      </c>
      <c r="F1755" s="33" t="s">
        <v>628</v>
      </c>
      <c r="G1755" s="33" t="s">
        <v>628</v>
      </c>
      <c r="H1755" s="33" t="s">
        <v>632</v>
      </c>
      <c r="I1755" s="33" t="s">
        <v>628</v>
      </c>
      <c r="J1755" s="33" t="s">
        <v>633</v>
      </c>
      <c r="K1755" s="33" t="s">
        <v>634</v>
      </c>
      <c r="L1755" s="33" t="s">
        <v>628</v>
      </c>
      <c r="M1755" s="33" t="s">
        <v>632</v>
      </c>
      <c r="N1755" s="33" t="s">
        <v>2530</v>
      </c>
      <c r="O1755" s="33" t="s">
        <v>2531</v>
      </c>
      <c r="P1755" s="33" t="s">
        <v>2532</v>
      </c>
    </row>
    <row r="1756" spans="1:16" ht="13.5" customHeight="1" x14ac:dyDescent="0.2">
      <c r="A1756" s="33" t="s">
        <v>709</v>
      </c>
      <c r="B1756" s="35" t="s">
        <v>3561</v>
      </c>
      <c r="C1756" s="34">
        <v>174899</v>
      </c>
      <c r="D1756" s="33"/>
      <c r="E1756" s="33" t="s">
        <v>909</v>
      </c>
      <c r="F1756" s="33" t="s">
        <v>628</v>
      </c>
      <c r="G1756" s="33" t="s">
        <v>628</v>
      </c>
      <c r="H1756" s="33" t="s">
        <v>632</v>
      </c>
      <c r="I1756" s="33" t="s">
        <v>628</v>
      </c>
      <c r="J1756" s="33" t="s">
        <v>633</v>
      </c>
      <c r="K1756" s="33" t="s">
        <v>634</v>
      </c>
      <c r="L1756" s="33" t="s">
        <v>628</v>
      </c>
      <c r="M1756" s="33" t="s">
        <v>632</v>
      </c>
      <c r="N1756" s="33" t="s">
        <v>2530</v>
      </c>
      <c r="O1756" s="33" t="s">
        <v>2531</v>
      </c>
      <c r="P1756" s="33" t="s">
        <v>2532</v>
      </c>
    </row>
    <row r="1757" spans="1:16" ht="13.5" customHeight="1" x14ac:dyDescent="0.2">
      <c r="A1757" s="33" t="s">
        <v>709</v>
      </c>
      <c r="B1757" s="35" t="s">
        <v>3573</v>
      </c>
      <c r="C1757" s="34">
        <v>100586</v>
      </c>
      <c r="D1757" s="33"/>
      <c r="E1757" s="33" t="s">
        <v>909</v>
      </c>
      <c r="F1757" s="33" t="s">
        <v>628</v>
      </c>
      <c r="G1757" s="33" t="s">
        <v>628</v>
      </c>
      <c r="H1757" s="33" t="s">
        <v>632</v>
      </c>
      <c r="I1757" s="33" t="s">
        <v>628</v>
      </c>
      <c r="J1757" s="33" t="s">
        <v>633</v>
      </c>
      <c r="K1757" s="33" t="s">
        <v>634</v>
      </c>
      <c r="L1757" s="33" t="s">
        <v>628</v>
      </c>
      <c r="M1757" s="33" t="s">
        <v>632</v>
      </c>
      <c r="N1757" s="33" t="s">
        <v>2530</v>
      </c>
      <c r="O1757" s="33" t="s">
        <v>2531</v>
      </c>
      <c r="P1757" s="33" t="s">
        <v>2532</v>
      </c>
    </row>
    <row r="1758" spans="1:16" ht="13.5" customHeight="1" x14ac:dyDescent="0.2">
      <c r="A1758" s="33" t="s">
        <v>709</v>
      </c>
      <c r="B1758" s="35" t="s">
        <v>3574</v>
      </c>
      <c r="C1758" s="34">
        <v>273148</v>
      </c>
      <c r="D1758" s="33"/>
      <c r="E1758" s="33" t="s">
        <v>909</v>
      </c>
      <c r="F1758" s="33" t="s">
        <v>628</v>
      </c>
      <c r="G1758" s="33" t="s">
        <v>628</v>
      </c>
      <c r="H1758" s="33" t="s">
        <v>632</v>
      </c>
      <c r="I1758" s="33" t="s">
        <v>628</v>
      </c>
      <c r="J1758" s="33" t="s">
        <v>633</v>
      </c>
      <c r="K1758" s="33" t="s">
        <v>634</v>
      </c>
      <c r="L1758" s="33" t="s">
        <v>628</v>
      </c>
      <c r="M1758" s="33" t="s">
        <v>632</v>
      </c>
      <c r="N1758" s="33" t="s">
        <v>2530</v>
      </c>
      <c r="O1758" s="33" t="s">
        <v>2531</v>
      </c>
      <c r="P1758" s="33" t="s">
        <v>2532</v>
      </c>
    </row>
    <row r="1759" spans="1:16" ht="13.5" customHeight="1" x14ac:dyDescent="0.2">
      <c r="A1759" s="33" t="s">
        <v>709</v>
      </c>
      <c r="B1759" s="35" t="s">
        <v>3573</v>
      </c>
      <c r="C1759" s="34">
        <v>129080</v>
      </c>
      <c r="D1759" s="33"/>
      <c r="E1759" s="33" t="s">
        <v>909</v>
      </c>
      <c r="F1759" s="33" t="s">
        <v>628</v>
      </c>
      <c r="G1759" s="33" t="s">
        <v>628</v>
      </c>
      <c r="H1759" s="33" t="s">
        <v>632</v>
      </c>
      <c r="I1759" s="33" t="s">
        <v>628</v>
      </c>
      <c r="J1759" s="33" t="s">
        <v>633</v>
      </c>
      <c r="K1759" s="33" t="s">
        <v>634</v>
      </c>
      <c r="L1759" s="33" t="s">
        <v>628</v>
      </c>
      <c r="M1759" s="33" t="s">
        <v>632</v>
      </c>
      <c r="N1759" s="33" t="s">
        <v>2530</v>
      </c>
      <c r="O1759" s="33" t="s">
        <v>2531</v>
      </c>
      <c r="P1759" s="33" t="s">
        <v>2532</v>
      </c>
    </row>
    <row r="1760" spans="1:16" ht="13.5" customHeight="1" x14ac:dyDescent="0.2">
      <c r="A1760" s="33" t="s">
        <v>709</v>
      </c>
      <c r="B1760" s="35" t="s">
        <v>3561</v>
      </c>
      <c r="C1760" s="34">
        <v>166419</v>
      </c>
      <c r="D1760" s="33"/>
      <c r="E1760" s="33" t="s">
        <v>909</v>
      </c>
      <c r="F1760" s="33" t="s">
        <v>628</v>
      </c>
      <c r="G1760" s="33" t="s">
        <v>628</v>
      </c>
      <c r="H1760" s="33" t="s">
        <v>632</v>
      </c>
      <c r="I1760" s="33" t="s">
        <v>628</v>
      </c>
      <c r="J1760" s="33" t="s">
        <v>633</v>
      </c>
      <c r="K1760" s="33" t="s">
        <v>634</v>
      </c>
      <c r="L1760" s="33" t="s">
        <v>628</v>
      </c>
      <c r="M1760" s="33" t="s">
        <v>632</v>
      </c>
      <c r="N1760" s="33" t="s">
        <v>2530</v>
      </c>
      <c r="O1760" s="33" t="s">
        <v>2531</v>
      </c>
      <c r="P1760" s="33" t="s">
        <v>2532</v>
      </c>
    </row>
    <row r="1761" spans="1:16" ht="13.5" customHeight="1" x14ac:dyDescent="0.2">
      <c r="A1761" s="33" t="s">
        <v>709</v>
      </c>
      <c r="B1761" s="35" t="s">
        <v>3575</v>
      </c>
      <c r="C1761" s="34">
        <v>4887600</v>
      </c>
      <c r="D1761" s="33"/>
      <c r="E1761" s="33" t="s">
        <v>909</v>
      </c>
      <c r="F1761" s="33" t="s">
        <v>628</v>
      </c>
      <c r="G1761" s="33" t="s">
        <v>628</v>
      </c>
      <c r="H1761" s="33" t="s">
        <v>632</v>
      </c>
      <c r="I1761" s="33" t="s">
        <v>628</v>
      </c>
      <c r="J1761" s="33" t="s">
        <v>633</v>
      </c>
      <c r="K1761" s="33" t="s">
        <v>634</v>
      </c>
      <c r="L1761" s="33" t="s">
        <v>628</v>
      </c>
      <c r="M1761" s="33" t="s">
        <v>632</v>
      </c>
      <c r="N1761" s="33" t="s">
        <v>2530</v>
      </c>
      <c r="O1761" s="33" t="s">
        <v>2531</v>
      </c>
      <c r="P1761" s="33" t="s">
        <v>2532</v>
      </c>
    </row>
    <row r="1762" spans="1:16" ht="13.5" customHeight="1" x14ac:dyDescent="0.2">
      <c r="A1762" s="33" t="s">
        <v>709</v>
      </c>
      <c r="B1762" s="35" t="s">
        <v>3574</v>
      </c>
      <c r="C1762" s="34">
        <v>249480</v>
      </c>
      <c r="D1762" s="33"/>
      <c r="E1762" s="33" t="s">
        <v>909</v>
      </c>
      <c r="F1762" s="33" t="s">
        <v>628</v>
      </c>
      <c r="G1762" s="33" t="s">
        <v>628</v>
      </c>
      <c r="H1762" s="33" t="s">
        <v>632</v>
      </c>
      <c r="I1762" s="33" t="s">
        <v>628</v>
      </c>
      <c r="J1762" s="33" t="s">
        <v>633</v>
      </c>
      <c r="K1762" s="33" t="s">
        <v>634</v>
      </c>
      <c r="L1762" s="33" t="s">
        <v>628</v>
      </c>
      <c r="M1762" s="33" t="s">
        <v>632</v>
      </c>
      <c r="N1762" s="33" t="s">
        <v>2530</v>
      </c>
      <c r="O1762" s="33" t="s">
        <v>2531</v>
      </c>
      <c r="P1762" s="33" t="s">
        <v>2532</v>
      </c>
    </row>
    <row r="1763" spans="1:16" ht="13.5" customHeight="1" x14ac:dyDescent="0.2">
      <c r="A1763" s="33" t="s">
        <v>709</v>
      </c>
      <c r="B1763" s="35" t="s">
        <v>3576</v>
      </c>
      <c r="C1763" s="34">
        <v>214200</v>
      </c>
      <c r="D1763" s="33"/>
      <c r="E1763" s="33" t="s">
        <v>909</v>
      </c>
      <c r="F1763" s="33" t="s">
        <v>628</v>
      </c>
      <c r="G1763" s="33" t="s">
        <v>628</v>
      </c>
      <c r="H1763" s="33" t="s">
        <v>632</v>
      </c>
      <c r="I1763" s="33" t="s">
        <v>628</v>
      </c>
      <c r="J1763" s="33" t="s">
        <v>633</v>
      </c>
      <c r="K1763" s="33" t="s">
        <v>634</v>
      </c>
      <c r="L1763" s="33" t="s">
        <v>628</v>
      </c>
      <c r="M1763" s="33" t="s">
        <v>632</v>
      </c>
      <c r="N1763" s="33" t="s">
        <v>2530</v>
      </c>
      <c r="O1763" s="33" t="s">
        <v>2531</v>
      </c>
      <c r="P1763" s="33" t="s">
        <v>2532</v>
      </c>
    </row>
    <row r="1764" spans="1:16" ht="13.5" customHeight="1" x14ac:dyDescent="0.2">
      <c r="A1764" s="33" t="s">
        <v>709</v>
      </c>
      <c r="B1764" s="35" t="s">
        <v>3563</v>
      </c>
      <c r="C1764" s="34">
        <v>278551</v>
      </c>
      <c r="D1764" s="33"/>
      <c r="E1764" s="33" t="s">
        <v>909</v>
      </c>
      <c r="F1764" s="33" t="s">
        <v>628</v>
      </c>
      <c r="G1764" s="33" t="s">
        <v>628</v>
      </c>
      <c r="H1764" s="33" t="s">
        <v>632</v>
      </c>
      <c r="I1764" s="33" t="s">
        <v>628</v>
      </c>
      <c r="J1764" s="33" t="s">
        <v>633</v>
      </c>
      <c r="K1764" s="33" t="s">
        <v>634</v>
      </c>
      <c r="L1764" s="33" t="s">
        <v>628</v>
      </c>
      <c r="M1764" s="33" t="s">
        <v>632</v>
      </c>
      <c r="N1764" s="33" t="s">
        <v>2530</v>
      </c>
      <c r="O1764" s="33" t="s">
        <v>2531</v>
      </c>
      <c r="P1764" s="33" t="s">
        <v>2532</v>
      </c>
    </row>
    <row r="1765" spans="1:16" ht="13.5" customHeight="1" x14ac:dyDescent="0.2">
      <c r="A1765" s="33" t="s">
        <v>709</v>
      </c>
      <c r="B1765" s="35" t="s">
        <v>3576</v>
      </c>
      <c r="C1765" s="34">
        <v>773235</v>
      </c>
      <c r="D1765" s="33"/>
      <c r="E1765" s="33" t="s">
        <v>909</v>
      </c>
      <c r="F1765" s="33" t="s">
        <v>628</v>
      </c>
      <c r="G1765" s="33" t="s">
        <v>628</v>
      </c>
      <c r="H1765" s="33" t="s">
        <v>632</v>
      </c>
      <c r="I1765" s="33" t="s">
        <v>628</v>
      </c>
      <c r="J1765" s="33" t="s">
        <v>633</v>
      </c>
      <c r="K1765" s="33" t="s">
        <v>634</v>
      </c>
      <c r="L1765" s="33" t="s">
        <v>628</v>
      </c>
      <c r="M1765" s="33" t="s">
        <v>632</v>
      </c>
      <c r="N1765" s="33" t="s">
        <v>2530</v>
      </c>
      <c r="O1765" s="33" t="s">
        <v>2531</v>
      </c>
      <c r="P1765" s="33" t="s">
        <v>2532</v>
      </c>
    </row>
    <row r="1766" spans="1:16" ht="13.5" customHeight="1" x14ac:dyDescent="0.2">
      <c r="A1766" s="33" t="s">
        <v>709</v>
      </c>
      <c r="B1766" s="35" t="s">
        <v>3576</v>
      </c>
      <c r="C1766" s="34">
        <v>172080</v>
      </c>
      <c r="D1766" s="33"/>
      <c r="E1766" s="33" t="s">
        <v>909</v>
      </c>
      <c r="F1766" s="33" t="s">
        <v>628</v>
      </c>
      <c r="G1766" s="33" t="s">
        <v>628</v>
      </c>
      <c r="H1766" s="33" t="s">
        <v>632</v>
      </c>
      <c r="I1766" s="33" t="s">
        <v>628</v>
      </c>
      <c r="J1766" s="33" t="s">
        <v>633</v>
      </c>
      <c r="K1766" s="33" t="s">
        <v>634</v>
      </c>
      <c r="L1766" s="33" t="s">
        <v>628</v>
      </c>
      <c r="M1766" s="33" t="s">
        <v>632</v>
      </c>
      <c r="N1766" s="33" t="s">
        <v>2530</v>
      </c>
      <c r="O1766" s="33" t="s">
        <v>2531</v>
      </c>
      <c r="P1766" s="33" t="s">
        <v>2532</v>
      </c>
    </row>
    <row r="1767" spans="1:16" ht="13.5" customHeight="1" x14ac:dyDescent="0.2">
      <c r="A1767" s="33" t="s">
        <v>709</v>
      </c>
      <c r="B1767" s="35" t="s">
        <v>3576</v>
      </c>
      <c r="C1767" s="34">
        <v>280280</v>
      </c>
      <c r="D1767" s="33"/>
      <c r="E1767" s="33" t="s">
        <v>909</v>
      </c>
      <c r="F1767" s="33" t="s">
        <v>628</v>
      </c>
      <c r="G1767" s="33" t="s">
        <v>628</v>
      </c>
      <c r="H1767" s="33" t="s">
        <v>632</v>
      </c>
      <c r="I1767" s="33" t="s">
        <v>628</v>
      </c>
      <c r="J1767" s="33" t="s">
        <v>633</v>
      </c>
      <c r="K1767" s="33" t="s">
        <v>634</v>
      </c>
      <c r="L1767" s="33" t="s">
        <v>628</v>
      </c>
      <c r="M1767" s="33" t="s">
        <v>632</v>
      </c>
      <c r="N1767" s="33" t="s">
        <v>2530</v>
      </c>
      <c r="O1767" s="33" t="s">
        <v>2531</v>
      </c>
      <c r="P1767" s="33" t="s">
        <v>2532</v>
      </c>
    </row>
    <row r="1768" spans="1:16" ht="13.5" customHeight="1" x14ac:dyDescent="0.2">
      <c r="A1768" s="33" t="s">
        <v>709</v>
      </c>
      <c r="B1768" s="35" t="s">
        <v>3576</v>
      </c>
      <c r="C1768" s="34">
        <v>66080</v>
      </c>
      <c r="D1768" s="33"/>
      <c r="E1768" s="33" t="s">
        <v>909</v>
      </c>
      <c r="F1768" s="33" t="s">
        <v>628</v>
      </c>
      <c r="G1768" s="33" t="s">
        <v>628</v>
      </c>
      <c r="H1768" s="33" t="s">
        <v>632</v>
      </c>
      <c r="I1768" s="33" t="s">
        <v>628</v>
      </c>
      <c r="J1768" s="33" t="s">
        <v>633</v>
      </c>
      <c r="K1768" s="33" t="s">
        <v>634</v>
      </c>
      <c r="L1768" s="33" t="s">
        <v>628</v>
      </c>
      <c r="M1768" s="33" t="s">
        <v>632</v>
      </c>
      <c r="N1768" s="33" t="s">
        <v>2530</v>
      </c>
      <c r="O1768" s="33" t="s">
        <v>2531</v>
      </c>
      <c r="P1768" s="33" t="s">
        <v>2532</v>
      </c>
    </row>
    <row r="1769" spans="1:16" ht="13.5" customHeight="1" x14ac:dyDescent="0.2">
      <c r="A1769" s="33" t="s">
        <v>709</v>
      </c>
      <c r="B1769" s="35" t="s">
        <v>3577</v>
      </c>
      <c r="C1769" s="34">
        <v>211056</v>
      </c>
      <c r="D1769" s="33"/>
      <c r="E1769" s="33" t="s">
        <v>909</v>
      </c>
      <c r="F1769" s="33" t="s">
        <v>628</v>
      </c>
      <c r="G1769" s="33" t="s">
        <v>628</v>
      </c>
      <c r="H1769" s="33" t="s">
        <v>632</v>
      </c>
      <c r="I1769" s="33" t="s">
        <v>628</v>
      </c>
      <c r="J1769" s="33" t="s">
        <v>633</v>
      </c>
      <c r="K1769" s="33" t="s">
        <v>634</v>
      </c>
      <c r="L1769" s="33" t="s">
        <v>628</v>
      </c>
      <c r="M1769" s="33" t="s">
        <v>632</v>
      </c>
      <c r="N1769" s="33" t="s">
        <v>2530</v>
      </c>
      <c r="O1769" s="33" t="s">
        <v>2531</v>
      </c>
      <c r="P1769" s="33" t="s">
        <v>2532</v>
      </c>
    </row>
    <row r="1770" spans="1:16" ht="13.5" customHeight="1" x14ac:dyDescent="0.2">
      <c r="A1770" s="33" t="s">
        <v>709</v>
      </c>
      <c r="B1770" s="35" t="s">
        <v>3578</v>
      </c>
      <c r="C1770" s="34">
        <v>12395760</v>
      </c>
      <c r="D1770" s="33"/>
      <c r="E1770" s="33" t="s">
        <v>909</v>
      </c>
      <c r="F1770" s="33" t="s">
        <v>628</v>
      </c>
      <c r="G1770" s="33" t="s">
        <v>628</v>
      </c>
      <c r="H1770" s="33" t="s">
        <v>632</v>
      </c>
      <c r="I1770" s="33" t="s">
        <v>628</v>
      </c>
      <c r="J1770" s="33" t="s">
        <v>633</v>
      </c>
      <c r="K1770" s="33" t="s">
        <v>634</v>
      </c>
      <c r="L1770" s="33" t="s">
        <v>628</v>
      </c>
      <c r="M1770" s="33" t="s">
        <v>632</v>
      </c>
      <c r="N1770" s="33" t="s">
        <v>2530</v>
      </c>
      <c r="O1770" s="33" t="s">
        <v>2531</v>
      </c>
      <c r="P1770" s="33" t="s">
        <v>2532</v>
      </c>
    </row>
    <row r="1771" spans="1:16" ht="13.5" customHeight="1" x14ac:dyDescent="0.2">
      <c r="A1771" s="33" t="s">
        <v>709</v>
      </c>
      <c r="B1771" s="35" t="s">
        <v>3578</v>
      </c>
      <c r="C1771" s="34">
        <v>5948640</v>
      </c>
      <c r="D1771" s="33"/>
      <c r="E1771" s="33" t="s">
        <v>909</v>
      </c>
      <c r="F1771" s="33" t="s">
        <v>628</v>
      </c>
      <c r="G1771" s="33" t="s">
        <v>628</v>
      </c>
      <c r="H1771" s="33" t="s">
        <v>632</v>
      </c>
      <c r="I1771" s="33" t="s">
        <v>628</v>
      </c>
      <c r="J1771" s="33" t="s">
        <v>633</v>
      </c>
      <c r="K1771" s="33" t="s">
        <v>634</v>
      </c>
      <c r="L1771" s="33" t="s">
        <v>628</v>
      </c>
      <c r="M1771" s="33" t="s">
        <v>632</v>
      </c>
      <c r="N1771" s="33" t="s">
        <v>2530</v>
      </c>
      <c r="O1771" s="33" t="s">
        <v>2531</v>
      </c>
      <c r="P1771" s="33" t="s">
        <v>2532</v>
      </c>
    </row>
    <row r="1772" spans="1:16" ht="13.5" customHeight="1" x14ac:dyDescent="0.2">
      <c r="A1772" s="33" t="s">
        <v>709</v>
      </c>
      <c r="B1772" s="35" t="s">
        <v>3579</v>
      </c>
      <c r="C1772" s="34">
        <v>2578812</v>
      </c>
      <c r="D1772" s="33"/>
      <c r="E1772" s="33" t="s">
        <v>909</v>
      </c>
      <c r="F1772" s="33" t="s">
        <v>628</v>
      </c>
      <c r="G1772" s="33" t="s">
        <v>628</v>
      </c>
      <c r="H1772" s="33" t="s">
        <v>632</v>
      </c>
      <c r="I1772" s="33" t="s">
        <v>628</v>
      </c>
      <c r="J1772" s="33" t="s">
        <v>633</v>
      </c>
      <c r="K1772" s="33" t="s">
        <v>634</v>
      </c>
      <c r="L1772" s="33" t="s">
        <v>628</v>
      </c>
      <c r="M1772" s="33" t="s">
        <v>632</v>
      </c>
      <c r="N1772" s="33" t="s">
        <v>2530</v>
      </c>
      <c r="O1772" s="33" t="s">
        <v>2531</v>
      </c>
      <c r="P1772" s="33" t="s">
        <v>2532</v>
      </c>
    </row>
    <row r="1773" spans="1:16" ht="13.5" customHeight="1" x14ac:dyDescent="0.2">
      <c r="A1773" s="33" t="s">
        <v>709</v>
      </c>
      <c r="B1773" s="35" t="s">
        <v>3579</v>
      </c>
      <c r="C1773" s="34">
        <v>759000</v>
      </c>
      <c r="D1773" s="33"/>
      <c r="E1773" s="33" t="s">
        <v>909</v>
      </c>
      <c r="F1773" s="33" t="s">
        <v>628</v>
      </c>
      <c r="G1773" s="33" t="s">
        <v>628</v>
      </c>
      <c r="H1773" s="33" t="s">
        <v>632</v>
      </c>
      <c r="I1773" s="33" t="s">
        <v>628</v>
      </c>
      <c r="J1773" s="33" t="s">
        <v>633</v>
      </c>
      <c r="K1773" s="33" t="s">
        <v>634</v>
      </c>
      <c r="L1773" s="33" t="s">
        <v>628</v>
      </c>
      <c r="M1773" s="33" t="s">
        <v>632</v>
      </c>
      <c r="N1773" s="33" t="s">
        <v>2530</v>
      </c>
      <c r="O1773" s="33" t="s">
        <v>2531</v>
      </c>
      <c r="P1773" s="33" t="s">
        <v>2532</v>
      </c>
    </row>
    <row r="1774" spans="1:16" ht="13.5" customHeight="1" x14ac:dyDescent="0.2">
      <c r="A1774" s="33" t="s">
        <v>709</v>
      </c>
      <c r="B1774" s="35" t="s">
        <v>3579</v>
      </c>
      <c r="C1774" s="34">
        <v>4390848</v>
      </c>
      <c r="D1774" s="33"/>
      <c r="E1774" s="33" t="s">
        <v>909</v>
      </c>
      <c r="F1774" s="33" t="s">
        <v>628</v>
      </c>
      <c r="G1774" s="33" t="s">
        <v>628</v>
      </c>
      <c r="H1774" s="33" t="s">
        <v>632</v>
      </c>
      <c r="I1774" s="33" t="s">
        <v>628</v>
      </c>
      <c r="J1774" s="33" t="s">
        <v>633</v>
      </c>
      <c r="K1774" s="33" t="s">
        <v>634</v>
      </c>
      <c r="L1774" s="33" t="s">
        <v>628</v>
      </c>
      <c r="M1774" s="33" t="s">
        <v>632</v>
      </c>
      <c r="N1774" s="33" t="s">
        <v>2530</v>
      </c>
      <c r="O1774" s="33" t="s">
        <v>2531</v>
      </c>
      <c r="P1774" s="33" t="s">
        <v>2532</v>
      </c>
    </row>
    <row r="1775" spans="1:16" ht="13.5" customHeight="1" x14ac:dyDescent="0.2">
      <c r="A1775" s="33" t="s">
        <v>709</v>
      </c>
      <c r="B1775" s="35" t="s">
        <v>3579</v>
      </c>
      <c r="C1775" s="34">
        <v>1095000</v>
      </c>
      <c r="D1775" s="33"/>
      <c r="E1775" s="33" t="s">
        <v>909</v>
      </c>
      <c r="F1775" s="33" t="s">
        <v>628</v>
      </c>
      <c r="G1775" s="33" t="s">
        <v>628</v>
      </c>
      <c r="H1775" s="33" t="s">
        <v>632</v>
      </c>
      <c r="I1775" s="33" t="s">
        <v>628</v>
      </c>
      <c r="J1775" s="33" t="s">
        <v>633</v>
      </c>
      <c r="K1775" s="33" t="s">
        <v>634</v>
      </c>
      <c r="L1775" s="33" t="s">
        <v>628</v>
      </c>
      <c r="M1775" s="33" t="s">
        <v>632</v>
      </c>
      <c r="N1775" s="33" t="s">
        <v>2530</v>
      </c>
      <c r="O1775" s="33" t="s">
        <v>2531</v>
      </c>
      <c r="P1775" s="33" t="s">
        <v>2532</v>
      </c>
    </row>
    <row r="1776" spans="1:16" ht="13.5" customHeight="1" x14ac:dyDescent="0.2">
      <c r="A1776" s="33" t="s">
        <v>709</v>
      </c>
      <c r="B1776" s="35" t="s">
        <v>3580</v>
      </c>
      <c r="C1776" s="34">
        <v>518430</v>
      </c>
      <c r="D1776" s="33"/>
      <c r="E1776" s="33" t="s">
        <v>909</v>
      </c>
      <c r="F1776" s="33" t="s">
        <v>628</v>
      </c>
      <c r="G1776" s="33" t="s">
        <v>628</v>
      </c>
      <c r="H1776" s="33" t="s">
        <v>632</v>
      </c>
      <c r="I1776" s="33" t="s">
        <v>628</v>
      </c>
      <c r="J1776" s="33" t="s">
        <v>633</v>
      </c>
      <c r="K1776" s="33" t="s">
        <v>634</v>
      </c>
      <c r="L1776" s="33" t="s">
        <v>628</v>
      </c>
      <c r="M1776" s="33" t="s">
        <v>632</v>
      </c>
      <c r="N1776" s="33" t="s">
        <v>2530</v>
      </c>
      <c r="O1776" s="33" t="s">
        <v>2531</v>
      </c>
      <c r="P1776" s="33" t="s">
        <v>2532</v>
      </c>
    </row>
    <row r="1777" spans="1:16" ht="13.5" customHeight="1" x14ac:dyDescent="0.2">
      <c r="A1777" s="33" t="s">
        <v>709</v>
      </c>
      <c r="B1777" s="35" t="s">
        <v>3581</v>
      </c>
      <c r="C1777" s="34">
        <v>2596920</v>
      </c>
      <c r="D1777" s="33"/>
      <c r="E1777" s="33" t="s">
        <v>909</v>
      </c>
      <c r="F1777" s="33" t="s">
        <v>628</v>
      </c>
      <c r="G1777" s="33" t="s">
        <v>628</v>
      </c>
      <c r="H1777" s="33" t="s">
        <v>632</v>
      </c>
      <c r="I1777" s="33" t="s">
        <v>628</v>
      </c>
      <c r="J1777" s="33" t="s">
        <v>633</v>
      </c>
      <c r="K1777" s="33" t="s">
        <v>634</v>
      </c>
      <c r="L1777" s="33" t="s">
        <v>628</v>
      </c>
      <c r="M1777" s="33" t="s">
        <v>632</v>
      </c>
      <c r="N1777" s="33" t="s">
        <v>2530</v>
      </c>
      <c r="O1777" s="33" t="s">
        <v>2531</v>
      </c>
      <c r="P1777" s="33" t="s">
        <v>2532</v>
      </c>
    </row>
    <row r="1778" spans="1:16" ht="13.5" customHeight="1" x14ac:dyDescent="0.2">
      <c r="A1778" s="33" t="s">
        <v>709</v>
      </c>
      <c r="B1778" s="35" t="s">
        <v>3574</v>
      </c>
      <c r="C1778" s="34">
        <v>4130928</v>
      </c>
      <c r="D1778" s="33"/>
      <c r="E1778" s="33" t="s">
        <v>909</v>
      </c>
      <c r="F1778" s="33" t="s">
        <v>628</v>
      </c>
      <c r="G1778" s="33" t="s">
        <v>628</v>
      </c>
      <c r="H1778" s="33" t="s">
        <v>632</v>
      </c>
      <c r="I1778" s="33" t="s">
        <v>628</v>
      </c>
      <c r="J1778" s="33" t="s">
        <v>633</v>
      </c>
      <c r="K1778" s="33" t="s">
        <v>634</v>
      </c>
      <c r="L1778" s="33" t="s">
        <v>628</v>
      </c>
      <c r="M1778" s="33" t="s">
        <v>632</v>
      </c>
      <c r="N1778" s="33" t="s">
        <v>2530</v>
      </c>
      <c r="O1778" s="33" t="s">
        <v>2531</v>
      </c>
      <c r="P1778" s="33" t="s">
        <v>2532</v>
      </c>
    </row>
    <row r="1779" spans="1:16" ht="13.5" customHeight="1" x14ac:dyDescent="0.2">
      <c r="A1779" s="33" t="s">
        <v>709</v>
      </c>
      <c r="B1779" s="35" t="s">
        <v>3582</v>
      </c>
      <c r="C1779" s="34">
        <v>185426</v>
      </c>
      <c r="D1779" s="33"/>
      <c r="E1779" s="33" t="s">
        <v>909</v>
      </c>
      <c r="F1779" s="33" t="s">
        <v>628</v>
      </c>
      <c r="G1779" s="33" t="s">
        <v>628</v>
      </c>
      <c r="H1779" s="33" t="s">
        <v>632</v>
      </c>
      <c r="I1779" s="33" t="s">
        <v>628</v>
      </c>
      <c r="J1779" s="33" t="s">
        <v>633</v>
      </c>
      <c r="K1779" s="33" t="s">
        <v>634</v>
      </c>
      <c r="L1779" s="33" t="s">
        <v>628</v>
      </c>
      <c r="M1779" s="33" t="s">
        <v>632</v>
      </c>
      <c r="N1779" s="33" t="s">
        <v>2530</v>
      </c>
      <c r="O1779" s="33" t="s">
        <v>2531</v>
      </c>
      <c r="P1779" s="33" t="s">
        <v>2532</v>
      </c>
    </row>
    <row r="1780" spans="1:16" ht="13.5" customHeight="1" x14ac:dyDescent="0.2">
      <c r="A1780" s="33" t="s">
        <v>709</v>
      </c>
      <c r="B1780" s="35" t="s">
        <v>3583</v>
      </c>
      <c r="C1780" s="34">
        <v>343400</v>
      </c>
      <c r="D1780" s="33"/>
      <c r="E1780" s="33" t="s">
        <v>909</v>
      </c>
      <c r="F1780" s="33" t="s">
        <v>628</v>
      </c>
      <c r="G1780" s="33" t="s">
        <v>628</v>
      </c>
      <c r="H1780" s="33" t="s">
        <v>632</v>
      </c>
      <c r="I1780" s="33" t="s">
        <v>628</v>
      </c>
      <c r="J1780" s="33" t="s">
        <v>633</v>
      </c>
      <c r="K1780" s="33" t="s">
        <v>634</v>
      </c>
      <c r="L1780" s="33" t="s">
        <v>628</v>
      </c>
      <c r="M1780" s="33" t="s">
        <v>632</v>
      </c>
      <c r="N1780" s="33" t="s">
        <v>2530</v>
      </c>
      <c r="O1780" s="33" t="s">
        <v>2531</v>
      </c>
      <c r="P1780" s="33" t="s">
        <v>2532</v>
      </c>
    </row>
    <row r="1781" spans="1:16" ht="13.5" customHeight="1" x14ac:dyDescent="0.2">
      <c r="A1781" s="33" t="s">
        <v>709</v>
      </c>
      <c r="B1781" s="35" t="s">
        <v>3573</v>
      </c>
      <c r="C1781" s="34">
        <v>580750</v>
      </c>
      <c r="D1781" s="33"/>
      <c r="E1781" s="33" t="s">
        <v>909</v>
      </c>
      <c r="F1781" s="33" t="s">
        <v>628</v>
      </c>
      <c r="G1781" s="33" t="s">
        <v>628</v>
      </c>
      <c r="H1781" s="33" t="s">
        <v>632</v>
      </c>
      <c r="I1781" s="33" t="s">
        <v>628</v>
      </c>
      <c r="J1781" s="33" t="s">
        <v>633</v>
      </c>
      <c r="K1781" s="33" t="s">
        <v>634</v>
      </c>
      <c r="L1781" s="33" t="s">
        <v>628</v>
      </c>
      <c r="M1781" s="33" t="s">
        <v>632</v>
      </c>
      <c r="N1781" s="33" t="s">
        <v>2530</v>
      </c>
      <c r="O1781" s="33" t="s">
        <v>2531</v>
      </c>
      <c r="P1781" s="33" t="s">
        <v>2532</v>
      </c>
    </row>
    <row r="1782" spans="1:16" ht="13.5" customHeight="1" x14ac:dyDescent="0.2">
      <c r="A1782" s="33" t="s">
        <v>709</v>
      </c>
      <c r="B1782" s="35" t="s">
        <v>3561</v>
      </c>
      <c r="C1782" s="34">
        <v>724200</v>
      </c>
      <c r="D1782" s="33"/>
      <c r="E1782" s="33" t="s">
        <v>909</v>
      </c>
      <c r="F1782" s="33" t="s">
        <v>628</v>
      </c>
      <c r="G1782" s="33" t="s">
        <v>628</v>
      </c>
      <c r="H1782" s="33" t="s">
        <v>632</v>
      </c>
      <c r="I1782" s="33" t="s">
        <v>628</v>
      </c>
      <c r="J1782" s="33" t="s">
        <v>633</v>
      </c>
      <c r="K1782" s="33" t="s">
        <v>634</v>
      </c>
      <c r="L1782" s="33" t="s">
        <v>628</v>
      </c>
      <c r="M1782" s="33" t="s">
        <v>632</v>
      </c>
      <c r="N1782" s="33" t="s">
        <v>2530</v>
      </c>
      <c r="O1782" s="33" t="s">
        <v>2531</v>
      </c>
      <c r="P1782" s="33" t="s">
        <v>2532</v>
      </c>
    </row>
    <row r="1783" spans="1:16" ht="13.5" customHeight="1" x14ac:dyDescent="0.2">
      <c r="A1783" s="33" t="s">
        <v>709</v>
      </c>
      <c r="B1783" s="35" t="s">
        <v>3584</v>
      </c>
      <c r="C1783" s="34">
        <v>151200</v>
      </c>
      <c r="D1783" s="33"/>
      <c r="E1783" s="33" t="s">
        <v>909</v>
      </c>
      <c r="F1783" s="33" t="s">
        <v>628</v>
      </c>
      <c r="G1783" s="33" t="s">
        <v>628</v>
      </c>
      <c r="H1783" s="33" t="s">
        <v>632</v>
      </c>
      <c r="I1783" s="33" t="s">
        <v>628</v>
      </c>
      <c r="J1783" s="33" t="s">
        <v>633</v>
      </c>
      <c r="K1783" s="33" t="s">
        <v>634</v>
      </c>
      <c r="L1783" s="33" t="s">
        <v>628</v>
      </c>
      <c r="M1783" s="33" t="s">
        <v>632</v>
      </c>
      <c r="N1783" s="33" t="s">
        <v>2530</v>
      </c>
      <c r="O1783" s="33" t="s">
        <v>2531</v>
      </c>
      <c r="P1783" s="33" t="s">
        <v>2532</v>
      </c>
    </row>
    <row r="1784" spans="1:16" ht="13.5" customHeight="1" x14ac:dyDescent="0.2">
      <c r="A1784" s="33" t="s">
        <v>709</v>
      </c>
      <c r="B1784" s="35" t="s">
        <v>3585</v>
      </c>
      <c r="C1784" s="34">
        <v>6151520</v>
      </c>
      <c r="D1784" s="33"/>
      <c r="E1784" s="33" t="s">
        <v>909</v>
      </c>
      <c r="F1784" s="33" t="s">
        <v>628</v>
      </c>
      <c r="G1784" s="33" t="s">
        <v>628</v>
      </c>
      <c r="H1784" s="33" t="s">
        <v>632</v>
      </c>
      <c r="I1784" s="33" t="s">
        <v>628</v>
      </c>
      <c r="J1784" s="33" t="s">
        <v>633</v>
      </c>
      <c r="K1784" s="33" t="s">
        <v>634</v>
      </c>
      <c r="L1784" s="33" t="s">
        <v>628</v>
      </c>
      <c r="M1784" s="33" t="s">
        <v>632</v>
      </c>
      <c r="N1784" s="33" t="s">
        <v>2530</v>
      </c>
      <c r="O1784" s="33" t="s">
        <v>2531</v>
      </c>
      <c r="P1784" s="33" t="s">
        <v>2532</v>
      </c>
    </row>
    <row r="1785" spans="1:16" ht="13.5" customHeight="1" x14ac:dyDescent="0.2">
      <c r="A1785" s="33" t="s">
        <v>709</v>
      </c>
      <c r="B1785" s="35" t="s">
        <v>3586</v>
      </c>
      <c r="C1785" s="34">
        <v>1183200</v>
      </c>
      <c r="D1785" s="33"/>
      <c r="E1785" s="33" t="s">
        <v>909</v>
      </c>
      <c r="F1785" s="33" t="s">
        <v>628</v>
      </c>
      <c r="G1785" s="33" t="s">
        <v>628</v>
      </c>
      <c r="H1785" s="33" t="s">
        <v>632</v>
      </c>
      <c r="I1785" s="33" t="s">
        <v>628</v>
      </c>
      <c r="J1785" s="33" t="s">
        <v>633</v>
      </c>
      <c r="K1785" s="33" t="s">
        <v>634</v>
      </c>
      <c r="L1785" s="33" t="s">
        <v>628</v>
      </c>
      <c r="M1785" s="33" t="s">
        <v>632</v>
      </c>
      <c r="N1785" s="33" t="s">
        <v>2530</v>
      </c>
      <c r="O1785" s="33" t="s">
        <v>2531</v>
      </c>
      <c r="P1785" s="33" t="s">
        <v>2532</v>
      </c>
    </row>
    <row r="1786" spans="1:16" ht="13.5" customHeight="1" x14ac:dyDescent="0.2">
      <c r="A1786" s="33" t="s">
        <v>709</v>
      </c>
      <c r="B1786" s="35" t="s">
        <v>3588</v>
      </c>
      <c r="C1786" s="34">
        <v>257040</v>
      </c>
      <c r="D1786" s="33"/>
      <c r="E1786" s="33" t="s">
        <v>909</v>
      </c>
      <c r="F1786" s="33" t="s">
        <v>628</v>
      </c>
      <c r="G1786" s="33" t="s">
        <v>628</v>
      </c>
      <c r="H1786" s="33" t="s">
        <v>632</v>
      </c>
      <c r="I1786" s="33" t="s">
        <v>628</v>
      </c>
      <c r="J1786" s="33" t="s">
        <v>633</v>
      </c>
      <c r="K1786" s="33" t="s">
        <v>634</v>
      </c>
      <c r="L1786" s="33" t="s">
        <v>628</v>
      </c>
      <c r="M1786" s="33" t="s">
        <v>632</v>
      </c>
      <c r="N1786" s="33" t="s">
        <v>2530</v>
      </c>
      <c r="O1786" s="33" t="s">
        <v>2531</v>
      </c>
      <c r="P1786" s="33" t="s">
        <v>2532</v>
      </c>
    </row>
    <row r="1787" spans="1:16" ht="13.5" customHeight="1" x14ac:dyDescent="0.2">
      <c r="A1787" s="33" t="s">
        <v>709</v>
      </c>
      <c r="B1787" s="35" t="s">
        <v>3575</v>
      </c>
      <c r="C1787" s="34">
        <v>2453640</v>
      </c>
      <c r="D1787" s="33"/>
      <c r="E1787" s="33" t="s">
        <v>909</v>
      </c>
      <c r="F1787" s="33" t="s">
        <v>628</v>
      </c>
      <c r="G1787" s="33" t="s">
        <v>628</v>
      </c>
      <c r="H1787" s="33" t="s">
        <v>632</v>
      </c>
      <c r="I1787" s="33" t="s">
        <v>628</v>
      </c>
      <c r="J1787" s="33" t="s">
        <v>633</v>
      </c>
      <c r="K1787" s="33" t="s">
        <v>634</v>
      </c>
      <c r="L1787" s="33" t="s">
        <v>628</v>
      </c>
      <c r="M1787" s="33" t="s">
        <v>632</v>
      </c>
      <c r="N1787" s="33" t="s">
        <v>2530</v>
      </c>
      <c r="O1787" s="33" t="s">
        <v>2531</v>
      </c>
      <c r="P1787" s="33" t="s">
        <v>2532</v>
      </c>
    </row>
    <row r="1788" spans="1:16" ht="13.5" customHeight="1" x14ac:dyDescent="0.2">
      <c r="A1788" s="33" t="s">
        <v>709</v>
      </c>
      <c r="B1788" s="35" t="s">
        <v>3589</v>
      </c>
      <c r="C1788" s="34">
        <v>4887120</v>
      </c>
      <c r="D1788" s="33"/>
      <c r="E1788" s="33" t="s">
        <v>909</v>
      </c>
      <c r="F1788" s="33" t="s">
        <v>628</v>
      </c>
      <c r="G1788" s="33" t="s">
        <v>628</v>
      </c>
      <c r="H1788" s="33" t="s">
        <v>632</v>
      </c>
      <c r="I1788" s="33" t="s">
        <v>628</v>
      </c>
      <c r="J1788" s="33" t="s">
        <v>633</v>
      </c>
      <c r="K1788" s="33" t="s">
        <v>634</v>
      </c>
      <c r="L1788" s="33" t="s">
        <v>628</v>
      </c>
      <c r="M1788" s="33" t="s">
        <v>632</v>
      </c>
      <c r="N1788" s="33" t="s">
        <v>2530</v>
      </c>
      <c r="O1788" s="33" t="s">
        <v>2531</v>
      </c>
      <c r="P1788" s="33" t="s">
        <v>2532</v>
      </c>
    </row>
    <row r="1789" spans="1:16" ht="13.5" customHeight="1" x14ac:dyDescent="0.2">
      <c r="A1789" s="33" t="s">
        <v>709</v>
      </c>
      <c r="B1789" s="35" t="s">
        <v>3590</v>
      </c>
      <c r="C1789" s="34">
        <v>180928</v>
      </c>
      <c r="D1789" s="33"/>
      <c r="E1789" s="33" t="s">
        <v>909</v>
      </c>
      <c r="F1789" s="33" t="s">
        <v>628</v>
      </c>
      <c r="G1789" s="33" t="s">
        <v>628</v>
      </c>
      <c r="H1789" s="33" t="s">
        <v>632</v>
      </c>
      <c r="I1789" s="33" t="s">
        <v>628</v>
      </c>
      <c r="J1789" s="33" t="s">
        <v>633</v>
      </c>
      <c r="K1789" s="33" t="s">
        <v>634</v>
      </c>
      <c r="L1789" s="33" t="s">
        <v>628</v>
      </c>
      <c r="M1789" s="33" t="s">
        <v>632</v>
      </c>
      <c r="N1789" s="33" t="s">
        <v>2530</v>
      </c>
      <c r="O1789" s="33" t="s">
        <v>2531</v>
      </c>
      <c r="P1789" s="33" t="s">
        <v>2532</v>
      </c>
    </row>
    <row r="1790" spans="1:16" ht="13.5" customHeight="1" x14ac:dyDescent="0.2">
      <c r="A1790" s="33" t="s">
        <v>709</v>
      </c>
      <c r="B1790" s="35" t="s">
        <v>3591</v>
      </c>
      <c r="C1790" s="34">
        <v>111624</v>
      </c>
      <c r="D1790" s="33"/>
      <c r="E1790" s="33" t="s">
        <v>909</v>
      </c>
      <c r="F1790" s="33" t="s">
        <v>628</v>
      </c>
      <c r="G1790" s="33" t="s">
        <v>628</v>
      </c>
      <c r="H1790" s="33" t="s">
        <v>632</v>
      </c>
      <c r="I1790" s="33" t="s">
        <v>628</v>
      </c>
      <c r="J1790" s="33" t="s">
        <v>633</v>
      </c>
      <c r="K1790" s="33" t="s">
        <v>634</v>
      </c>
      <c r="L1790" s="33" t="s">
        <v>628</v>
      </c>
      <c r="M1790" s="33" t="s">
        <v>632</v>
      </c>
      <c r="N1790" s="33" t="s">
        <v>2530</v>
      </c>
      <c r="O1790" s="33" t="s">
        <v>2531</v>
      </c>
      <c r="P1790" s="33" t="s">
        <v>2532</v>
      </c>
    </row>
    <row r="1791" spans="1:16" ht="13.5" customHeight="1" x14ac:dyDescent="0.2">
      <c r="A1791" s="33" t="s">
        <v>709</v>
      </c>
      <c r="B1791" s="35" t="s">
        <v>3577</v>
      </c>
      <c r="C1791" s="34">
        <v>141510</v>
      </c>
      <c r="D1791" s="33"/>
      <c r="E1791" s="33" t="s">
        <v>909</v>
      </c>
      <c r="F1791" s="33" t="s">
        <v>628</v>
      </c>
      <c r="G1791" s="33" t="s">
        <v>628</v>
      </c>
      <c r="H1791" s="33" t="s">
        <v>632</v>
      </c>
      <c r="I1791" s="33" t="s">
        <v>628</v>
      </c>
      <c r="J1791" s="33" t="s">
        <v>633</v>
      </c>
      <c r="K1791" s="33" t="s">
        <v>634</v>
      </c>
      <c r="L1791" s="33" t="s">
        <v>628</v>
      </c>
      <c r="M1791" s="33" t="s">
        <v>632</v>
      </c>
      <c r="N1791" s="33" t="s">
        <v>2530</v>
      </c>
      <c r="O1791" s="33" t="s">
        <v>2531</v>
      </c>
      <c r="P1791" s="33" t="s">
        <v>2532</v>
      </c>
    </row>
    <row r="1792" spans="1:16" ht="13.5" customHeight="1" x14ac:dyDescent="0.2">
      <c r="A1792" s="33" t="s">
        <v>709</v>
      </c>
      <c r="B1792" s="35" t="s">
        <v>3582</v>
      </c>
      <c r="C1792" s="34">
        <v>806200</v>
      </c>
      <c r="D1792" s="33"/>
      <c r="E1792" s="33" t="s">
        <v>909</v>
      </c>
      <c r="F1792" s="33" t="s">
        <v>628</v>
      </c>
      <c r="G1792" s="33" t="s">
        <v>628</v>
      </c>
      <c r="H1792" s="33" t="s">
        <v>632</v>
      </c>
      <c r="I1792" s="33" t="s">
        <v>628</v>
      </c>
      <c r="J1792" s="33" t="s">
        <v>633</v>
      </c>
      <c r="K1792" s="33" t="s">
        <v>634</v>
      </c>
      <c r="L1792" s="33" t="s">
        <v>628</v>
      </c>
      <c r="M1792" s="33" t="s">
        <v>632</v>
      </c>
      <c r="N1792" s="33" t="s">
        <v>2530</v>
      </c>
      <c r="O1792" s="33" t="s">
        <v>2531</v>
      </c>
      <c r="P1792" s="33" t="s">
        <v>2532</v>
      </c>
    </row>
    <row r="1793" spans="1:16" ht="13.5" customHeight="1" x14ac:dyDescent="0.2">
      <c r="A1793" s="33" t="s">
        <v>709</v>
      </c>
      <c r="B1793" s="35" t="s">
        <v>3592</v>
      </c>
      <c r="C1793" s="34">
        <v>1127968</v>
      </c>
      <c r="D1793" s="33"/>
      <c r="E1793" s="33" t="s">
        <v>909</v>
      </c>
      <c r="F1793" s="33" t="s">
        <v>628</v>
      </c>
      <c r="G1793" s="33" t="s">
        <v>628</v>
      </c>
      <c r="H1793" s="33" t="s">
        <v>632</v>
      </c>
      <c r="I1793" s="33" t="s">
        <v>628</v>
      </c>
      <c r="J1793" s="33" t="s">
        <v>633</v>
      </c>
      <c r="K1793" s="33" t="s">
        <v>634</v>
      </c>
      <c r="L1793" s="33" t="s">
        <v>628</v>
      </c>
      <c r="M1793" s="33" t="s">
        <v>632</v>
      </c>
      <c r="N1793" s="33" t="s">
        <v>2530</v>
      </c>
      <c r="O1793" s="33" t="s">
        <v>2531</v>
      </c>
      <c r="P1793" s="33" t="s">
        <v>2532</v>
      </c>
    </row>
    <row r="1794" spans="1:16" ht="13.5" customHeight="1" x14ac:dyDescent="0.2">
      <c r="A1794" s="33" t="s">
        <v>709</v>
      </c>
      <c r="B1794" s="35" t="s">
        <v>3561</v>
      </c>
      <c r="C1794" s="34">
        <v>68640</v>
      </c>
      <c r="D1794" s="33"/>
      <c r="E1794" s="33" t="s">
        <v>909</v>
      </c>
      <c r="F1794" s="33" t="s">
        <v>628</v>
      </c>
      <c r="G1794" s="33" t="s">
        <v>628</v>
      </c>
      <c r="H1794" s="33" t="s">
        <v>632</v>
      </c>
      <c r="I1794" s="33" t="s">
        <v>628</v>
      </c>
      <c r="J1794" s="33" t="s">
        <v>633</v>
      </c>
      <c r="K1794" s="33" t="s">
        <v>634</v>
      </c>
      <c r="L1794" s="33" t="s">
        <v>628</v>
      </c>
      <c r="M1794" s="33" t="s">
        <v>632</v>
      </c>
      <c r="N1794" s="33" t="s">
        <v>2530</v>
      </c>
      <c r="O1794" s="33" t="s">
        <v>2531</v>
      </c>
      <c r="P1794" s="33" t="s">
        <v>2532</v>
      </c>
    </row>
    <row r="1795" spans="1:16" ht="13.5" customHeight="1" x14ac:dyDescent="0.2">
      <c r="A1795" s="33" t="s">
        <v>709</v>
      </c>
      <c r="B1795" s="35" t="s">
        <v>3572</v>
      </c>
      <c r="C1795" s="34">
        <v>198830</v>
      </c>
      <c r="D1795" s="33"/>
      <c r="E1795" s="33" t="s">
        <v>909</v>
      </c>
      <c r="F1795" s="33" t="s">
        <v>628</v>
      </c>
      <c r="G1795" s="33" t="s">
        <v>628</v>
      </c>
      <c r="H1795" s="33" t="s">
        <v>632</v>
      </c>
      <c r="I1795" s="33" t="s">
        <v>628</v>
      </c>
      <c r="J1795" s="33" t="s">
        <v>633</v>
      </c>
      <c r="K1795" s="33" t="s">
        <v>634</v>
      </c>
      <c r="L1795" s="33" t="s">
        <v>628</v>
      </c>
      <c r="M1795" s="33" t="s">
        <v>632</v>
      </c>
      <c r="N1795" s="33" t="s">
        <v>2530</v>
      </c>
      <c r="O1795" s="33" t="s">
        <v>2531</v>
      </c>
      <c r="P1795" s="33" t="s">
        <v>2532</v>
      </c>
    </row>
    <row r="1796" spans="1:16" ht="13.5" customHeight="1" x14ac:dyDescent="0.2">
      <c r="A1796" s="33" t="s">
        <v>709</v>
      </c>
      <c r="B1796" s="35" t="s">
        <v>3573</v>
      </c>
      <c r="C1796" s="34">
        <v>266280</v>
      </c>
      <c r="D1796" s="33"/>
      <c r="E1796" s="33" t="s">
        <v>909</v>
      </c>
      <c r="F1796" s="33" t="s">
        <v>628</v>
      </c>
      <c r="G1796" s="33" t="s">
        <v>628</v>
      </c>
      <c r="H1796" s="33" t="s">
        <v>632</v>
      </c>
      <c r="I1796" s="33" t="s">
        <v>628</v>
      </c>
      <c r="J1796" s="33" t="s">
        <v>633</v>
      </c>
      <c r="K1796" s="33" t="s">
        <v>634</v>
      </c>
      <c r="L1796" s="33" t="s">
        <v>628</v>
      </c>
      <c r="M1796" s="33" t="s">
        <v>632</v>
      </c>
      <c r="N1796" s="33" t="s">
        <v>2530</v>
      </c>
      <c r="O1796" s="33" t="s">
        <v>2531</v>
      </c>
      <c r="P1796" s="33" t="s">
        <v>2532</v>
      </c>
    </row>
    <row r="1797" spans="1:16" ht="13.5" customHeight="1" x14ac:dyDescent="0.2">
      <c r="A1797" s="33" t="s">
        <v>709</v>
      </c>
      <c r="B1797" s="35" t="s">
        <v>711</v>
      </c>
      <c r="C1797" s="34">
        <v>5670860</v>
      </c>
      <c r="D1797" s="33"/>
      <c r="E1797" s="33" t="s">
        <v>909</v>
      </c>
      <c r="F1797" s="33" t="s">
        <v>628</v>
      </c>
      <c r="G1797" s="33" t="s">
        <v>628</v>
      </c>
      <c r="H1797" s="33" t="s">
        <v>632</v>
      </c>
      <c r="I1797" s="33" t="s">
        <v>628</v>
      </c>
      <c r="J1797" s="33" t="s">
        <v>633</v>
      </c>
      <c r="K1797" s="33" t="s">
        <v>634</v>
      </c>
      <c r="L1797" s="33" t="s">
        <v>628</v>
      </c>
      <c r="M1797" s="33" t="s">
        <v>632</v>
      </c>
      <c r="N1797" s="33" t="s">
        <v>2530</v>
      </c>
      <c r="O1797" s="33" t="s">
        <v>2531</v>
      </c>
      <c r="P1797" s="33" t="s">
        <v>2532</v>
      </c>
    </row>
    <row r="1798" spans="1:16" ht="13.5" customHeight="1" x14ac:dyDescent="0.2">
      <c r="A1798" s="33" t="s">
        <v>709</v>
      </c>
      <c r="B1798" s="35" t="s">
        <v>3593</v>
      </c>
      <c r="C1798" s="34">
        <v>7214571</v>
      </c>
      <c r="D1798" s="33"/>
      <c r="E1798" s="33" t="s">
        <v>909</v>
      </c>
      <c r="F1798" s="33" t="s">
        <v>628</v>
      </c>
      <c r="G1798" s="33" t="s">
        <v>628</v>
      </c>
      <c r="H1798" s="33" t="s">
        <v>632</v>
      </c>
      <c r="I1798" s="33" t="s">
        <v>628</v>
      </c>
      <c r="J1798" s="33" t="s">
        <v>633</v>
      </c>
      <c r="K1798" s="33" t="s">
        <v>634</v>
      </c>
      <c r="L1798" s="33" t="s">
        <v>628</v>
      </c>
      <c r="M1798" s="33" t="s">
        <v>632</v>
      </c>
      <c r="N1798" s="33" t="s">
        <v>2530</v>
      </c>
      <c r="O1798" s="33" t="s">
        <v>2531</v>
      </c>
      <c r="P1798" s="33" t="s">
        <v>2532</v>
      </c>
    </row>
    <row r="1799" spans="1:16" ht="13.5" customHeight="1" x14ac:dyDescent="0.2">
      <c r="A1799" s="33" t="s">
        <v>709</v>
      </c>
      <c r="B1799" s="35" t="s">
        <v>3559</v>
      </c>
      <c r="C1799" s="34">
        <v>109332</v>
      </c>
      <c r="D1799" s="33"/>
      <c r="E1799" s="33" t="s">
        <v>909</v>
      </c>
      <c r="F1799" s="33" t="s">
        <v>628</v>
      </c>
      <c r="G1799" s="33" t="s">
        <v>628</v>
      </c>
      <c r="H1799" s="33" t="s">
        <v>632</v>
      </c>
      <c r="I1799" s="33" t="s">
        <v>628</v>
      </c>
      <c r="J1799" s="33" t="s">
        <v>633</v>
      </c>
      <c r="K1799" s="33" t="s">
        <v>634</v>
      </c>
      <c r="L1799" s="33" t="s">
        <v>628</v>
      </c>
      <c r="M1799" s="33" t="s">
        <v>632</v>
      </c>
      <c r="N1799" s="33" t="s">
        <v>2530</v>
      </c>
      <c r="O1799" s="33" t="s">
        <v>2531</v>
      </c>
      <c r="P1799" s="33" t="s">
        <v>2532</v>
      </c>
    </row>
    <row r="1800" spans="1:16" ht="13.5" customHeight="1" x14ac:dyDescent="0.2">
      <c r="A1800" s="33" t="s">
        <v>709</v>
      </c>
      <c r="B1800" s="35" t="s">
        <v>3573</v>
      </c>
      <c r="C1800" s="34">
        <v>163962</v>
      </c>
      <c r="D1800" s="33"/>
      <c r="E1800" s="33" t="s">
        <v>909</v>
      </c>
      <c r="F1800" s="33" t="s">
        <v>628</v>
      </c>
      <c r="G1800" s="33" t="s">
        <v>628</v>
      </c>
      <c r="H1800" s="33" t="s">
        <v>632</v>
      </c>
      <c r="I1800" s="33" t="s">
        <v>628</v>
      </c>
      <c r="J1800" s="33" t="s">
        <v>633</v>
      </c>
      <c r="K1800" s="33" t="s">
        <v>634</v>
      </c>
      <c r="L1800" s="33" t="s">
        <v>628</v>
      </c>
      <c r="M1800" s="33" t="s">
        <v>632</v>
      </c>
      <c r="N1800" s="33" t="s">
        <v>2530</v>
      </c>
      <c r="O1800" s="33" t="s">
        <v>2531</v>
      </c>
      <c r="P1800" s="33" t="s">
        <v>2532</v>
      </c>
    </row>
    <row r="1801" spans="1:16" ht="13.5" customHeight="1" x14ac:dyDescent="0.2">
      <c r="A1801" s="33" t="s">
        <v>709</v>
      </c>
      <c r="B1801" s="35" t="s">
        <v>3558</v>
      </c>
      <c r="C1801" s="34">
        <v>237510</v>
      </c>
      <c r="D1801" s="33"/>
      <c r="E1801" s="33" t="s">
        <v>909</v>
      </c>
      <c r="F1801" s="33" t="s">
        <v>628</v>
      </c>
      <c r="G1801" s="33" t="s">
        <v>628</v>
      </c>
      <c r="H1801" s="33" t="s">
        <v>632</v>
      </c>
      <c r="I1801" s="33" t="s">
        <v>628</v>
      </c>
      <c r="J1801" s="33" t="s">
        <v>633</v>
      </c>
      <c r="K1801" s="33" t="s">
        <v>634</v>
      </c>
      <c r="L1801" s="33" t="s">
        <v>628</v>
      </c>
      <c r="M1801" s="33" t="s">
        <v>632</v>
      </c>
      <c r="N1801" s="33" t="s">
        <v>2530</v>
      </c>
      <c r="O1801" s="33" t="s">
        <v>2531</v>
      </c>
      <c r="P1801" s="33" t="s">
        <v>2532</v>
      </c>
    </row>
    <row r="1802" spans="1:16" ht="13.5" customHeight="1" x14ac:dyDescent="0.2">
      <c r="A1802" s="33" t="s">
        <v>709</v>
      </c>
      <c r="B1802" s="35" t="s">
        <v>3594</v>
      </c>
      <c r="C1802" s="34">
        <v>23904</v>
      </c>
      <c r="D1802" s="33"/>
      <c r="E1802" s="33" t="s">
        <v>909</v>
      </c>
      <c r="F1802" s="33" t="s">
        <v>628</v>
      </c>
      <c r="G1802" s="33" t="s">
        <v>628</v>
      </c>
      <c r="H1802" s="33" t="s">
        <v>632</v>
      </c>
      <c r="I1802" s="33" t="s">
        <v>628</v>
      </c>
      <c r="J1802" s="33" t="s">
        <v>633</v>
      </c>
      <c r="K1802" s="33" t="s">
        <v>634</v>
      </c>
      <c r="L1802" s="33" t="s">
        <v>628</v>
      </c>
      <c r="M1802" s="33" t="s">
        <v>632</v>
      </c>
      <c r="N1802" s="33" t="s">
        <v>2530</v>
      </c>
      <c r="O1802" s="33" t="s">
        <v>2531</v>
      </c>
      <c r="P1802" s="33" t="s">
        <v>2532</v>
      </c>
    </row>
    <row r="1803" spans="1:16" ht="13.5" customHeight="1" x14ac:dyDescent="0.2">
      <c r="A1803" s="33" t="s">
        <v>709</v>
      </c>
      <c r="B1803" s="35" t="s">
        <v>3594</v>
      </c>
      <c r="C1803" s="34">
        <v>141350</v>
      </c>
      <c r="D1803" s="33"/>
      <c r="E1803" s="33" t="s">
        <v>909</v>
      </c>
      <c r="F1803" s="33" t="s">
        <v>628</v>
      </c>
      <c r="G1803" s="33" t="s">
        <v>628</v>
      </c>
      <c r="H1803" s="33" t="s">
        <v>632</v>
      </c>
      <c r="I1803" s="33" t="s">
        <v>628</v>
      </c>
      <c r="J1803" s="33" t="s">
        <v>633</v>
      </c>
      <c r="K1803" s="33" t="s">
        <v>634</v>
      </c>
      <c r="L1803" s="33" t="s">
        <v>628</v>
      </c>
      <c r="M1803" s="33" t="s">
        <v>632</v>
      </c>
      <c r="N1803" s="33" t="s">
        <v>2530</v>
      </c>
      <c r="O1803" s="33" t="s">
        <v>2531</v>
      </c>
      <c r="P1803" s="33" t="s">
        <v>2532</v>
      </c>
    </row>
    <row r="1804" spans="1:16" ht="13.5" customHeight="1" x14ac:dyDescent="0.2">
      <c r="A1804" s="33" t="s">
        <v>709</v>
      </c>
      <c r="B1804" s="35" t="s">
        <v>3594</v>
      </c>
      <c r="C1804" s="34">
        <v>30419</v>
      </c>
      <c r="D1804" s="33"/>
      <c r="E1804" s="33" t="s">
        <v>909</v>
      </c>
      <c r="F1804" s="33" t="s">
        <v>628</v>
      </c>
      <c r="G1804" s="33" t="s">
        <v>628</v>
      </c>
      <c r="H1804" s="33" t="s">
        <v>632</v>
      </c>
      <c r="I1804" s="33" t="s">
        <v>628</v>
      </c>
      <c r="J1804" s="33" t="s">
        <v>633</v>
      </c>
      <c r="K1804" s="33" t="s">
        <v>634</v>
      </c>
      <c r="L1804" s="33" t="s">
        <v>628</v>
      </c>
      <c r="M1804" s="33" t="s">
        <v>632</v>
      </c>
      <c r="N1804" s="33" t="s">
        <v>2530</v>
      </c>
      <c r="O1804" s="33" t="s">
        <v>2531</v>
      </c>
      <c r="P1804" s="33" t="s">
        <v>2532</v>
      </c>
    </row>
    <row r="1805" spans="1:16" ht="13.5" customHeight="1" x14ac:dyDescent="0.2">
      <c r="A1805" s="33" t="s">
        <v>709</v>
      </c>
      <c r="B1805" s="35" t="s">
        <v>3594</v>
      </c>
      <c r="C1805" s="34">
        <v>54756</v>
      </c>
      <c r="D1805" s="33"/>
      <c r="E1805" s="33" t="s">
        <v>909</v>
      </c>
      <c r="F1805" s="33" t="s">
        <v>628</v>
      </c>
      <c r="G1805" s="33" t="s">
        <v>628</v>
      </c>
      <c r="H1805" s="33" t="s">
        <v>632</v>
      </c>
      <c r="I1805" s="33" t="s">
        <v>628</v>
      </c>
      <c r="J1805" s="33" t="s">
        <v>633</v>
      </c>
      <c r="K1805" s="33" t="s">
        <v>634</v>
      </c>
      <c r="L1805" s="33" t="s">
        <v>628</v>
      </c>
      <c r="M1805" s="33" t="s">
        <v>632</v>
      </c>
      <c r="N1805" s="33" t="s">
        <v>2530</v>
      </c>
      <c r="O1805" s="33" t="s">
        <v>2531</v>
      </c>
      <c r="P1805" s="33" t="s">
        <v>2532</v>
      </c>
    </row>
    <row r="1806" spans="1:16" ht="13.5" customHeight="1" x14ac:dyDescent="0.2">
      <c r="A1806" s="33" t="s">
        <v>709</v>
      </c>
      <c r="B1806" s="35" t="s">
        <v>3594</v>
      </c>
      <c r="C1806" s="34">
        <v>102245</v>
      </c>
      <c r="D1806" s="33"/>
      <c r="E1806" s="33" t="s">
        <v>909</v>
      </c>
      <c r="F1806" s="33" t="s">
        <v>628</v>
      </c>
      <c r="G1806" s="33" t="s">
        <v>628</v>
      </c>
      <c r="H1806" s="33" t="s">
        <v>632</v>
      </c>
      <c r="I1806" s="33" t="s">
        <v>628</v>
      </c>
      <c r="J1806" s="33" t="s">
        <v>633</v>
      </c>
      <c r="K1806" s="33" t="s">
        <v>634</v>
      </c>
      <c r="L1806" s="33" t="s">
        <v>628</v>
      </c>
      <c r="M1806" s="33" t="s">
        <v>632</v>
      </c>
      <c r="N1806" s="33" t="s">
        <v>2530</v>
      </c>
      <c r="O1806" s="33" t="s">
        <v>2531</v>
      </c>
      <c r="P1806" s="33" t="s">
        <v>2532</v>
      </c>
    </row>
    <row r="1807" spans="1:16" ht="13.5" customHeight="1" x14ac:dyDescent="0.2">
      <c r="A1807" s="33" t="s">
        <v>709</v>
      </c>
      <c r="B1807" s="35" t="s">
        <v>3594</v>
      </c>
      <c r="C1807" s="34">
        <v>173800</v>
      </c>
      <c r="D1807" s="33"/>
      <c r="E1807" s="33" t="s">
        <v>909</v>
      </c>
      <c r="F1807" s="33" t="s">
        <v>628</v>
      </c>
      <c r="G1807" s="33" t="s">
        <v>628</v>
      </c>
      <c r="H1807" s="33" t="s">
        <v>632</v>
      </c>
      <c r="I1807" s="33" t="s">
        <v>628</v>
      </c>
      <c r="J1807" s="33" t="s">
        <v>633</v>
      </c>
      <c r="K1807" s="33" t="s">
        <v>634</v>
      </c>
      <c r="L1807" s="33" t="s">
        <v>628</v>
      </c>
      <c r="M1807" s="33" t="s">
        <v>632</v>
      </c>
      <c r="N1807" s="33" t="s">
        <v>2530</v>
      </c>
      <c r="O1807" s="33" t="s">
        <v>2531</v>
      </c>
      <c r="P1807" s="33" t="s">
        <v>2532</v>
      </c>
    </row>
    <row r="1808" spans="1:16" ht="13.5" customHeight="1" x14ac:dyDescent="0.2">
      <c r="A1808" s="33" t="s">
        <v>709</v>
      </c>
      <c r="B1808" s="35" t="s">
        <v>3594</v>
      </c>
      <c r="C1808" s="34">
        <v>37940</v>
      </c>
      <c r="D1808" s="33"/>
      <c r="E1808" s="33" t="s">
        <v>909</v>
      </c>
      <c r="F1808" s="33" t="s">
        <v>628</v>
      </c>
      <c r="G1808" s="33" t="s">
        <v>628</v>
      </c>
      <c r="H1808" s="33" t="s">
        <v>632</v>
      </c>
      <c r="I1808" s="33" t="s">
        <v>628</v>
      </c>
      <c r="J1808" s="33" t="s">
        <v>633</v>
      </c>
      <c r="K1808" s="33" t="s">
        <v>634</v>
      </c>
      <c r="L1808" s="33" t="s">
        <v>628</v>
      </c>
      <c r="M1808" s="33" t="s">
        <v>632</v>
      </c>
      <c r="N1808" s="33" t="s">
        <v>2530</v>
      </c>
      <c r="O1808" s="33" t="s">
        <v>2531</v>
      </c>
      <c r="P1808" s="33" t="s">
        <v>2532</v>
      </c>
    </row>
    <row r="1809" spans="1:16" ht="13.5" customHeight="1" x14ac:dyDescent="0.2">
      <c r="A1809" s="33" t="s">
        <v>709</v>
      </c>
      <c r="B1809" s="35" t="s">
        <v>3594</v>
      </c>
      <c r="C1809" s="34">
        <v>369160</v>
      </c>
      <c r="D1809" s="33"/>
      <c r="E1809" s="33" t="s">
        <v>909</v>
      </c>
      <c r="F1809" s="33" t="s">
        <v>628</v>
      </c>
      <c r="G1809" s="33" t="s">
        <v>628</v>
      </c>
      <c r="H1809" s="33" t="s">
        <v>632</v>
      </c>
      <c r="I1809" s="33" t="s">
        <v>628</v>
      </c>
      <c r="J1809" s="33" t="s">
        <v>633</v>
      </c>
      <c r="K1809" s="33" t="s">
        <v>634</v>
      </c>
      <c r="L1809" s="33" t="s">
        <v>628</v>
      </c>
      <c r="M1809" s="33" t="s">
        <v>632</v>
      </c>
      <c r="N1809" s="33" t="s">
        <v>2530</v>
      </c>
      <c r="O1809" s="33" t="s">
        <v>2531</v>
      </c>
      <c r="P1809" s="33" t="s">
        <v>2532</v>
      </c>
    </row>
    <row r="1810" spans="1:16" ht="13.5" customHeight="1" x14ac:dyDescent="0.2">
      <c r="A1810" s="33" t="s">
        <v>709</v>
      </c>
      <c r="B1810" s="35" t="s">
        <v>3594</v>
      </c>
      <c r="C1810" s="34">
        <v>68064</v>
      </c>
      <c r="D1810" s="33"/>
      <c r="E1810" s="33" t="s">
        <v>909</v>
      </c>
      <c r="F1810" s="33" t="s">
        <v>628</v>
      </c>
      <c r="G1810" s="33" t="s">
        <v>628</v>
      </c>
      <c r="H1810" s="33" t="s">
        <v>632</v>
      </c>
      <c r="I1810" s="33" t="s">
        <v>628</v>
      </c>
      <c r="J1810" s="33" t="s">
        <v>633</v>
      </c>
      <c r="K1810" s="33" t="s">
        <v>634</v>
      </c>
      <c r="L1810" s="33" t="s">
        <v>628</v>
      </c>
      <c r="M1810" s="33" t="s">
        <v>632</v>
      </c>
      <c r="N1810" s="33" t="s">
        <v>2530</v>
      </c>
      <c r="O1810" s="33" t="s">
        <v>2531</v>
      </c>
      <c r="P1810" s="33" t="s">
        <v>2532</v>
      </c>
    </row>
    <row r="1811" spans="1:16" ht="13.5" customHeight="1" x14ac:dyDescent="0.2">
      <c r="A1811" s="33" t="s">
        <v>709</v>
      </c>
      <c r="B1811" s="35" t="s">
        <v>3594</v>
      </c>
      <c r="C1811" s="34">
        <v>32640</v>
      </c>
      <c r="D1811" s="33"/>
      <c r="E1811" s="33" t="s">
        <v>909</v>
      </c>
      <c r="F1811" s="33" t="s">
        <v>628</v>
      </c>
      <c r="G1811" s="33" t="s">
        <v>628</v>
      </c>
      <c r="H1811" s="33" t="s">
        <v>632</v>
      </c>
      <c r="I1811" s="33" t="s">
        <v>628</v>
      </c>
      <c r="J1811" s="33" t="s">
        <v>633</v>
      </c>
      <c r="K1811" s="33" t="s">
        <v>634</v>
      </c>
      <c r="L1811" s="33" t="s">
        <v>628</v>
      </c>
      <c r="M1811" s="33" t="s">
        <v>632</v>
      </c>
      <c r="N1811" s="33" t="s">
        <v>2530</v>
      </c>
      <c r="O1811" s="33" t="s">
        <v>2531</v>
      </c>
      <c r="P1811" s="33" t="s">
        <v>2532</v>
      </c>
    </row>
    <row r="1812" spans="1:16" ht="13.5" customHeight="1" x14ac:dyDescent="0.2">
      <c r="A1812" s="33" t="s">
        <v>709</v>
      </c>
      <c r="B1812" s="35" t="s">
        <v>3594</v>
      </c>
      <c r="C1812" s="34">
        <v>96720</v>
      </c>
      <c r="D1812" s="33"/>
      <c r="E1812" s="33" t="s">
        <v>909</v>
      </c>
      <c r="F1812" s="33" t="s">
        <v>628</v>
      </c>
      <c r="G1812" s="33" t="s">
        <v>628</v>
      </c>
      <c r="H1812" s="33" t="s">
        <v>632</v>
      </c>
      <c r="I1812" s="33" t="s">
        <v>628</v>
      </c>
      <c r="J1812" s="33" t="s">
        <v>633</v>
      </c>
      <c r="K1812" s="33" t="s">
        <v>634</v>
      </c>
      <c r="L1812" s="33" t="s">
        <v>628</v>
      </c>
      <c r="M1812" s="33" t="s">
        <v>632</v>
      </c>
      <c r="N1812" s="33" t="s">
        <v>2530</v>
      </c>
      <c r="O1812" s="33" t="s">
        <v>2531</v>
      </c>
      <c r="P1812" s="33" t="s">
        <v>2532</v>
      </c>
    </row>
    <row r="1813" spans="1:16" ht="13.5" customHeight="1" x14ac:dyDescent="0.2">
      <c r="A1813" s="33" t="s">
        <v>709</v>
      </c>
      <c r="B1813" s="35" t="s">
        <v>3594</v>
      </c>
      <c r="C1813" s="34">
        <v>115962</v>
      </c>
      <c r="D1813" s="33"/>
      <c r="E1813" s="33" t="s">
        <v>909</v>
      </c>
      <c r="F1813" s="33" t="s">
        <v>628</v>
      </c>
      <c r="G1813" s="33" t="s">
        <v>628</v>
      </c>
      <c r="H1813" s="33" t="s">
        <v>632</v>
      </c>
      <c r="I1813" s="33" t="s">
        <v>628</v>
      </c>
      <c r="J1813" s="33" t="s">
        <v>633</v>
      </c>
      <c r="K1813" s="33" t="s">
        <v>634</v>
      </c>
      <c r="L1813" s="33" t="s">
        <v>628</v>
      </c>
      <c r="M1813" s="33" t="s">
        <v>632</v>
      </c>
      <c r="N1813" s="33" t="s">
        <v>2530</v>
      </c>
      <c r="O1813" s="33" t="s">
        <v>2531</v>
      </c>
      <c r="P1813" s="33" t="s">
        <v>2532</v>
      </c>
    </row>
    <row r="1814" spans="1:16" ht="13.5" customHeight="1" x14ac:dyDescent="0.2">
      <c r="A1814" s="33" t="s">
        <v>709</v>
      </c>
      <c r="B1814" s="35" t="s">
        <v>3594</v>
      </c>
      <c r="C1814" s="34">
        <v>28626</v>
      </c>
      <c r="D1814" s="33"/>
      <c r="E1814" s="33" t="s">
        <v>909</v>
      </c>
      <c r="F1814" s="33" t="s">
        <v>628</v>
      </c>
      <c r="G1814" s="33" t="s">
        <v>628</v>
      </c>
      <c r="H1814" s="33" t="s">
        <v>632</v>
      </c>
      <c r="I1814" s="33" t="s">
        <v>628</v>
      </c>
      <c r="J1814" s="33" t="s">
        <v>633</v>
      </c>
      <c r="K1814" s="33" t="s">
        <v>634</v>
      </c>
      <c r="L1814" s="33" t="s">
        <v>628</v>
      </c>
      <c r="M1814" s="33" t="s">
        <v>632</v>
      </c>
      <c r="N1814" s="33" t="s">
        <v>2530</v>
      </c>
      <c r="O1814" s="33" t="s">
        <v>2531</v>
      </c>
      <c r="P1814" s="33" t="s">
        <v>2532</v>
      </c>
    </row>
    <row r="1815" spans="1:16" ht="13.5" customHeight="1" x14ac:dyDescent="0.2">
      <c r="A1815" s="33" t="s">
        <v>709</v>
      </c>
      <c r="B1815" s="35" t="s">
        <v>3577</v>
      </c>
      <c r="C1815" s="34">
        <v>289527</v>
      </c>
      <c r="D1815" s="33"/>
      <c r="E1815" s="33" t="s">
        <v>909</v>
      </c>
      <c r="F1815" s="33" t="s">
        <v>628</v>
      </c>
      <c r="G1815" s="33" t="s">
        <v>628</v>
      </c>
      <c r="H1815" s="33" t="s">
        <v>632</v>
      </c>
      <c r="I1815" s="33" t="s">
        <v>628</v>
      </c>
      <c r="J1815" s="33" t="s">
        <v>633</v>
      </c>
      <c r="K1815" s="33" t="s">
        <v>634</v>
      </c>
      <c r="L1815" s="33" t="s">
        <v>628</v>
      </c>
      <c r="M1815" s="33" t="s">
        <v>632</v>
      </c>
      <c r="N1815" s="33" t="s">
        <v>2530</v>
      </c>
      <c r="O1815" s="33" t="s">
        <v>2531</v>
      </c>
      <c r="P1815" s="33" t="s">
        <v>2532</v>
      </c>
    </row>
    <row r="1816" spans="1:16" ht="13.5" customHeight="1" x14ac:dyDescent="0.2">
      <c r="A1816" s="33" t="s">
        <v>709</v>
      </c>
      <c r="B1816" s="35" t="s">
        <v>3561</v>
      </c>
      <c r="C1816" s="34">
        <v>135072</v>
      </c>
      <c r="D1816" s="33"/>
      <c r="E1816" s="33" t="s">
        <v>909</v>
      </c>
      <c r="F1816" s="33" t="s">
        <v>628</v>
      </c>
      <c r="G1816" s="33" t="s">
        <v>628</v>
      </c>
      <c r="H1816" s="33" t="s">
        <v>632</v>
      </c>
      <c r="I1816" s="33" t="s">
        <v>628</v>
      </c>
      <c r="J1816" s="33" t="s">
        <v>633</v>
      </c>
      <c r="K1816" s="33" t="s">
        <v>634</v>
      </c>
      <c r="L1816" s="33" t="s">
        <v>628</v>
      </c>
      <c r="M1816" s="33" t="s">
        <v>632</v>
      </c>
      <c r="N1816" s="33" t="s">
        <v>2530</v>
      </c>
      <c r="O1816" s="33" t="s">
        <v>2531</v>
      </c>
      <c r="P1816" s="33" t="s">
        <v>2532</v>
      </c>
    </row>
    <row r="1817" spans="1:16" ht="13.5" customHeight="1" x14ac:dyDescent="0.2">
      <c r="A1817" s="33" t="s">
        <v>709</v>
      </c>
      <c r="B1817" s="35" t="s">
        <v>3595</v>
      </c>
      <c r="C1817" s="34">
        <v>750240</v>
      </c>
      <c r="D1817" s="33"/>
      <c r="E1817" s="33" t="s">
        <v>909</v>
      </c>
      <c r="F1817" s="33" t="s">
        <v>628</v>
      </c>
      <c r="G1817" s="33" t="s">
        <v>628</v>
      </c>
      <c r="H1817" s="33" t="s">
        <v>632</v>
      </c>
      <c r="I1817" s="33" t="s">
        <v>628</v>
      </c>
      <c r="J1817" s="33" t="s">
        <v>633</v>
      </c>
      <c r="K1817" s="33" t="s">
        <v>634</v>
      </c>
      <c r="L1817" s="33" t="s">
        <v>628</v>
      </c>
      <c r="M1817" s="33" t="s">
        <v>632</v>
      </c>
      <c r="N1817" s="33" t="s">
        <v>2530</v>
      </c>
      <c r="O1817" s="33" t="s">
        <v>2531</v>
      </c>
      <c r="P1817" s="33" t="s">
        <v>2532</v>
      </c>
    </row>
    <row r="1818" spans="1:16" ht="13.5" customHeight="1" x14ac:dyDescent="0.2">
      <c r="A1818" s="33" t="s">
        <v>709</v>
      </c>
      <c r="B1818" s="35" t="s">
        <v>3596</v>
      </c>
      <c r="C1818" s="34">
        <v>656000</v>
      </c>
      <c r="D1818" s="33"/>
      <c r="E1818" s="33" t="s">
        <v>909</v>
      </c>
      <c r="F1818" s="33" t="s">
        <v>628</v>
      </c>
      <c r="G1818" s="33" t="s">
        <v>628</v>
      </c>
      <c r="H1818" s="33" t="s">
        <v>632</v>
      </c>
      <c r="I1818" s="33" t="s">
        <v>628</v>
      </c>
      <c r="J1818" s="33" t="s">
        <v>633</v>
      </c>
      <c r="K1818" s="33" t="s">
        <v>634</v>
      </c>
      <c r="L1818" s="33" t="s">
        <v>628</v>
      </c>
      <c r="M1818" s="33" t="s">
        <v>632</v>
      </c>
      <c r="N1818" s="33" t="s">
        <v>2530</v>
      </c>
      <c r="O1818" s="33" t="s">
        <v>2531</v>
      </c>
      <c r="P1818" s="33" t="s">
        <v>2532</v>
      </c>
    </row>
    <row r="1819" spans="1:16" ht="13.5" customHeight="1" x14ac:dyDescent="0.2">
      <c r="A1819" s="33" t="s">
        <v>709</v>
      </c>
      <c r="B1819" s="35" t="s">
        <v>3596</v>
      </c>
      <c r="C1819" s="34">
        <v>25296000</v>
      </c>
      <c r="D1819" s="33"/>
      <c r="E1819" s="33" t="s">
        <v>909</v>
      </c>
      <c r="F1819" s="33" t="s">
        <v>628</v>
      </c>
      <c r="G1819" s="33" t="s">
        <v>628</v>
      </c>
      <c r="H1819" s="33" t="s">
        <v>632</v>
      </c>
      <c r="I1819" s="33" t="s">
        <v>628</v>
      </c>
      <c r="J1819" s="33" t="s">
        <v>633</v>
      </c>
      <c r="K1819" s="33" t="s">
        <v>634</v>
      </c>
      <c r="L1819" s="33" t="s">
        <v>628</v>
      </c>
      <c r="M1819" s="33" t="s">
        <v>632</v>
      </c>
      <c r="N1819" s="33" t="s">
        <v>2530</v>
      </c>
      <c r="O1819" s="33" t="s">
        <v>2531</v>
      </c>
      <c r="P1819" s="33" t="s">
        <v>2532</v>
      </c>
    </row>
    <row r="1820" spans="1:16" ht="13.5" customHeight="1" x14ac:dyDescent="0.2">
      <c r="A1820" s="33" t="s">
        <v>709</v>
      </c>
      <c r="B1820" s="35" t="s">
        <v>3597</v>
      </c>
      <c r="C1820" s="34">
        <v>711180</v>
      </c>
      <c r="D1820" s="33"/>
      <c r="E1820" s="33" t="s">
        <v>909</v>
      </c>
      <c r="F1820" s="33" t="s">
        <v>628</v>
      </c>
      <c r="G1820" s="33" t="s">
        <v>628</v>
      </c>
      <c r="H1820" s="33" t="s">
        <v>632</v>
      </c>
      <c r="I1820" s="33" t="s">
        <v>628</v>
      </c>
      <c r="J1820" s="33" t="s">
        <v>633</v>
      </c>
      <c r="K1820" s="33" t="s">
        <v>634</v>
      </c>
      <c r="L1820" s="33" t="s">
        <v>628</v>
      </c>
      <c r="M1820" s="33" t="s">
        <v>632</v>
      </c>
      <c r="N1820" s="33" t="s">
        <v>2530</v>
      </c>
      <c r="O1820" s="33" t="s">
        <v>2531</v>
      </c>
      <c r="P1820" s="33" t="s">
        <v>2532</v>
      </c>
    </row>
    <row r="1821" spans="1:16" ht="13.5" customHeight="1" x14ac:dyDescent="0.2">
      <c r="A1821" s="33" t="s">
        <v>709</v>
      </c>
      <c r="B1821" s="35" t="s">
        <v>3598</v>
      </c>
      <c r="C1821" s="34">
        <v>310806</v>
      </c>
      <c r="D1821" s="33"/>
      <c r="E1821" s="33" t="s">
        <v>909</v>
      </c>
      <c r="F1821" s="33" t="s">
        <v>628</v>
      </c>
      <c r="G1821" s="33" t="s">
        <v>628</v>
      </c>
      <c r="H1821" s="33" t="s">
        <v>632</v>
      </c>
      <c r="I1821" s="33" t="s">
        <v>628</v>
      </c>
      <c r="J1821" s="33" t="s">
        <v>633</v>
      </c>
      <c r="K1821" s="33" t="s">
        <v>634</v>
      </c>
      <c r="L1821" s="33" t="s">
        <v>628</v>
      </c>
      <c r="M1821" s="33" t="s">
        <v>632</v>
      </c>
      <c r="N1821" s="33" t="s">
        <v>2530</v>
      </c>
      <c r="O1821" s="33" t="s">
        <v>2531</v>
      </c>
      <c r="P1821" s="33" t="s">
        <v>2532</v>
      </c>
    </row>
    <row r="1822" spans="1:16" ht="13.5" customHeight="1" x14ac:dyDescent="0.2">
      <c r="A1822" s="33" t="s">
        <v>709</v>
      </c>
      <c r="B1822" s="35" t="s">
        <v>3600</v>
      </c>
      <c r="C1822" s="34">
        <v>369900</v>
      </c>
      <c r="D1822" s="33"/>
      <c r="E1822" s="33" t="s">
        <v>909</v>
      </c>
      <c r="F1822" s="33" t="s">
        <v>628</v>
      </c>
      <c r="G1822" s="33" t="s">
        <v>628</v>
      </c>
      <c r="H1822" s="33" t="s">
        <v>632</v>
      </c>
      <c r="I1822" s="33" t="s">
        <v>628</v>
      </c>
      <c r="J1822" s="33" t="s">
        <v>633</v>
      </c>
      <c r="K1822" s="33" t="s">
        <v>634</v>
      </c>
      <c r="L1822" s="33" t="s">
        <v>628</v>
      </c>
      <c r="M1822" s="33" t="s">
        <v>632</v>
      </c>
      <c r="N1822" s="33" t="s">
        <v>2530</v>
      </c>
      <c r="O1822" s="33" t="s">
        <v>2531</v>
      </c>
      <c r="P1822" s="33" t="s">
        <v>2532</v>
      </c>
    </row>
    <row r="1823" spans="1:16" ht="13.5" customHeight="1" x14ac:dyDescent="0.2">
      <c r="A1823" s="33" t="s">
        <v>709</v>
      </c>
      <c r="B1823" s="35" t="s">
        <v>3600</v>
      </c>
      <c r="C1823" s="34">
        <v>429090</v>
      </c>
      <c r="D1823" s="33"/>
      <c r="E1823" s="33" t="s">
        <v>909</v>
      </c>
      <c r="F1823" s="33" t="s">
        <v>628</v>
      </c>
      <c r="G1823" s="33" t="s">
        <v>628</v>
      </c>
      <c r="H1823" s="33" t="s">
        <v>632</v>
      </c>
      <c r="I1823" s="33" t="s">
        <v>628</v>
      </c>
      <c r="J1823" s="33" t="s">
        <v>633</v>
      </c>
      <c r="K1823" s="33" t="s">
        <v>634</v>
      </c>
      <c r="L1823" s="33" t="s">
        <v>628</v>
      </c>
      <c r="M1823" s="33" t="s">
        <v>632</v>
      </c>
      <c r="N1823" s="33" t="s">
        <v>2530</v>
      </c>
      <c r="O1823" s="33" t="s">
        <v>2531</v>
      </c>
      <c r="P1823" s="33" t="s">
        <v>2532</v>
      </c>
    </row>
    <row r="1824" spans="1:16" ht="13.5" customHeight="1" x14ac:dyDescent="0.2">
      <c r="A1824" s="33" t="s">
        <v>709</v>
      </c>
      <c r="B1824" s="35" t="s">
        <v>3600</v>
      </c>
      <c r="C1824" s="34">
        <v>494400</v>
      </c>
      <c r="D1824" s="33"/>
      <c r="E1824" s="33" t="s">
        <v>909</v>
      </c>
      <c r="F1824" s="33" t="s">
        <v>628</v>
      </c>
      <c r="G1824" s="33" t="s">
        <v>628</v>
      </c>
      <c r="H1824" s="33" t="s">
        <v>632</v>
      </c>
      <c r="I1824" s="33" t="s">
        <v>628</v>
      </c>
      <c r="J1824" s="33" t="s">
        <v>633</v>
      </c>
      <c r="K1824" s="33" t="s">
        <v>634</v>
      </c>
      <c r="L1824" s="33" t="s">
        <v>628</v>
      </c>
      <c r="M1824" s="33" t="s">
        <v>632</v>
      </c>
      <c r="N1824" s="33" t="s">
        <v>2530</v>
      </c>
      <c r="O1824" s="33" t="s">
        <v>2531</v>
      </c>
      <c r="P1824" s="33" t="s">
        <v>2532</v>
      </c>
    </row>
    <row r="1825" spans="1:16" ht="13.5" customHeight="1" x14ac:dyDescent="0.2">
      <c r="A1825" s="33" t="s">
        <v>709</v>
      </c>
      <c r="B1825" s="35" t="s">
        <v>3601</v>
      </c>
      <c r="C1825" s="34">
        <v>824733</v>
      </c>
      <c r="D1825" s="33"/>
      <c r="E1825" s="33" t="s">
        <v>909</v>
      </c>
      <c r="F1825" s="33" t="s">
        <v>628</v>
      </c>
      <c r="G1825" s="33" t="s">
        <v>628</v>
      </c>
      <c r="H1825" s="33" t="s">
        <v>632</v>
      </c>
      <c r="I1825" s="33" t="s">
        <v>628</v>
      </c>
      <c r="J1825" s="33" t="s">
        <v>633</v>
      </c>
      <c r="K1825" s="33" t="s">
        <v>634</v>
      </c>
      <c r="L1825" s="33" t="s">
        <v>628</v>
      </c>
      <c r="M1825" s="33" t="s">
        <v>632</v>
      </c>
      <c r="N1825" s="33" t="s">
        <v>2530</v>
      </c>
      <c r="O1825" s="33" t="s">
        <v>2531</v>
      </c>
      <c r="P1825" s="33" t="s">
        <v>2532</v>
      </c>
    </row>
    <row r="1826" spans="1:16" ht="13.5" customHeight="1" x14ac:dyDescent="0.2">
      <c r="A1826" s="33" t="s">
        <v>709</v>
      </c>
      <c r="B1826" s="35" t="s">
        <v>3593</v>
      </c>
      <c r="C1826" s="34">
        <v>3329280</v>
      </c>
      <c r="D1826" s="33"/>
      <c r="E1826" s="33" t="s">
        <v>909</v>
      </c>
      <c r="F1826" s="33" t="s">
        <v>628</v>
      </c>
      <c r="G1826" s="33" t="s">
        <v>628</v>
      </c>
      <c r="H1826" s="33" t="s">
        <v>632</v>
      </c>
      <c r="I1826" s="33" t="s">
        <v>628</v>
      </c>
      <c r="J1826" s="33" t="s">
        <v>633</v>
      </c>
      <c r="K1826" s="33" t="s">
        <v>634</v>
      </c>
      <c r="L1826" s="33" t="s">
        <v>628</v>
      </c>
      <c r="M1826" s="33" t="s">
        <v>632</v>
      </c>
      <c r="N1826" s="33" t="s">
        <v>2530</v>
      </c>
      <c r="O1826" s="33" t="s">
        <v>2531</v>
      </c>
      <c r="P1826" s="33" t="s">
        <v>2532</v>
      </c>
    </row>
    <row r="1827" spans="1:16" ht="13.5" customHeight="1" x14ac:dyDescent="0.2">
      <c r="A1827" s="33" t="s">
        <v>709</v>
      </c>
      <c r="B1827" s="35" t="s">
        <v>3602</v>
      </c>
      <c r="C1827" s="34">
        <v>444440</v>
      </c>
      <c r="D1827" s="33"/>
      <c r="E1827" s="33" t="s">
        <v>909</v>
      </c>
      <c r="F1827" s="33" t="s">
        <v>628</v>
      </c>
      <c r="G1827" s="33" t="s">
        <v>628</v>
      </c>
      <c r="H1827" s="33" t="s">
        <v>632</v>
      </c>
      <c r="I1827" s="33" t="s">
        <v>628</v>
      </c>
      <c r="J1827" s="33" t="s">
        <v>633</v>
      </c>
      <c r="K1827" s="33" t="s">
        <v>634</v>
      </c>
      <c r="L1827" s="33" t="s">
        <v>628</v>
      </c>
      <c r="M1827" s="33" t="s">
        <v>632</v>
      </c>
      <c r="N1827" s="33" t="s">
        <v>2530</v>
      </c>
      <c r="O1827" s="33" t="s">
        <v>2531</v>
      </c>
      <c r="P1827" s="33" t="s">
        <v>2532</v>
      </c>
    </row>
    <row r="1828" spans="1:16" ht="13.5" customHeight="1" x14ac:dyDescent="0.2">
      <c r="A1828" s="33" t="s">
        <v>709</v>
      </c>
      <c r="B1828" s="35" t="s">
        <v>3603</v>
      </c>
      <c r="C1828" s="34">
        <v>2070925</v>
      </c>
      <c r="D1828" s="33"/>
      <c r="E1828" s="33" t="s">
        <v>909</v>
      </c>
      <c r="F1828" s="33" t="s">
        <v>628</v>
      </c>
      <c r="G1828" s="33" t="s">
        <v>628</v>
      </c>
      <c r="H1828" s="33" t="s">
        <v>632</v>
      </c>
      <c r="I1828" s="33" t="s">
        <v>628</v>
      </c>
      <c r="J1828" s="33" t="s">
        <v>633</v>
      </c>
      <c r="K1828" s="33" t="s">
        <v>634</v>
      </c>
      <c r="L1828" s="33" t="s">
        <v>628</v>
      </c>
      <c r="M1828" s="33" t="s">
        <v>632</v>
      </c>
      <c r="N1828" s="33" t="s">
        <v>2530</v>
      </c>
      <c r="O1828" s="33" t="s">
        <v>2531</v>
      </c>
      <c r="P1828" s="33" t="s">
        <v>2532</v>
      </c>
    </row>
    <row r="1829" spans="1:16" ht="13.5" customHeight="1" x14ac:dyDescent="0.2">
      <c r="A1829" s="33" t="s">
        <v>709</v>
      </c>
      <c r="B1829" s="35" t="s">
        <v>3604</v>
      </c>
      <c r="C1829" s="34">
        <v>2277288</v>
      </c>
      <c r="D1829" s="33"/>
      <c r="E1829" s="33" t="s">
        <v>909</v>
      </c>
      <c r="F1829" s="33" t="s">
        <v>628</v>
      </c>
      <c r="G1829" s="33" t="s">
        <v>628</v>
      </c>
      <c r="H1829" s="33" t="s">
        <v>632</v>
      </c>
      <c r="I1829" s="33" t="s">
        <v>628</v>
      </c>
      <c r="J1829" s="33" t="s">
        <v>633</v>
      </c>
      <c r="K1829" s="33" t="s">
        <v>634</v>
      </c>
      <c r="L1829" s="33" t="s">
        <v>628</v>
      </c>
      <c r="M1829" s="33" t="s">
        <v>632</v>
      </c>
      <c r="N1829" s="33" t="s">
        <v>2530</v>
      </c>
      <c r="O1829" s="33" t="s">
        <v>2531</v>
      </c>
      <c r="P1829" s="33" t="s">
        <v>2532</v>
      </c>
    </row>
    <row r="1830" spans="1:16" ht="13.5" customHeight="1" x14ac:dyDescent="0.2">
      <c r="A1830" s="33" t="s">
        <v>709</v>
      </c>
      <c r="B1830" s="35" t="s">
        <v>3604</v>
      </c>
      <c r="C1830" s="34">
        <v>2437800</v>
      </c>
      <c r="D1830" s="33"/>
      <c r="E1830" s="33" t="s">
        <v>909</v>
      </c>
      <c r="F1830" s="33" t="s">
        <v>628</v>
      </c>
      <c r="G1830" s="33" t="s">
        <v>628</v>
      </c>
      <c r="H1830" s="33" t="s">
        <v>632</v>
      </c>
      <c r="I1830" s="33" t="s">
        <v>628</v>
      </c>
      <c r="J1830" s="33" t="s">
        <v>633</v>
      </c>
      <c r="K1830" s="33" t="s">
        <v>634</v>
      </c>
      <c r="L1830" s="33" t="s">
        <v>628</v>
      </c>
      <c r="M1830" s="33" t="s">
        <v>632</v>
      </c>
      <c r="N1830" s="33" t="s">
        <v>2530</v>
      </c>
      <c r="O1830" s="33" t="s">
        <v>2531</v>
      </c>
      <c r="P1830" s="33" t="s">
        <v>2532</v>
      </c>
    </row>
    <row r="1831" spans="1:16" ht="13.5" customHeight="1" x14ac:dyDescent="0.2">
      <c r="A1831" s="33" t="s">
        <v>709</v>
      </c>
      <c r="B1831" s="35" t="s">
        <v>3604</v>
      </c>
      <c r="C1831" s="34">
        <v>5287920</v>
      </c>
      <c r="D1831" s="33"/>
      <c r="E1831" s="33" t="s">
        <v>909</v>
      </c>
      <c r="F1831" s="33" t="s">
        <v>628</v>
      </c>
      <c r="G1831" s="33" t="s">
        <v>628</v>
      </c>
      <c r="H1831" s="33" t="s">
        <v>632</v>
      </c>
      <c r="I1831" s="33" t="s">
        <v>628</v>
      </c>
      <c r="J1831" s="33" t="s">
        <v>633</v>
      </c>
      <c r="K1831" s="33" t="s">
        <v>634</v>
      </c>
      <c r="L1831" s="33" t="s">
        <v>628</v>
      </c>
      <c r="M1831" s="33" t="s">
        <v>632</v>
      </c>
      <c r="N1831" s="33" t="s">
        <v>2530</v>
      </c>
      <c r="O1831" s="33" t="s">
        <v>2531</v>
      </c>
      <c r="P1831" s="33" t="s">
        <v>2532</v>
      </c>
    </row>
    <row r="1832" spans="1:16" ht="13.5" customHeight="1" x14ac:dyDescent="0.2">
      <c r="A1832" s="33" t="s">
        <v>709</v>
      </c>
      <c r="B1832" s="35" t="s">
        <v>3585</v>
      </c>
      <c r="C1832" s="34">
        <v>485804</v>
      </c>
      <c r="D1832" s="33"/>
      <c r="E1832" s="33" t="s">
        <v>909</v>
      </c>
      <c r="F1832" s="33" t="s">
        <v>628</v>
      </c>
      <c r="G1832" s="33" t="s">
        <v>628</v>
      </c>
      <c r="H1832" s="33" t="s">
        <v>632</v>
      </c>
      <c r="I1832" s="33" t="s">
        <v>628</v>
      </c>
      <c r="J1832" s="33" t="s">
        <v>633</v>
      </c>
      <c r="K1832" s="33" t="s">
        <v>634</v>
      </c>
      <c r="L1832" s="33" t="s">
        <v>628</v>
      </c>
      <c r="M1832" s="33" t="s">
        <v>632</v>
      </c>
      <c r="N1832" s="33" t="s">
        <v>2530</v>
      </c>
      <c r="O1832" s="33" t="s">
        <v>2531</v>
      </c>
      <c r="P1832" s="33" t="s">
        <v>2532</v>
      </c>
    </row>
    <row r="1833" spans="1:16" ht="13.5" customHeight="1" x14ac:dyDescent="0.2">
      <c r="A1833" s="33" t="s">
        <v>709</v>
      </c>
      <c r="B1833" s="35" t="s">
        <v>3605</v>
      </c>
      <c r="C1833" s="34">
        <v>1358165</v>
      </c>
      <c r="D1833" s="33"/>
      <c r="E1833" s="33" t="s">
        <v>909</v>
      </c>
      <c r="F1833" s="33" t="s">
        <v>628</v>
      </c>
      <c r="G1833" s="33" t="s">
        <v>628</v>
      </c>
      <c r="H1833" s="33" t="s">
        <v>632</v>
      </c>
      <c r="I1833" s="33" t="s">
        <v>628</v>
      </c>
      <c r="J1833" s="33" t="s">
        <v>633</v>
      </c>
      <c r="K1833" s="33" t="s">
        <v>634</v>
      </c>
      <c r="L1833" s="33" t="s">
        <v>628</v>
      </c>
      <c r="M1833" s="33" t="s">
        <v>632</v>
      </c>
      <c r="N1833" s="33" t="s">
        <v>2530</v>
      </c>
      <c r="O1833" s="33" t="s">
        <v>2531</v>
      </c>
      <c r="P1833" s="33" t="s">
        <v>2532</v>
      </c>
    </row>
    <row r="1834" spans="1:16" ht="13.5" customHeight="1" x14ac:dyDescent="0.2">
      <c r="A1834" s="33" t="s">
        <v>709</v>
      </c>
      <c r="B1834" s="35" t="s">
        <v>3606</v>
      </c>
      <c r="C1834" s="34">
        <v>3990567</v>
      </c>
      <c r="D1834" s="33"/>
      <c r="E1834" s="33" t="s">
        <v>909</v>
      </c>
      <c r="F1834" s="33" t="s">
        <v>628</v>
      </c>
      <c r="G1834" s="33" t="s">
        <v>628</v>
      </c>
      <c r="H1834" s="33" t="s">
        <v>632</v>
      </c>
      <c r="I1834" s="33" t="s">
        <v>628</v>
      </c>
      <c r="J1834" s="33" t="s">
        <v>633</v>
      </c>
      <c r="K1834" s="33" t="s">
        <v>634</v>
      </c>
      <c r="L1834" s="33" t="s">
        <v>628</v>
      </c>
      <c r="M1834" s="33" t="s">
        <v>632</v>
      </c>
      <c r="N1834" s="33" t="s">
        <v>2530</v>
      </c>
      <c r="O1834" s="33" t="s">
        <v>2531</v>
      </c>
      <c r="P1834" s="33" t="s">
        <v>2532</v>
      </c>
    </row>
    <row r="1835" spans="1:16" ht="13.5" customHeight="1" x14ac:dyDescent="0.2">
      <c r="A1835" s="33" t="s">
        <v>709</v>
      </c>
      <c r="B1835" s="35" t="s">
        <v>3607</v>
      </c>
      <c r="C1835" s="34">
        <v>396144</v>
      </c>
      <c r="D1835" s="33"/>
      <c r="E1835" s="33" t="s">
        <v>909</v>
      </c>
      <c r="F1835" s="33" t="s">
        <v>628</v>
      </c>
      <c r="G1835" s="33" t="s">
        <v>628</v>
      </c>
      <c r="H1835" s="33" t="s">
        <v>632</v>
      </c>
      <c r="I1835" s="33" t="s">
        <v>628</v>
      </c>
      <c r="J1835" s="33" t="s">
        <v>633</v>
      </c>
      <c r="K1835" s="33" t="s">
        <v>634</v>
      </c>
      <c r="L1835" s="33" t="s">
        <v>628</v>
      </c>
      <c r="M1835" s="33" t="s">
        <v>632</v>
      </c>
      <c r="N1835" s="33" t="s">
        <v>2530</v>
      </c>
      <c r="O1835" s="33" t="s">
        <v>2531</v>
      </c>
      <c r="P1835" s="33" t="s">
        <v>2532</v>
      </c>
    </row>
    <row r="1836" spans="1:16" ht="13.5" customHeight="1" x14ac:dyDescent="0.2">
      <c r="A1836" s="33" t="s">
        <v>709</v>
      </c>
      <c r="B1836" s="35" t="s">
        <v>3609</v>
      </c>
      <c r="C1836" s="34">
        <v>189000</v>
      </c>
      <c r="D1836" s="33"/>
      <c r="E1836" s="33" t="s">
        <v>909</v>
      </c>
      <c r="F1836" s="33" t="s">
        <v>628</v>
      </c>
      <c r="G1836" s="33" t="s">
        <v>628</v>
      </c>
      <c r="H1836" s="33" t="s">
        <v>632</v>
      </c>
      <c r="I1836" s="33" t="s">
        <v>628</v>
      </c>
      <c r="J1836" s="33" t="s">
        <v>633</v>
      </c>
      <c r="K1836" s="33" t="s">
        <v>634</v>
      </c>
      <c r="L1836" s="33" t="s">
        <v>628</v>
      </c>
      <c r="M1836" s="33" t="s">
        <v>632</v>
      </c>
      <c r="N1836" s="33" t="s">
        <v>2530</v>
      </c>
      <c r="O1836" s="33" t="s">
        <v>2531</v>
      </c>
      <c r="P1836" s="33" t="s">
        <v>2532</v>
      </c>
    </row>
    <row r="1837" spans="1:16" ht="13.5" customHeight="1" x14ac:dyDescent="0.2">
      <c r="A1837" s="33" t="s">
        <v>709</v>
      </c>
      <c r="B1837" s="35" t="s">
        <v>3594</v>
      </c>
      <c r="C1837" s="34">
        <v>346320</v>
      </c>
      <c r="D1837" s="33"/>
      <c r="E1837" s="33" t="s">
        <v>909</v>
      </c>
      <c r="F1837" s="33" t="s">
        <v>628</v>
      </c>
      <c r="G1837" s="33" t="s">
        <v>628</v>
      </c>
      <c r="H1837" s="33" t="s">
        <v>632</v>
      </c>
      <c r="I1837" s="33" t="s">
        <v>628</v>
      </c>
      <c r="J1837" s="33" t="s">
        <v>633</v>
      </c>
      <c r="K1837" s="33" t="s">
        <v>634</v>
      </c>
      <c r="L1837" s="33" t="s">
        <v>628</v>
      </c>
      <c r="M1837" s="33" t="s">
        <v>632</v>
      </c>
      <c r="N1837" s="33" t="s">
        <v>2530</v>
      </c>
      <c r="O1837" s="33" t="s">
        <v>2531</v>
      </c>
      <c r="P1837" s="33" t="s">
        <v>2532</v>
      </c>
    </row>
    <row r="1838" spans="1:16" ht="13.5" customHeight="1" x14ac:dyDescent="0.2">
      <c r="A1838" s="33" t="s">
        <v>709</v>
      </c>
      <c r="B1838" s="35" t="s">
        <v>3610</v>
      </c>
      <c r="C1838" s="34">
        <v>36722648</v>
      </c>
      <c r="D1838" s="33"/>
      <c r="E1838" s="33" t="s">
        <v>909</v>
      </c>
      <c r="F1838" s="33" t="s">
        <v>628</v>
      </c>
      <c r="G1838" s="33" t="s">
        <v>628</v>
      </c>
      <c r="H1838" s="33" t="s">
        <v>632</v>
      </c>
      <c r="I1838" s="33" t="s">
        <v>628</v>
      </c>
      <c r="J1838" s="33" t="s">
        <v>633</v>
      </c>
      <c r="K1838" s="33" t="s">
        <v>634</v>
      </c>
      <c r="L1838" s="33" t="s">
        <v>628</v>
      </c>
      <c r="M1838" s="33" t="s">
        <v>632</v>
      </c>
      <c r="N1838" s="33" t="s">
        <v>2530</v>
      </c>
      <c r="O1838" s="33" t="s">
        <v>2531</v>
      </c>
      <c r="P1838" s="33" t="s">
        <v>2532</v>
      </c>
    </row>
    <row r="1839" spans="1:16" ht="13.5" customHeight="1" x14ac:dyDescent="0.2">
      <c r="A1839" s="33" t="s">
        <v>709</v>
      </c>
      <c r="B1839" s="35" t="s">
        <v>3610</v>
      </c>
      <c r="C1839" s="34">
        <v>31963632</v>
      </c>
      <c r="D1839" s="33"/>
      <c r="E1839" s="33" t="s">
        <v>909</v>
      </c>
      <c r="F1839" s="33" t="s">
        <v>628</v>
      </c>
      <c r="G1839" s="33" t="s">
        <v>628</v>
      </c>
      <c r="H1839" s="33" t="s">
        <v>632</v>
      </c>
      <c r="I1839" s="33" t="s">
        <v>628</v>
      </c>
      <c r="J1839" s="33" t="s">
        <v>633</v>
      </c>
      <c r="K1839" s="33" t="s">
        <v>634</v>
      </c>
      <c r="L1839" s="33" t="s">
        <v>628</v>
      </c>
      <c r="M1839" s="33" t="s">
        <v>632</v>
      </c>
      <c r="N1839" s="33" t="s">
        <v>2530</v>
      </c>
      <c r="O1839" s="33" t="s">
        <v>2531</v>
      </c>
      <c r="P1839" s="33" t="s">
        <v>2532</v>
      </c>
    </row>
    <row r="1840" spans="1:16" ht="13.5" customHeight="1" x14ac:dyDescent="0.2">
      <c r="A1840" s="33" t="s">
        <v>709</v>
      </c>
      <c r="B1840" s="35" t="s">
        <v>3594</v>
      </c>
      <c r="C1840" s="34">
        <v>94150</v>
      </c>
      <c r="D1840" s="33"/>
      <c r="E1840" s="33" t="s">
        <v>909</v>
      </c>
      <c r="F1840" s="33" t="s">
        <v>628</v>
      </c>
      <c r="G1840" s="33" t="s">
        <v>628</v>
      </c>
      <c r="H1840" s="33" t="s">
        <v>632</v>
      </c>
      <c r="I1840" s="33" t="s">
        <v>628</v>
      </c>
      <c r="J1840" s="33" t="s">
        <v>633</v>
      </c>
      <c r="K1840" s="33" t="s">
        <v>634</v>
      </c>
      <c r="L1840" s="33" t="s">
        <v>628</v>
      </c>
      <c r="M1840" s="33" t="s">
        <v>632</v>
      </c>
      <c r="N1840" s="33" t="s">
        <v>2530</v>
      </c>
      <c r="O1840" s="33" t="s">
        <v>2531</v>
      </c>
      <c r="P1840" s="33" t="s">
        <v>2532</v>
      </c>
    </row>
    <row r="1841" spans="1:16" ht="13.5" customHeight="1" x14ac:dyDescent="0.2">
      <c r="A1841" s="33" t="s">
        <v>709</v>
      </c>
      <c r="B1841" s="35" t="s">
        <v>3611</v>
      </c>
      <c r="C1841" s="34">
        <v>16414860</v>
      </c>
      <c r="D1841" s="33"/>
      <c r="E1841" s="33" t="s">
        <v>909</v>
      </c>
      <c r="F1841" s="33" t="s">
        <v>628</v>
      </c>
      <c r="G1841" s="33" t="s">
        <v>628</v>
      </c>
      <c r="H1841" s="33" t="s">
        <v>632</v>
      </c>
      <c r="I1841" s="33" t="s">
        <v>628</v>
      </c>
      <c r="J1841" s="33" t="s">
        <v>633</v>
      </c>
      <c r="K1841" s="33" t="s">
        <v>634</v>
      </c>
      <c r="L1841" s="33" t="s">
        <v>628</v>
      </c>
      <c r="M1841" s="33" t="s">
        <v>632</v>
      </c>
      <c r="N1841" s="33" t="s">
        <v>2530</v>
      </c>
      <c r="O1841" s="33" t="s">
        <v>2531</v>
      </c>
      <c r="P1841" s="33" t="s">
        <v>2532</v>
      </c>
    </row>
    <row r="1842" spans="1:16" ht="13.5" customHeight="1" x14ac:dyDescent="0.2">
      <c r="A1842" s="33" t="s">
        <v>709</v>
      </c>
      <c r="B1842" s="35" t="s">
        <v>3612</v>
      </c>
      <c r="C1842" s="34">
        <v>357000</v>
      </c>
      <c r="D1842" s="33"/>
      <c r="E1842" s="33" t="s">
        <v>909</v>
      </c>
      <c r="F1842" s="33" t="s">
        <v>628</v>
      </c>
      <c r="G1842" s="33" t="s">
        <v>628</v>
      </c>
      <c r="H1842" s="33" t="s">
        <v>632</v>
      </c>
      <c r="I1842" s="33" t="s">
        <v>628</v>
      </c>
      <c r="J1842" s="33" t="s">
        <v>633</v>
      </c>
      <c r="K1842" s="33" t="s">
        <v>634</v>
      </c>
      <c r="L1842" s="33" t="s">
        <v>628</v>
      </c>
      <c r="M1842" s="33" t="s">
        <v>632</v>
      </c>
      <c r="N1842" s="33" t="s">
        <v>2530</v>
      </c>
      <c r="O1842" s="33" t="s">
        <v>2531</v>
      </c>
      <c r="P1842" s="33" t="s">
        <v>2532</v>
      </c>
    </row>
    <row r="1843" spans="1:16" ht="13.5" customHeight="1" x14ac:dyDescent="0.2">
      <c r="A1843" s="33" t="s">
        <v>709</v>
      </c>
      <c r="B1843" s="35" t="s">
        <v>3612</v>
      </c>
      <c r="C1843" s="34">
        <v>516910</v>
      </c>
      <c r="D1843" s="33"/>
      <c r="E1843" s="33" t="s">
        <v>909</v>
      </c>
      <c r="F1843" s="33" t="s">
        <v>628</v>
      </c>
      <c r="G1843" s="33" t="s">
        <v>628</v>
      </c>
      <c r="H1843" s="33" t="s">
        <v>632</v>
      </c>
      <c r="I1843" s="33" t="s">
        <v>628</v>
      </c>
      <c r="J1843" s="33" t="s">
        <v>633</v>
      </c>
      <c r="K1843" s="33" t="s">
        <v>634</v>
      </c>
      <c r="L1843" s="33" t="s">
        <v>628</v>
      </c>
      <c r="M1843" s="33" t="s">
        <v>632</v>
      </c>
      <c r="N1843" s="33" t="s">
        <v>2530</v>
      </c>
      <c r="O1843" s="33" t="s">
        <v>2531</v>
      </c>
      <c r="P1843" s="33" t="s">
        <v>2532</v>
      </c>
    </row>
    <row r="1844" spans="1:16" ht="13.5" customHeight="1" x14ac:dyDescent="0.2">
      <c r="A1844" s="33" t="s">
        <v>709</v>
      </c>
      <c r="B1844" s="35" t="s">
        <v>3583</v>
      </c>
      <c r="C1844" s="34">
        <v>252714</v>
      </c>
      <c r="D1844" s="33"/>
      <c r="E1844" s="33" t="s">
        <v>909</v>
      </c>
      <c r="F1844" s="33" t="s">
        <v>628</v>
      </c>
      <c r="G1844" s="33" t="s">
        <v>628</v>
      </c>
      <c r="H1844" s="33" t="s">
        <v>632</v>
      </c>
      <c r="I1844" s="33" t="s">
        <v>628</v>
      </c>
      <c r="J1844" s="33" t="s">
        <v>633</v>
      </c>
      <c r="K1844" s="33" t="s">
        <v>634</v>
      </c>
      <c r="L1844" s="33" t="s">
        <v>628</v>
      </c>
      <c r="M1844" s="33" t="s">
        <v>632</v>
      </c>
      <c r="N1844" s="33" t="s">
        <v>2530</v>
      </c>
      <c r="O1844" s="33" t="s">
        <v>2531</v>
      </c>
      <c r="P1844" s="33" t="s">
        <v>2532</v>
      </c>
    </row>
    <row r="1845" spans="1:16" ht="13.5" customHeight="1" x14ac:dyDescent="0.2">
      <c r="A1845" s="33" t="s">
        <v>709</v>
      </c>
      <c r="B1845" s="35" t="s">
        <v>3584</v>
      </c>
      <c r="C1845" s="34">
        <v>139040</v>
      </c>
      <c r="D1845" s="33"/>
      <c r="E1845" s="33" t="s">
        <v>909</v>
      </c>
      <c r="F1845" s="33" t="s">
        <v>628</v>
      </c>
      <c r="G1845" s="33" t="s">
        <v>628</v>
      </c>
      <c r="H1845" s="33" t="s">
        <v>632</v>
      </c>
      <c r="I1845" s="33" t="s">
        <v>628</v>
      </c>
      <c r="J1845" s="33" t="s">
        <v>633</v>
      </c>
      <c r="K1845" s="33" t="s">
        <v>634</v>
      </c>
      <c r="L1845" s="33" t="s">
        <v>628</v>
      </c>
      <c r="M1845" s="33" t="s">
        <v>632</v>
      </c>
      <c r="N1845" s="33" t="s">
        <v>2530</v>
      </c>
      <c r="O1845" s="33" t="s">
        <v>2531</v>
      </c>
      <c r="P1845" s="33" t="s">
        <v>2532</v>
      </c>
    </row>
    <row r="1846" spans="1:16" ht="13.5" customHeight="1" x14ac:dyDescent="0.2">
      <c r="A1846" s="33" t="s">
        <v>709</v>
      </c>
      <c r="B1846" s="35" t="s">
        <v>3613</v>
      </c>
      <c r="C1846" s="34">
        <v>1958400</v>
      </c>
      <c r="D1846" s="33"/>
      <c r="E1846" s="33" t="s">
        <v>909</v>
      </c>
      <c r="F1846" s="33" t="s">
        <v>628</v>
      </c>
      <c r="G1846" s="33" t="s">
        <v>628</v>
      </c>
      <c r="H1846" s="33" t="s">
        <v>632</v>
      </c>
      <c r="I1846" s="33" t="s">
        <v>628</v>
      </c>
      <c r="J1846" s="33" t="s">
        <v>633</v>
      </c>
      <c r="K1846" s="33" t="s">
        <v>634</v>
      </c>
      <c r="L1846" s="33" t="s">
        <v>628</v>
      </c>
      <c r="M1846" s="33" t="s">
        <v>632</v>
      </c>
      <c r="N1846" s="33" t="s">
        <v>2530</v>
      </c>
      <c r="O1846" s="33" t="s">
        <v>2531</v>
      </c>
      <c r="P1846" s="33" t="s">
        <v>2532</v>
      </c>
    </row>
    <row r="1847" spans="1:16" ht="13.5" customHeight="1" x14ac:dyDescent="0.2">
      <c r="A1847" s="33" t="s">
        <v>709</v>
      </c>
      <c r="B1847" s="35" t="s">
        <v>3614</v>
      </c>
      <c r="C1847" s="34">
        <v>3199200</v>
      </c>
      <c r="D1847" s="33"/>
      <c r="E1847" s="33" t="s">
        <v>909</v>
      </c>
      <c r="F1847" s="33" t="s">
        <v>628</v>
      </c>
      <c r="G1847" s="33" t="s">
        <v>628</v>
      </c>
      <c r="H1847" s="33" t="s">
        <v>632</v>
      </c>
      <c r="I1847" s="33" t="s">
        <v>628</v>
      </c>
      <c r="J1847" s="33" t="s">
        <v>633</v>
      </c>
      <c r="K1847" s="33" t="s">
        <v>634</v>
      </c>
      <c r="L1847" s="33" t="s">
        <v>628</v>
      </c>
      <c r="M1847" s="33" t="s">
        <v>632</v>
      </c>
      <c r="N1847" s="33" t="s">
        <v>2530</v>
      </c>
      <c r="O1847" s="33" t="s">
        <v>2531</v>
      </c>
      <c r="P1847" s="33" t="s">
        <v>2532</v>
      </c>
    </row>
    <row r="1848" spans="1:16" ht="13.5" customHeight="1" x14ac:dyDescent="0.2">
      <c r="A1848" s="33" t="s">
        <v>709</v>
      </c>
      <c r="B1848" s="35" t="s">
        <v>3614</v>
      </c>
      <c r="C1848" s="34">
        <v>1158745</v>
      </c>
      <c r="D1848" s="33"/>
      <c r="E1848" s="33" t="s">
        <v>909</v>
      </c>
      <c r="F1848" s="33" t="s">
        <v>628</v>
      </c>
      <c r="G1848" s="33" t="s">
        <v>628</v>
      </c>
      <c r="H1848" s="33" t="s">
        <v>632</v>
      </c>
      <c r="I1848" s="33" t="s">
        <v>628</v>
      </c>
      <c r="J1848" s="33" t="s">
        <v>633</v>
      </c>
      <c r="K1848" s="33" t="s">
        <v>634</v>
      </c>
      <c r="L1848" s="33" t="s">
        <v>628</v>
      </c>
      <c r="M1848" s="33" t="s">
        <v>632</v>
      </c>
      <c r="N1848" s="33" t="s">
        <v>2530</v>
      </c>
      <c r="O1848" s="33" t="s">
        <v>2531</v>
      </c>
      <c r="P1848" s="33" t="s">
        <v>2532</v>
      </c>
    </row>
    <row r="1849" spans="1:16" ht="13.5" customHeight="1" x14ac:dyDescent="0.2">
      <c r="A1849" s="33" t="s">
        <v>709</v>
      </c>
      <c r="B1849" s="35" t="s">
        <v>3614</v>
      </c>
      <c r="C1849" s="34">
        <v>2648560</v>
      </c>
      <c r="D1849" s="33"/>
      <c r="E1849" s="33" t="s">
        <v>909</v>
      </c>
      <c r="F1849" s="33" t="s">
        <v>628</v>
      </c>
      <c r="G1849" s="33" t="s">
        <v>628</v>
      </c>
      <c r="H1849" s="33" t="s">
        <v>632</v>
      </c>
      <c r="I1849" s="33" t="s">
        <v>628</v>
      </c>
      <c r="J1849" s="33" t="s">
        <v>633</v>
      </c>
      <c r="K1849" s="33" t="s">
        <v>634</v>
      </c>
      <c r="L1849" s="33" t="s">
        <v>628</v>
      </c>
      <c r="M1849" s="33" t="s">
        <v>632</v>
      </c>
      <c r="N1849" s="33" t="s">
        <v>2530</v>
      </c>
      <c r="O1849" s="33" t="s">
        <v>2531</v>
      </c>
      <c r="P1849" s="33" t="s">
        <v>2532</v>
      </c>
    </row>
    <row r="1850" spans="1:16" ht="13.5" customHeight="1" x14ac:dyDescent="0.2">
      <c r="A1850" s="33" t="s">
        <v>709</v>
      </c>
      <c r="B1850" s="35" t="s">
        <v>3614</v>
      </c>
      <c r="C1850" s="34">
        <v>2648560</v>
      </c>
      <c r="D1850" s="33"/>
      <c r="E1850" s="33" t="s">
        <v>909</v>
      </c>
      <c r="F1850" s="33" t="s">
        <v>628</v>
      </c>
      <c r="G1850" s="33" t="s">
        <v>628</v>
      </c>
      <c r="H1850" s="33" t="s">
        <v>632</v>
      </c>
      <c r="I1850" s="33" t="s">
        <v>628</v>
      </c>
      <c r="J1850" s="33" t="s">
        <v>633</v>
      </c>
      <c r="K1850" s="33" t="s">
        <v>634</v>
      </c>
      <c r="L1850" s="33" t="s">
        <v>628</v>
      </c>
      <c r="M1850" s="33" t="s">
        <v>632</v>
      </c>
      <c r="N1850" s="33" t="s">
        <v>2530</v>
      </c>
      <c r="O1850" s="33" t="s">
        <v>2531</v>
      </c>
      <c r="P1850" s="33" t="s">
        <v>2532</v>
      </c>
    </row>
    <row r="1851" spans="1:16" ht="13.5" customHeight="1" x14ac:dyDescent="0.2">
      <c r="A1851" s="33" t="s">
        <v>709</v>
      </c>
      <c r="B1851" s="35" t="s">
        <v>3614</v>
      </c>
      <c r="C1851" s="34">
        <v>6535171</v>
      </c>
      <c r="D1851" s="33"/>
      <c r="E1851" s="33" t="s">
        <v>909</v>
      </c>
      <c r="F1851" s="33" t="s">
        <v>628</v>
      </c>
      <c r="G1851" s="33" t="s">
        <v>628</v>
      </c>
      <c r="H1851" s="33" t="s">
        <v>632</v>
      </c>
      <c r="I1851" s="33" t="s">
        <v>628</v>
      </c>
      <c r="J1851" s="33" t="s">
        <v>633</v>
      </c>
      <c r="K1851" s="33" t="s">
        <v>634</v>
      </c>
      <c r="L1851" s="33" t="s">
        <v>628</v>
      </c>
      <c r="M1851" s="33" t="s">
        <v>632</v>
      </c>
      <c r="N1851" s="33" t="s">
        <v>2530</v>
      </c>
      <c r="O1851" s="33" t="s">
        <v>2531</v>
      </c>
      <c r="P1851" s="33" t="s">
        <v>2532</v>
      </c>
    </row>
    <row r="1852" spans="1:16" ht="13.5" customHeight="1" x14ac:dyDescent="0.2">
      <c r="A1852" s="33" t="s">
        <v>709</v>
      </c>
      <c r="B1852" s="35" t="s">
        <v>3615</v>
      </c>
      <c r="C1852" s="34">
        <v>14448170</v>
      </c>
      <c r="D1852" s="33"/>
      <c r="E1852" s="33" t="s">
        <v>909</v>
      </c>
      <c r="F1852" s="33" t="s">
        <v>628</v>
      </c>
      <c r="G1852" s="33" t="s">
        <v>628</v>
      </c>
      <c r="H1852" s="33" t="s">
        <v>632</v>
      </c>
      <c r="I1852" s="33" t="s">
        <v>628</v>
      </c>
      <c r="J1852" s="33" t="s">
        <v>633</v>
      </c>
      <c r="K1852" s="33" t="s">
        <v>634</v>
      </c>
      <c r="L1852" s="33" t="s">
        <v>628</v>
      </c>
      <c r="M1852" s="33" t="s">
        <v>632</v>
      </c>
      <c r="N1852" s="33" t="s">
        <v>2530</v>
      </c>
      <c r="O1852" s="33" t="s">
        <v>2531</v>
      </c>
      <c r="P1852" s="33" t="s">
        <v>2532</v>
      </c>
    </row>
    <row r="1853" spans="1:16" ht="13.5" customHeight="1" x14ac:dyDescent="0.2">
      <c r="A1853" s="33" t="s">
        <v>709</v>
      </c>
      <c r="B1853" s="35" t="s">
        <v>3615</v>
      </c>
      <c r="C1853" s="34">
        <v>12967700</v>
      </c>
      <c r="D1853" s="33"/>
      <c r="E1853" s="33" t="s">
        <v>909</v>
      </c>
      <c r="F1853" s="33" t="s">
        <v>628</v>
      </c>
      <c r="G1853" s="33" t="s">
        <v>628</v>
      </c>
      <c r="H1853" s="33" t="s">
        <v>632</v>
      </c>
      <c r="I1853" s="33" t="s">
        <v>628</v>
      </c>
      <c r="J1853" s="33" t="s">
        <v>633</v>
      </c>
      <c r="K1853" s="33" t="s">
        <v>634</v>
      </c>
      <c r="L1853" s="33" t="s">
        <v>628</v>
      </c>
      <c r="M1853" s="33" t="s">
        <v>632</v>
      </c>
      <c r="N1853" s="33" t="s">
        <v>2530</v>
      </c>
      <c r="O1853" s="33" t="s">
        <v>2531</v>
      </c>
      <c r="P1853" s="33" t="s">
        <v>2532</v>
      </c>
    </row>
    <row r="1854" spans="1:16" ht="13.5" customHeight="1" x14ac:dyDescent="0.2">
      <c r="A1854" s="33" t="s">
        <v>709</v>
      </c>
      <c r="B1854" s="35" t="s">
        <v>3615</v>
      </c>
      <c r="C1854" s="34">
        <v>18740190</v>
      </c>
      <c r="D1854" s="33"/>
      <c r="E1854" s="33" t="s">
        <v>909</v>
      </c>
      <c r="F1854" s="33" t="s">
        <v>628</v>
      </c>
      <c r="G1854" s="33" t="s">
        <v>628</v>
      </c>
      <c r="H1854" s="33" t="s">
        <v>632</v>
      </c>
      <c r="I1854" s="33" t="s">
        <v>628</v>
      </c>
      <c r="J1854" s="33" t="s">
        <v>633</v>
      </c>
      <c r="K1854" s="33" t="s">
        <v>634</v>
      </c>
      <c r="L1854" s="33" t="s">
        <v>628</v>
      </c>
      <c r="M1854" s="33" t="s">
        <v>632</v>
      </c>
      <c r="N1854" s="33" t="s">
        <v>2530</v>
      </c>
      <c r="O1854" s="33" t="s">
        <v>2531</v>
      </c>
      <c r="P1854" s="33" t="s">
        <v>2532</v>
      </c>
    </row>
    <row r="1855" spans="1:16" ht="13.5" customHeight="1" x14ac:dyDescent="0.2">
      <c r="A1855" s="33" t="s">
        <v>709</v>
      </c>
      <c r="B1855" s="35" t="s">
        <v>3615</v>
      </c>
      <c r="C1855" s="34">
        <v>17212020</v>
      </c>
      <c r="D1855" s="33"/>
      <c r="E1855" s="33" t="s">
        <v>909</v>
      </c>
      <c r="F1855" s="33" t="s">
        <v>628</v>
      </c>
      <c r="G1855" s="33" t="s">
        <v>628</v>
      </c>
      <c r="H1855" s="33" t="s">
        <v>632</v>
      </c>
      <c r="I1855" s="33" t="s">
        <v>628</v>
      </c>
      <c r="J1855" s="33" t="s">
        <v>633</v>
      </c>
      <c r="K1855" s="33" t="s">
        <v>634</v>
      </c>
      <c r="L1855" s="33" t="s">
        <v>628</v>
      </c>
      <c r="M1855" s="33" t="s">
        <v>632</v>
      </c>
      <c r="N1855" s="33" t="s">
        <v>2530</v>
      </c>
      <c r="O1855" s="33" t="s">
        <v>2531</v>
      </c>
      <c r="P1855" s="33" t="s">
        <v>2532</v>
      </c>
    </row>
    <row r="1856" spans="1:16" ht="13.5" customHeight="1" x14ac:dyDescent="0.2">
      <c r="A1856" s="33" t="s">
        <v>709</v>
      </c>
      <c r="B1856" s="35" t="s">
        <v>3616</v>
      </c>
      <c r="C1856" s="34">
        <v>1987345</v>
      </c>
      <c r="D1856" s="33"/>
      <c r="E1856" s="33" t="s">
        <v>909</v>
      </c>
      <c r="F1856" s="33" t="s">
        <v>628</v>
      </c>
      <c r="G1856" s="33" t="s">
        <v>628</v>
      </c>
      <c r="H1856" s="33" t="s">
        <v>632</v>
      </c>
      <c r="I1856" s="33" t="s">
        <v>628</v>
      </c>
      <c r="J1856" s="33" t="s">
        <v>633</v>
      </c>
      <c r="K1856" s="33" t="s">
        <v>634</v>
      </c>
      <c r="L1856" s="33" t="s">
        <v>628</v>
      </c>
      <c r="M1856" s="33" t="s">
        <v>632</v>
      </c>
      <c r="N1856" s="33" t="s">
        <v>2530</v>
      </c>
      <c r="O1856" s="33" t="s">
        <v>2531</v>
      </c>
      <c r="P1856" s="33" t="s">
        <v>2532</v>
      </c>
    </row>
    <row r="1857" spans="1:16" ht="13.5" customHeight="1" x14ac:dyDescent="0.2">
      <c r="A1857" s="33" t="s">
        <v>709</v>
      </c>
      <c r="B1857" s="35" t="s">
        <v>3610</v>
      </c>
      <c r="C1857" s="34">
        <v>1610412</v>
      </c>
      <c r="D1857" s="33"/>
      <c r="E1857" s="33" t="s">
        <v>909</v>
      </c>
      <c r="F1857" s="33" t="s">
        <v>628</v>
      </c>
      <c r="G1857" s="33" t="s">
        <v>628</v>
      </c>
      <c r="H1857" s="33" t="s">
        <v>632</v>
      </c>
      <c r="I1857" s="33" t="s">
        <v>628</v>
      </c>
      <c r="J1857" s="33" t="s">
        <v>633</v>
      </c>
      <c r="K1857" s="33" t="s">
        <v>634</v>
      </c>
      <c r="L1857" s="33" t="s">
        <v>628</v>
      </c>
      <c r="M1857" s="33" t="s">
        <v>632</v>
      </c>
      <c r="N1857" s="33" t="s">
        <v>2530</v>
      </c>
      <c r="O1857" s="33" t="s">
        <v>2531</v>
      </c>
      <c r="P1857" s="33" t="s">
        <v>2532</v>
      </c>
    </row>
    <row r="1858" spans="1:16" ht="13.5" customHeight="1" x14ac:dyDescent="0.2">
      <c r="A1858" s="33" t="s">
        <v>709</v>
      </c>
      <c r="B1858" s="35" t="s">
        <v>3617</v>
      </c>
      <c r="C1858" s="34">
        <v>265974</v>
      </c>
      <c r="D1858" s="33"/>
      <c r="E1858" s="33" t="s">
        <v>909</v>
      </c>
      <c r="F1858" s="33" t="s">
        <v>628</v>
      </c>
      <c r="G1858" s="33" t="s">
        <v>628</v>
      </c>
      <c r="H1858" s="33" t="s">
        <v>632</v>
      </c>
      <c r="I1858" s="33" t="s">
        <v>628</v>
      </c>
      <c r="J1858" s="33" t="s">
        <v>633</v>
      </c>
      <c r="K1858" s="33" t="s">
        <v>634</v>
      </c>
      <c r="L1858" s="33" t="s">
        <v>628</v>
      </c>
      <c r="M1858" s="33" t="s">
        <v>632</v>
      </c>
      <c r="N1858" s="33" t="s">
        <v>2530</v>
      </c>
      <c r="O1858" s="33" t="s">
        <v>2531</v>
      </c>
      <c r="P1858" s="33" t="s">
        <v>2532</v>
      </c>
    </row>
    <row r="1859" spans="1:16" ht="13.5" customHeight="1" x14ac:dyDescent="0.2">
      <c r="A1859" s="33" t="s">
        <v>709</v>
      </c>
      <c r="B1859" s="35" t="s">
        <v>3576</v>
      </c>
      <c r="C1859" s="34">
        <v>623880</v>
      </c>
      <c r="D1859" s="33"/>
      <c r="E1859" s="33" t="s">
        <v>909</v>
      </c>
      <c r="F1859" s="33" t="s">
        <v>628</v>
      </c>
      <c r="G1859" s="33" t="s">
        <v>628</v>
      </c>
      <c r="H1859" s="33" t="s">
        <v>632</v>
      </c>
      <c r="I1859" s="33" t="s">
        <v>628</v>
      </c>
      <c r="J1859" s="33" t="s">
        <v>633</v>
      </c>
      <c r="K1859" s="33" t="s">
        <v>634</v>
      </c>
      <c r="L1859" s="33" t="s">
        <v>628</v>
      </c>
      <c r="M1859" s="33" t="s">
        <v>632</v>
      </c>
      <c r="N1859" s="33" t="s">
        <v>2530</v>
      </c>
      <c r="O1859" s="33" t="s">
        <v>2531</v>
      </c>
      <c r="P1859" s="33" t="s">
        <v>2532</v>
      </c>
    </row>
    <row r="1860" spans="1:16" ht="13.5" customHeight="1" x14ac:dyDescent="0.2">
      <c r="A1860" s="33" t="s">
        <v>709</v>
      </c>
      <c r="B1860" s="35" t="s">
        <v>3618</v>
      </c>
      <c r="C1860" s="34">
        <v>1266180</v>
      </c>
      <c r="D1860" s="33"/>
      <c r="E1860" s="33" t="s">
        <v>909</v>
      </c>
      <c r="F1860" s="33" t="s">
        <v>628</v>
      </c>
      <c r="G1860" s="33" t="s">
        <v>628</v>
      </c>
      <c r="H1860" s="33" t="s">
        <v>632</v>
      </c>
      <c r="I1860" s="33" t="s">
        <v>628</v>
      </c>
      <c r="J1860" s="33" t="s">
        <v>633</v>
      </c>
      <c r="K1860" s="33" t="s">
        <v>634</v>
      </c>
      <c r="L1860" s="33" t="s">
        <v>628</v>
      </c>
      <c r="M1860" s="33" t="s">
        <v>632</v>
      </c>
      <c r="N1860" s="33" t="s">
        <v>2530</v>
      </c>
      <c r="O1860" s="33" t="s">
        <v>2531</v>
      </c>
      <c r="P1860" s="33" t="s">
        <v>2532</v>
      </c>
    </row>
    <row r="1861" spans="1:16" ht="13.5" customHeight="1" x14ac:dyDescent="0.2">
      <c r="A1861" s="33" t="s">
        <v>709</v>
      </c>
      <c r="B1861" s="35" t="s">
        <v>3619</v>
      </c>
      <c r="C1861" s="34">
        <v>1097004</v>
      </c>
      <c r="D1861" s="33"/>
      <c r="E1861" s="33" t="s">
        <v>909</v>
      </c>
      <c r="F1861" s="33" t="s">
        <v>628</v>
      </c>
      <c r="G1861" s="33" t="s">
        <v>628</v>
      </c>
      <c r="H1861" s="33" t="s">
        <v>632</v>
      </c>
      <c r="I1861" s="33" t="s">
        <v>628</v>
      </c>
      <c r="J1861" s="33" t="s">
        <v>633</v>
      </c>
      <c r="K1861" s="33" t="s">
        <v>634</v>
      </c>
      <c r="L1861" s="33" t="s">
        <v>628</v>
      </c>
      <c r="M1861" s="33" t="s">
        <v>632</v>
      </c>
      <c r="N1861" s="33" t="s">
        <v>2530</v>
      </c>
      <c r="O1861" s="33" t="s">
        <v>2531</v>
      </c>
      <c r="P1861" s="33" t="s">
        <v>2532</v>
      </c>
    </row>
    <row r="1862" spans="1:16" ht="13.5" customHeight="1" x14ac:dyDescent="0.2">
      <c r="A1862" s="33" t="s">
        <v>709</v>
      </c>
      <c r="B1862" s="35" t="s">
        <v>3585</v>
      </c>
      <c r="C1862" s="34">
        <v>2408525</v>
      </c>
      <c r="D1862" s="33"/>
      <c r="E1862" s="33" t="s">
        <v>909</v>
      </c>
      <c r="F1862" s="33" t="s">
        <v>628</v>
      </c>
      <c r="G1862" s="33" t="s">
        <v>628</v>
      </c>
      <c r="H1862" s="33" t="s">
        <v>632</v>
      </c>
      <c r="I1862" s="33" t="s">
        <v>628</v>
      </c>
      <c r="J1862" s="33" t="s">
        <v>633</v>
      </c>
      <c r="K1862" s="33" t="s">
        <v>634</v>
      </c>
      <c r="L1862" s="33" t="s">
        <v>628</v>
      </c>
      <c r="M1862" s="33" t="s">
        <v>632</v>
      </c>
      <c r="N1862" s="33" t="s">
        <v>2530</v>
      </c>
      <c r="O1862" s="33" t="s">
        <v>2531</v>
      </c>
      <c r="P1862" s="33" t="s">
        <v>2532</v>
      </c>
    </row>
    <row r="1863" spans="1:16" ht="13.5" customHeight="1" x14ac:dyDescent="0.2">
      <c r="A1863" s="33" t="s">
        <v>709</v>
      </c>
      <c r="B1863" s="35" t="s">
        <v>3620</v>
      </c>
      <c r="C1863" s="34">
        <v>465000</v>
      </c>
      <c r="D1863" s="33"/>
      <c r="E1863" s="33" t="s">
        <v>909</v>
      </c>
      <c r="F1863" s="33" t="s">
        <v>628</v>
      </c>
      <c r="G1863" s="33" t="s">
        <v>628</v>
      </c>
      <c r="H1863" s="33" t="s">
        <v>632</v>
      </c>
      <c r="I1863" s="33" t="s">
        <v>628</v>
      </c>
      <c r="J1863" s="33" t="s">
        <v>633</v>
      </c>
      <c r="K1863" s="33" t="s">
        <v>634</v>
      </c>
      <c r="L1863" s="33" t="s">
        <v>628</v>
      </c>
      <c r="M1863" s="33" t="s">
        <v>632</v>
      </c>
      <c r="N1863" s="33" t="s">
        <v>2530</v>
      </c>
      <c r="O1863" s="33" t="s">
        <v>2531</v>
      </c>
      <c r="P1863" s="33" t="s">
        <v>2532</v>
      </c>
    </row>
    <row r="1864" spans="1:16" ht="13.5" customHeight="1" x14ac:dyDescent="0.2">
      <c r="A1864" s="33" t="s">
        <v>709</v>
      </c>
      <c r="B1864" s="35" t="s">
        <v>3621</v>
      </c>
      <c r="C1864" s="34">
        <v>2894760</v>
      </c>
      <c r="D1864" s="33"/>
      <c r="E1864" s="33" t="s">
        <v>909</v>
      </c>
      <c r="F1864" s="33" t="s">
        <v>628</v>
      </c>
      <c r="G1864" s="33" t="s">
        <v>628</v>
      </c>
      <c r="H1864" s="33" t="s">
        <v>632</v>
      </c>
      <c r="I1864" s="33" t="s">
        <v>628</v>
      </c>
      <c r="J1864" s="33" t="s">
        <v>633</v>
      </c>
      <c r="K1864" s="33" t="s">
        <v>634</v>
      </c>
      <c r="L1864" s="33" t="s">
        <v>628</v>
      </c>
      <c r="M1864" s="33" t="s">
        <v>632</v>
      </c>
      <c r="N1864" s="33" t="s">
        <v>2530</v>
      </c>
      <c r="O1864" s="33" t="s">
        <v>2531</v>
      </c>
      <c r="P1864" s="33" t="s">
        <v>2532</v>
      </c>
    </row>
    <row r="1865" spans="1:16" ht="13.5" customHeight="1" x14ac:dyDescent="0.2">
      <c r="A1865" s="33" t="s">
        <v>709</v>
      </c>
      <c r="B1865" s="35" t="s">
        <v>3622</v>
      </c>
      <c r="C1865" s="34">
        <v>7836680</v>
      </c>
      <c r="D1865" s="33"/>
      <c r="E1865" s="33" t="s">
        <v>909</v>
      </c>
      <c r="F1865" s="33" t="s">
        <v>628</v>
      </c>
      <c r="G1865" s="33" t="s">
        <v>628</v>
      </c>
      <c r="H1865" s="33" t="s">
        <v>632</v>
      </c>
      <c r="I1865" s="33" t="s">
        <v>628</v>
      </c>
      <c r="J1865" s="33" t="s">
        <v>633</v>
      </c>
      <c r="K1865" s="33" t="s">
        <v>634</v>
      </c>
      <c r="L1865" s="33" t="s">
        <v>628</v>
      </c>
      <c r="M1865" s="33" t="s">
        <v>632</v>
      </c>
      <c r="N1865" s="33" t="s">
        <v>2530</v>
      </c>
      <c r="O1865" s="33" t="s">
        <v>2531</v>
      </c>
      <c r="P1865" s="33" t="s">
        <v>2532</v>
      </c>
    </row>
    <row r="1866" spans="1:16" ht="13.5" customHeight="1" x14ac:dyDescent="0.2">
      <c r="A1866" s="33" t="s">
        <v>709</v>
      </c>
      <c r="B1866" s="35" t="s">
        <v>3623</v>
      </c>
      <c r="C1866" s="34">
        <v>1101928</v>
      </c>
      <c r="D1866" s="33"/>
      <c r="E1866" s="33" t="s">
        <v>909</v>
      </c>
      <c r="F1866" s="33" t="s">
        <v>628</v>
      </c>
      <c r="G1866" s="33" t="s">
        <v>628</v>
      </c>
      <c r="H1866" s="33" t="s">
        <v>632</v>
      </c>
      <c r="I1866" s="33" t="s">
        <v>628</v>
      </c>
      <c r="J1866" s="33" t="s">
        <v>633</v>
      </c>
      <c r="K1866" s="33" t="s">
        <v>634</v>
      </c>
      <c r="L1866" s="33" t="s">
        <v>628</v>
      </c>
      <c r="M1866" s="33" t="s">
        <v>632</v>
      </c>
      <c r="N1866" s="33" t="s">
        <v>2530</v>
      </c>
      <c r="O1866" s="33" t="s">
        <v>2531</v>
      </c>
      <c r="P1866" s="33" t="s">
        <v>2532</v>
      </c>
    </row>
    <row r="1867" spans="1:16" ht="13.5" customHeight="1" x14ac:dyDescent="0.2">
      <c r="A1867" s="33" t="s">
        <v>709</v>
      </c>
      <c r="B1867" s="35" t="s">
        <v>3624</v>
      </c>
      <c r="C1867" s="34">
        <v>1638142</v>
      </c>
      <c r="D1867" s="33"/>
      <c r="E1867" s="33" t="s">
        <v>909</v>
      </c>
      <c r="F1867" s="33" t="s">
        <v>628</v>
      </c>
      <c r="G1867" s="33" t="s">
        <v>628</v>
      </c>
      <c r="H1867" s="33" t="s">
        <v>632</v>
      </c>
      <c r="I1867" s="33" t="s">
        <v>628</v>
      </c>
      <c r="J1867" s="33" t="s">
        <v>633</v>
      </c>
      <c r="K1867" s="33" t="s">
        <v>634</v>
      </c>
      <c r="L1867" s="33" t="s">
        <v>628</v>
      </c>
      <c r="M1867" s="33" t="s">
        <v>632</v>
      </c>
      <c r="N1867" s="33" t="s">
        <v>2530</v>
      </c>
      <c r="O1867" s="33" t="s">
        <v>2531</v>
      </c>
      <c r="P1867" s="33" t="s">
        <v>2532</v>
      </c>
    </row>
    <row r="1868" spans="1:16" ht="13.5" customHeight="1" x14ac:dyDescent="0.2">
      <c r="A1868" s="33" t="s">
        <v>709</v>
      </c>
      <c r="B1868" s="35" t="s">
        <v>3625</v>
      </c>
      <c r="C1868" s="34">
        <v>245440</v>
      </c>
      <c r="D1868" s="33"/>
      <c r="E1868" s="33" t="s">
        <v>909</v>
      </c>
      <c r="F1868" s="33" t="s">
        <v>628</v>
      </c>
      <c r="G1868" s="33" t="s">
        <v>628</v>
      </c>
      <c r="H1868" s="33" t="s">
        <v>632</v>
      </c>
      <c r="I1868" s="33" t="s">
        <v>628</v>
      </c>
      <c r="J1868" s="33" t="s">
        <v>633</v>
      </c>
      <c r="K1868" s="33" t="s">
        <v>634</v>
      </c>
      <c r="L1868" s="33" t="s">
        <v>628</v>
      </c>
      <c r="M1868" s="33" t="s">
        <v>632</v>
      </c>
      <c r="N1868" s="33" t="s">
        <v>2530</v>
      </c>
      <c r="O1868" s="33" t="s">
        <v>2531</v>
      </c>
      <c r="P1868" s="33" t="s">
        <v>2532</v>
      </c>
    </row>
    <row r="1869" spans="1:16" ht="13.5" customHeight="1" x14ac:dyDescent="0.2">
      <c r="A1869" s="33" t="s">
        <v>709</v>
      </c>
      <c r="B1869" s="35" t="s">
        <v>3626</v>
      </c>
      <c r="C1869" s="34">
        <v>196500</v>
      </c>
      <c r="D1869" s="33"/>
      <c r="E1869" s="33" t="s">
        <v>909</v>
      </c>
      <c r="F1869" s="33" t="s">
        <v>628</v>
      </c>
      <c r="G1869" s="33" t="s">
        <v>628</v>
      </c>
      <c r="H1869" s="33" t="s">
        <v>632</v>
      </c>
      <c r="I1869" s="33" t="s">
        <v>628</v>
      </c>
      <c r="J1869" s="33" t="s">
        <v>633</v>
      </c>
      <c r="K1869" s="33" t="s">
        <v>634</v>
      </c>
      <c r="L1869" s="33" t="s">
        <v>628</v>
      </c>
      <c r="M1869" s="33" t="s">
        <v>632</v>
      </c>
      <c r="N1869" s="33" t="s">
        <v>2530</v>
      </c>
      <c r="O1869" s="33" t="s">
        <v>2531</v>
      </c>
      <c r="P1869" s="33" t="s">
        <v>2532</v>
      </c>
    </row>
    <row r="1870" spans="1:16" ht="13.5" customHeight="1" x14ac:dyDescent="0.2">
      <c r="A1870" s="33" t="s">
        <v>709</v>
      </c>
      <c r="B1870" s="35" t="s">
        <v>3627</v>
      </c>
      <c r="C1870" s="34">
        <v>616770</v>
      </c>
      <c r="D1870" s="33"/>
      <c r="E1870" s="33" t="s">
        <v>909</v>
      </c>
      <c r="F1870" s="33" t="s">
        <v>628</v>
      </c>
      <c r="G1870" s="33" t="s">
        <v>628</v>
      </c>
      <c r="H1870" s="33" t="s">
        <v>632</v>
      </c>
      <c r="I1870" s="33" t="s">
        <v>628</v>
      </c>
      <c r="J1870" s="33" t="s">
        <v>633</v>
      </c>
      <c r="K1870" s="33" t="s">
        <v>634</v>
      </c>
      <c r="L1870" s="33" t="s">
        <v>628</v>
      </c>
      <c r="M1870" s="33" t="s">
        <v>632</v>
      </c>
      <c r="N1870" s="33" t="s">
        <v>2530</v>
      </c>
      <c r="O1870" s="33" t="s">
        <v>2531</v>
      </c>
      <c r="P1870" s="33" t="s">
        <v>2532</v>
      </c>
    </row>
    <row r="1871" spans="1:16" ht="13.5" customHeight="1" x14ac:dyDescent="0.2">
      <c r="A1871" s="33" t="s">
        <v>709</v>
      </c>
      <c r="B1871" s="35" t="s">
        <v>3628</v>
      </c>
      <c r="C1871" s="34">
        <v>1748620</v>
      </c>
      <c r="D1871" s="33"/>
      <c r="E1871" s="33" t="s">
        <v>909</v>
      </c>
      <c r="F1871" s="33" t="s">
        <v>628</v>
      </c>
      <c r="G1871" s="33" t="s">
        <v>628</v>
      </c>
      <c r="H1871" s="33" t="s">
        <v>632</v>
      </c>
      <c r="I1871" s="33" t="s">
        <v>628</v>
      </c>
      <c r="J1871" s="33" t="s">
        <v>633</v>
      </c>
      <c r="K1871" s="33" t="s">
        <v>634</v>
      </c>
      <c r="L1871" s="33" t="s">
        <v>628</v>
      </c>
      <c r="M1871" s="33" t="s">
        <v>632</v>
      </c>
      <c r="N1871" s="33" t="s">
        <v>2530</v>
      </c>
      <c r="O1871" s="33" t="s">
        <v>2531</v>
      </c>
      <c r="P1871" s="33" t="s">
        <v>2532</v>
      </c>
    </row>
    <row r="1872" spans="1:16" ht="13.5" customHeight="1" x14ac:dyDescent="0.2">
      <c r="A1872" s="33" t="s">
        <v>709</v>
      </c>
      <c r="B1872" s="35" t="s">
        <v>3629</v>
      </c>
      <c r="C1872" s="34">
        <v>648144</v>
      </c>
      <c r="D1872" s="33"/>
      <c r="E1872" s="33" t="s">
        <v>909</v>
      </c>
      <c r="F1872" s="33" t="s">
        <v>628</v>
      </c>
      <c r="G1872" s="33" t="s">
        <v>628</v>
      </c>
      <c r="H1872" s="33" t="s">
        <v>632</v>
      </c>
      <c r="I1872" s="33" t="s">
        <v>628</v>
      </c>
      <c r="J1872" s="33" t="s">
        <v>633</v>
      </c>
      <c r="K1872" s="33" t="s">
        <v>634</v>
      </c>
      <c r="L1872" s="33" t="s">
        <v>628</v>
      </c>
      <c r="M1872" s="33" t="s">
        <v>632</v>
      </c>
      <c r="N1872" s="33" t="s">
        <v>2530</v>
      </c>
      <c r="O1872" s="33" t="s">
        <v>2531</v>
      </c>
      <c r="P1872" s="33" t="s">
        <v>2532</v>
      </c>
    </row>
    <row r="1873" spans="1:16" ht="13.5" customHeight="1" x14ac:dyDescent="0.2">
      <c r="A1873" s="33" t="s">
        <v>709</v>
      </c>
      <c r="B1873" s="35" t="s">
        <v>3630</v>
      </c>
      <c r="C1873" s="34">
        <v>828019</v>
      </c>
      <c r="D1873" s="33"/>
      <c r="E1873" s="33" t="s">
        <v>909</v>
      </c>
      <c r="F1873" s="33" t="s">
        <v>628</v>
      </c>
      <c r="G1873" s="33" t="s">
        <v>628</v>
      </c>
      <c r="H1873" s="33" t="s">
        <v>632</v>
      </c>
      <c r="I1873" s="33" t="s">
        <v>628</v>
      </c>
      <c r="J1873" s="33" t="s">
        <v>633</v>
      </c>
      <c r="K1873" s="33" t="s">
        <v>634</v>
      </c>
      <c r="L1873" s="33" t="s">
        <v>628</v>
      </c>
      <c r="M1873" s="33" t="s">
        <v>632</v>
      </c>
      <c r="N1873" s="33" t="s">
        <v>2530</v>
      </c>
      <c r="O1873" s="33" t="s">
        <v>2531</v>
      </c>
      <c r="P1873" s="33" t="s">
        <v>2532</v>
      </c>
    </row>
    <row r="1874" spans="1:16" ht="13.5" customHeight="1" x14ac:dyDescent="0.2">
      <c r="A1874" s="33" t="s">
        <v>709</v>
      </c>
      <c r="B1874" s="35" t="s">
        <v>3631</v>
      </c>
      <c r="C1874" s="34">
        <v>1239120</v>
      </c>
      <c r="D1874" s="33"/>
      <c r="E1874" s="33" t="s">
        <v>909</v>
      </c>
      <c r="F1874" s="33" t="s">
        <v>628</v>
      </c>
      <c r="G1874" s="33" t="s">
        <v>628</v>
      </c>
      <c r="H1874" s="33" t="s">
        <v>632</v>
      </c>
      <c r="I1874" s="33" t="s">
        <v>628</v>
      </c>
      <c r="J1874" s="33" t="s">
        <v>633</v>
      </c>
      <c r="K1874" s="33" t="s">
        <v>634</v>
      </c>
      <c r="L1874" s="33" t="s">
        <v>628</v>
      </c>
      <c r="M1874" s="33" t="s">
        <v>632</v>
      </c>
      <c r="N1874" s="33" t="s">
        <v>2530</v>
      </c>
      <c r="O1874" s="33" t="s">
        <v>2531</v>
      </c>
      <c r="P1874" s="33" t="s">
        <v>2532</v>
      </c>
    </row>
    <row r="1875" spans="1:16" ht="13.5" customHeight="1" x14ac:dyDescent="0.2">
      <c r="A1875" s="33" t="s">
        <v>709</v>
      </c>
      <c r="B1875" s="35" t="s">
        <v>3632</v>
      </c>
      <c r="C1875" s="34">
        <v>1164700</v>
      </c>
      <c r="D1875" s="33"/>
      <c r="E1875" s="33" t="s">
        <v>909</v>
      </c>
      <c r="F1875" s="33" t="s">
        <v>628</v>
      </c>
      <c r="G1875" s="33" t="s">
        <v>628</v>
      </c>
      <c r="H1875" s="33" t="s">
        <v>632</v>
      </c>
      <c r="I1875" s="33" t="s">
        <v>628</v>
      </c>
      <c r="J1875" s="33" t="s">
        <v>633</v>
      </c>
      <c r="K1875" s="33" t="s">
        <v>634</v>
      </c>
      <c r="L1875" s="33" t="s">
        <v>628</v>
      </c>
      <c r="M1875" s="33" t="s">
        <v>632</v>
      </c>
      <c r="N1875" s="33" t="s">
        <v>2530</v>
      </c>
      <c r="O1875" s="33" t="s">
        <v>2531</v>
      </c>
      <c r="P1875" s="33" t="s">
        <v>2532</v>
      </c>
    </row>
    <row r="1876" spans="1:16" ht="13.5" customHeight="1" x14ac:dyDescent="0.2">
      <c r="A1876" s="33" t="s">
        <v>709</v>
      </c>
      <c r="B1876" s="35" t="s">
        <v>3633</v>
      </c>
      <c r="C1876" s="34">
        <v>212400</v>
      </c>
      <c r="D1876" s="33"/>
      <c r="E1876" s="33" t="s">
        <v>909</v>
      </c>
      <c r="F1876" s="33" t="s">
        <v>628</v>
      </c>
      <c r="G1876" s="33" t="s">
        <v>628</v>
      </c>
      <c r="H1876" s="33" t="s">
        <v>632</v>
      </c>
      <c r="I1876" s="33" t="s">
        <v>628</v>
      </c>
      <c r="J1876" s="33" t="s">
        <v>633</v>
      </c>
      <c r="K1876" s="33" t="s">
        <v>634</v>
      </c>
      <c r="L1876" s="33" t="s">
        <v>628</v>
      </c>
      <c r="M1876" s="33" t="s">
        <v>632</v>
      </c>
      <c r="N1876" s="33" t="s">
        <v>2530</v>
      </c>
      <c r="O1876" s="33" t="s">
        <v>2531</v>
      </c>
      <c r="P1876" s="33" t="s">
        <v>2532</v>
      </c>
    </row>
    <row r="1877" spans="1:16" ht="13.5" customHeight="1" x14ac:dyDescent="0.2">
      <c r="A1877" s="33" t="s">
        <v>709</v>
      </c>
      <c r="B1877" s="35" t="s">
        <v>3634</v>
      </c>
      <c r="C1877" s="34">
        <v>6589200</v>
      </c>
      <c r="D1877" s="33"/>
      <c r="E1877" s="33" t="s">
        <v>909</v>
      </c>
      <c r="F1877" s="33" t="s">
        <v>628</v>
      </c>
      <c r="G1877" s="33" t="s">
        <v>628</v>
      </c>
      <c r="H1877" s="33" t="s">
        <v>632</v>
      </c>
      <c r="I1877" s="33" t="s">
        <v>628</v>
      </c>
      <c r="J1877" s="33" t="s">
        <v>633</v>
      </c>
      <c r="K1877" s="33" t="s">
        <v>634</v>
      </c>
      <c r="L1877" s="33" t="s">
        <v>628</v>
      </c>
      <c r="M1877" s="33" t="s">
        <v>632</v>
      </c>
      <c r="N1877" s="33" t="s">
        <v>2530</v>
      </c>
      <c r="O1877" s="33" t="s">
        <v>2531</v>
      </c>
      <c r="P1877" s="33" t="s">
        <v>2532</v>
      </c>
    </row>
    <row r="1878" spans="1:16" ht="13.5" customHeight="1" x14ac:dyDescent="0.2">
      <c r="A1878" s="33" t="s">
        <v>709</v>
      </c>
      <c r="B1878" s="35" t="s">
        <v>3635</v>
      </c>
      <c r="C1878" s="34">
        <v>912180</v>
      </c>
      <c r="D1878" s="33"/>
      <c r="E1878" s="33" t="s">
        <v>909</v>
      </c>
      <c r="F1878" s="33" t="s">
        <v>628</v>
      </c>
      <c r="G1878" s="33" t="s">
        <v>628</v>
      </c>
      <c r="H1878" s="33" t="s">
        <v>632</v>
      </c>
      <c r="I1878" s="33" t="s">
        <v>628</v>
      </c>
      <c r="J1878" s="33" t="s">
        <v>633</v>
      </c>
      <c r="K1878" s="33" t="s">
        <v>634</v>
      </c>
      <c r="L1878" s="33" t="s">
        <v>628</v>
      </c>
      <c r="M1878" s="33" t="s">
        <v>632</v>
      </c>
      <c r="N1878" s="33" t="s">
        <v>2530</v>
      </c>
      <c r="O1878" s="33" t="s">
        <v>2531</v>
      </c>
      <c r="P1878" s="33" t="s">
        <v>2532</v>
      </c>
    </row>
    <row r="1879" spans="1:16" ht="13.5" customHeight="1" x14ac:dyDescent="0.2">
      <c r="A1879" s="33" t="s">
        <v>709</v>
      </c>
      <c r="B1879" s="35" t="s">
        <v>3636</v>
      </c>
      <c r="C1879" s="34">
        <v>829350</v>
      </c>
      <c r="D1879" s="33"/>
      <c r="E1879" s="33" t="s">
        <v>909</v>
      </c>
      <c r="F1879" s="33" t="s">
        <v>628</v>
      </c>
      <c r="G1879" s="33" t="s">
        <v>628</v>
      </c>
      <c r="H1879" s="33" t="s">
        <v>632</v>
      </c>
      <c r="I1879" s="33" t="s">
        <v>628</v>
      </c>
      <c r="J1879" s="33" t="s">
        <v>633</v>
      </c>
      <c r="K1879" s="33" t="s">
        <v>634</v>
      </c>
      <c r="L1879" s="33" t="s">
        <v>628</v>
      </c>
      <c r="M1879" s="33" t="s">
        <v>632</v>
      </c>
      <c r="N1879" s="33" t="s">
        <v>2530</v>
      </c>
      <c r="O1879" s="33" t="s">
        <v>2531</v>
      </c>
      <c r="P1879" s="33" t="s">
        <v>2532</v>
      </c>
    </row>
    <row r="1880" spans="1:16" ht="13.5" customHeight="1" x14ac:dyDescent="0.2">
      <c r="A1880" s="33" t="s">
        <v>709</v>
      </c>
      <c r="B1880" s="35" t="s">
        <v>3636</v>
      </c>
      <c r="C1880" s="34">
        <v>1106550</v>
      </c>
      <c r="D1880" s="33"/>
      <c r="E1880" s="33" t="s">
        <v>909</v>
      </c>
      <c r="F1880" s="33" t="s">
        <v>628</v>
      </c>
      <c r="G1880" s="33" t="s">
        <v>628</v>
      </c>
      <c r="H1880" s="33" t="s">
        <v>632</v>
      </c>
      <c r="I1880" s="33" t="s">
        <v>628</v>
      </c>
      <c r="J1880" s="33" t="s">
        <v>633</v>
      </c>
      <c r="K1880" s="33" t="s">
        <v>634</v>
      </c>
      <c r="L1880" s="33" t="s">
        <v>628</v>
      </c>
      <c r="M1880" s="33" t="s">
        <v>632</v>
      </c>
      <c r="N1880" s="33" t="s">
        <v>2530</v>
      </c>
      <c r="O1880" s="33" t="s">
        <v>2531</v>
      </c>
      <c r="P1880" s="33" t="s">
        <v>2532</v>
      </c>
    </row>
    <row r="1881" spans="1:16" ht="13.5" customHeight="1" x14ac:dyDescent="0.2">
      <c r="A1881" s="33" t="s">
        <v>709</v>
      </c>
      <c r="B1881" s="35" t="s">
        <v>3637</v>
      </c>
      <c r="C1881" s="34">
        <v>758880</v>
      </c>
      <c r="D1881" s="33"/>
      <c r="E1881" s="33" t="s">
        <v>909</v>
      </c>
      <c r="F1881" s="33" t="s">
        <v>628</v>
      </c>
      <c r="G1881" s="33" t="s">
        <v>628</v>
      </c>
      <c r="H1881" s="33" t="s">
        <v>632</v>
      </c>
      <c r="I1881" s="33" t="s">
        <v>628</v>
      </c>
      <c r="J1881" s="33" t="s">
        <v>633</v>
      </c>
      <c r="K1881" s="33" t="s">
        <v>634</v>
      </c>
      <c r="L1881" s="33" t="s">
        <v>628</v>
      </c>
      <c r="M1881" s="33" t="s">
        <v>632</v>
      </c>
      <c r="N1881" s="33" t="s">
        <v>2530</v>
      </c>
      <c r="O1881" s="33" t="s">
        <v>2531</v>
      </c>
      <c r="P1881" s="33" t="s">
        <v>2532</v>
      </c>
    </row>
    <row r="1882" spans="1:16" ht="13.5" customHeight="1" x14ac:dyDescent="0.2">
      <c r="A1882" s="33" t="s">
        <v>709</v>
      </c>
      <c r="B1882" s="35" t="s">
        <v>3638</v>
      </c>
      <c r="C1882" s="34">
        <v>2898264</v>
      </c>
      <c r="D1882" s="33"/>
      <c r="E1882" s="33" t="s">
        <v>909</v>
      </c>
      <c r="F1882" s="33" t="s">
        <v>628</v>
      </c>
      <c r="G1882" s="33" t="s">
        <v>628</v>
      </c>
      <c r="H1882" s="33" t="s">
        <v>632</v>
      </c>
      <c r="I1882" s="33" t="s">
        <v>628</v>
      </c>
      <c r="J1882" s="33" t="s">
        <v>633</v>
      </c>
      <c r="K1882" s="33" t="s">
        <v>634</v>
      </c>
      <c r="L1882" s="33" t="s">
        <v>628</v>
      </c>
      <c r="M1882" s="33" t="s">
        <v>632</v>
      </c>
      <c r="N1882" s="33" t="s">
        <v>2530</v>
      </c>
      <c r="O1882" s="33" t="s">
        <v>2531</v>
      </c>
      <c r="P1882" s="33" t="s">
        <v>2532</v>
      </c>
    </row>
    <row r="1883" spans="1:16" ht="13.5" customHeight="1" x14ac:dyDescent="0.2">
      <c r="A1883" s="33" t="s">
        <v>709</v>
      </c>
      <c r="B1883" s="35" t="s">
        <v>3639</v>
      </c>
      <c r="C1883" s="34">
        <v>598557</v>
      </c>
      <c r="D1883" s="33"/>
      <c r="E1883" s="33" t="s">
        <v>909</v>
      </c>
      <c r="F1883" s="33" t="s">
        <v>628</v>
      </c>
      <c r="G1883" s="33" t="s">
        <v>628</v>
      </c>
      <c r="H1883" s="33" t="s">
        <v>632</v>
      </c>
      <c r="I1883" s="33" t="s">
        <v>628</v>
      </c>
      <c r="J1883" s="33" t="s">
        <v>633</v>
      </c>
      <c r="K1883" s="33" t="s">
        <v>634</v>
      </c>
      <c r="L1883" s="33" t="s">
        <v>628</v>
      </c>
      <c r="M1883" s="33" t="s">
        <v>632</v>
      </c>
      <c r="N1883" s="33" t="s">
        <v>2530</v>
      </c>
      <c r="O1883" s="33" t="s">
        <v>2531</v>
      </c>
      <c r="P1883" s="33" t="s">
        <v>2532</v>
      </c>
    </row>
    <row r="1884" spans="1:16" ht="13.5" customHeight="1" x14ac:dyDescent="0.2">
      <c r="A1884" s="33" t="s">
        <v>709</v>
      </c>
      <c r="B1884" s="35" t="s">
        <v>3640</v>
      </c>
      <c r="C1884" s="34">
        <v>546271</v>
      </c>
      <c r="D1884" s="33"/>
      <c r="E1884" s="33" t="s">
        <v>909</v>
      </c>
      <c r="F1884" s="33" t="s">
        <v>628</v>
      </c>
      <c r="G1884" s="33" t="s">
        <v>628</v>
      </c>
      <c r="H1884" s="33" t="s">
        <v>632</v>
      </c>
      <c r="I1884" s="33" t="s">
        <v>628</v>
      </c>
      <c r="J1884" s="33" t="s">
        <v>633</v>
      </c>
      <c r="K1884" s="33" t="s">
        <v>634</v>
      </c>
      <c r="L1884" s="33" t="s">
        <v>628</v>
      </c>
      <c r="M1884" s="33" t="s">
        <v>632</v>
      </c>
      <c r="N1884" s="33" t="s">
        <v>2530</v>
      </c>
      <c r="O1884" s="33" t="s">
        <v>2531</v>
      </c>
      <c r="P1884" s="33" t="s">
        <v>2532</v>
      </c>
    </row>
    <row r="1885" spans="1:16" ht="13.5" customHeight="1" x14ac:dyDescent="0.2">
      <c r="A1885" s="33" t="s">
        <v>709</v>
      </c>
      <c r="B1885" s="35" t="s">
        <v>3642</v>
      </c>
      <c r="C1885" s="34">
        <v>791100</v>
      </c>
      <c r="D1885" s="33"/>
      <c r="E1885" s="33" t="s">
        <v>909</v>
      </c>
      <c r="F1885" s="33" t="s">
        <v>628</v>
      </c>
      <c r="G1885" s="33" t="s">
        <v>628</v>
      </c>
      <c r="H1885" s="33" t="s">
        <v>632</v>
      </c>
      <c r="I1885" s="33" t="s">
        <v>628</v>
      </c>
      <c r="J1885" s="33" t="s">
        <v>633</v>
      </c>
      <c r="K1885" s="33" t="s">
        <v>634</v>
      </c>
      <c r="L1885" s="33" t="s">
        <v>628</v>
      </c>
      <c r="M1885" s="33" t="s">
        <v>632</v>
      </c>
      <c r="N1885" s="33" t="s">
        <v>2530</v>
      </c>
      <c r="O1885" s="33" t="s">
        <v>2531</v>
      </c>
      <c r="P1885" s="33" t="s">
        <v>2532</v>
      </c>
    </row>
    <row r="1886" spans="1:16" ht="13.5" customHeight="1" x14ac:dyDescent="0.2">
      <c r="A1886" s="33" t="s">
        <v>709</v>
      </c>
      <c r="B1886" s="35" t="s">
        <v>3643</v>
      </c>
      <c r="C1886" s="34">
        <v>4692000</v>
      </c>
      <c r="D1886" s="33"/>
      <c r="E1886" s="33" t="s">
        <v>909</v>
      </c>
      <c r="F1886" s="33" t="s">
        <v>628</v>
      </c>
      <c r="G1886" s="33" t="s">
        <v>628</v>
      </c>
      <c r="H1886" s="33" t="s">
        <v>632</v>
      </c>
      <c r="I1886" s="33" t="s">
        <v>628</v>
      </c>
      <c r="J1886" s="33" t="s">
        <v>633</v>
      </c>
      <c r="K1886" s="33" t="s">
        <v>634</v>
      </c>
      <c r="L1886" s="33" t="s">
        <v>628</v>
      </c>
      <c r="M1886" s="33" t="s">
        <v>632</v>
      </c>
      <c r="N1886" s="33" t="s">
        <v>2530</v>
      </c>
      <c r="O1886" s="33" t="s">
        <v>2531</v>
      </c>
      <c r="P1886" s="33" t="s">
        <v>2532</v>
      </c>
    </row>
    <row r="1887" spans="1:16" ht="13.5" customHeight="1" x14ac:dyDescent="0.2">
      <c r="A1887" s="33" t="s">
        <v>709</v>
      </c>
      <c r="B1887" s="35" t="s">
        <v>3644</v>
      </c>
      <c r="C1887" s="34">
        <v>274140</v>
      </c>
      <c r="D1887" s="33"/>
      <c r="E1887" s="33" t="s">
        <v>909</v>
      </c>
      <c r="F1887" s="33" t="s">
        <v>628</v>
      </c>
      <c r="G1887" s="33" t="s">
        <v>628</v>
      </c>
      <c r="H1887" s="33" t="s">
        <v>632</v>
      </c>
      <c r="I1887" s="33" t="s">
        <v>628</v>
      </c>
      <c r="J1887" s="33" t="s">
        <v>633</v>
      </c>
      <c r="K1887" s="33" t="s">
        <v>634</v>
      </c>
      <c r="L1887" s="33" t="s">
        <v>628</v>
      </c>
      <c r="M1887" s="33" t="s">
        <v>632</v>
      </c>
      <c r="N1887" s="33" t="s">
        <v>2530</v>
      </c>
      <c r="O1887" s="33" t="s">
        <v>2531</v>
      </c>
      <c r="P1887" s="33" t="s">
        <v>2532</v>
      </c>
    </row>
    <row r="1888" spans="1:16" ht="13.5" customHeight="1" x14ac:dyDescent="0.2">
      <c r="A1888" s="33" t="s">
        <v>709</v>
      </c>
      <c r="B1888" s="35" t="s">
        <v>3645</v>
      </c>
      <c r="C1888" s="34">
        <v>1977921</v>
      </c>
      <c r="D1888" s="33"/>
      <c r="E1888" s="33" t="s">
        <v>909</v>
      </c>
      <c r="F1888" s="33" t="s">
        <v>628</v>
      </c>
      <c r="G1888" s="33" t="s">
        <v>628</v>
      </c>
      <c r="H1888" s="33" t="s">
        <v>632</v>
      </c>
      <c r="I1888" s="33" t="s">
        <v>628</v>
      </c>
      <c r="J1888" s="33" t="s">
        <v>633</v>
      </c>
      <c r="K1888" s="33" t="s">
        <v>634</v>
      </c>
      <c r="L1888" s="33" t="s">
        <v>628</v>
      </c>
      <c r="M1888" s="33" t="s">
        <v>632</v>
      </c>
      <c r="N1888" s="33" t="s">
        <v>2530</v>
      </c>
      <c r="O1888" s="33" t="s">
        <v>2531</v>
      </c>
      <c r="P1888" s="33" t="s">
        <v>2532</v>
      </c>
    </row>
    <row r="1889" spans="1:16" ht="13.5" customHeight="1" x14ac:dyDescent="0.2">
      <c r="A1889" s="33" t="s">
        <v>709</v>
      </c>
      <c r="B1889" s="35" t="s">
        <v>3646</v>
      </c>
      <c r="C1889" s="34">
        <v>968370</v>
      </c>
      <c r="D1889" s="33"/>
      <c r="E1889" s="33" t="s">
        <v>909</v>
      </c>
      <c r="F1889" s="33" t="s">
        <v>628</v>
      </c>
      <c r="G1889" s="33" t="s">
        <v>628</v>
      </c>
      <c r="H1889" s="33" t="s">
        <v>632</v>
      </c>
      <c r="I1889" s="33" t="s">
        <v>628</v>
      </c>
      <c r="J1889" s="33" t="s">
        <v>633</v>
      </c>
      <c r="K1889" s="33" t="s">
        <v>634</v>
      </c>
      <c r="L1889" s="33" t="s">
        <v>628</v>
      </c>
      <c r="M1889" s="33" t="s">
        <v>632</v>
      </c>
      <c r="N1889" s="33" t="s">
        <v>2530</v>
      </c>
      <c r="O1889" s="33" t="s">
        <v>2531</v>
      </c>
      <c r="P1889" s="33" t="s">
        <v>2532</v>
      </c>
    </row>
    <row r="1890" spans="1:16" ht="13.5" customHeight="1" x14ac:dyDescent="0.2">
      <c r="A1890" s="33" t="s">
        <v>709</v>
      </c>
      <c r="B1890" s="35" t="s">
        <v>3647</v>
      </c>
      <c r="C1890" s="34">
        <v>4906000</v>
      </c>
      <c r="D1890" s="33"/>
      <c r="E1890" s="33" t="s">
        <v>909</v>
      </c>
      <c r="F1890" s="33" t="s">
        <v>628</v>
      </c>
      <c r="G1890" s="33" t="s">
        <v>628</v>
      </c>
      <c r="H1890" s="33" t="s">
        <v>632</v>
      </c>
      <c r="I1890" s="33" t="s">
        <v>628</v>
      </c>
      <c r="J1890" s="33" t="s">
        <v>633</v>
      </c>
      <c r="K1890" s="33" t="s">
        <v>634</v>
      </c>
      <c r="L1890" s="33" t="s">
        <v>628</v>
      </c>
      <c r="M1890" s="33" t="s">
        <v>632</v>
      </c>
      <c r="N1890" s="33" t="s">
        <v>2530</v>
      </c>
      <c r="O1890" s="33" t="s">
        <v>2531</v>
      </c>
      <c r="P1890" s="33" t="s">
        <v>2532</v>
      </c>
    </row>
    <row r="1891" spans="1:16" ht="13.5" customHeight="1" x14ac:dyDescent="0.2">
      <c r="A1891" s="33" t="s">
        <v>709</v>
      </c>
      <c r="B1891" s="35" t="s">
        <v>3648</v>
      </c>
      <c r="C1891" s="34">
        <v>7160400</v>
      </c>
      <c r="D1891" s="33"/>
      <c r="E1891" s="33" t="s">
        <v>909</v>
      </c>
      <c r="F1891" s="33" t="s">
        <v>628</v>
      </c>
      <c r="G1891" s="33" t="s">
        <v>628</v>
      </c>
      <c r="H1891" s="33" t="s">
        <v>632</v>
      </c>
      <c r="I1891" s="33" t="s">
        <v>628</v>
      </c>
      <c r="J1891" s="33" t="s">
        <v>633</v>
      </c>
      <c r="K1891" s="33" t="s">
        <v>634</v>
      </c>
      <c r="L1891" s="33" t="s">
        <v>628</v>
      </c>
      <c r="M1891" s="33" t="s">
        <v>632</v>
      </c>
      <c r="N1891" s="33" t="s">
        <v>2530</v>
      </c>
      <c r="O1891" s="33" t="s">
        <v>2531</v>
      </c>
      <c r="P1891" s="33" t="s">
        <v>2532</v>
      </c>
    </row>
    <row r="1892" spans="1:16" ht="13.5" customHeight="1" x14ac:dyDescent="0.2">
      <c r="A1892" s="33" t="s">
        <v>709</v>
      </c>
      <c r="B1892" s="35" t="s">
        <v>3649</v>
      </c>
      <c r="C1892" s="34">
        <v>6632000</v>
      </c>
      <c r="D1892" s="33"/>
      <c r="E1892" s="33" t="s">
        <v>909</v>
      </c>
      <c r="F1892" s="33" t="s">
        <v>628</v>
      </c>
      <c r="G1892" s="33" t="s">
        <v>628</v>
      </c>
      <c r="H1892" s="33" t="s">
        <v>632</v>
      </c>
      <c r="I1892" s="33" t="s">
        <v>628</v>
      </c>
      <c r="J1892" s="33" t="s">
        <v>633</v>
      </c>
      <c r="K1892" s="33" t="s">
        <v>634</v>
      </c>
      <c r="L1892" s="33" t="s">
        <v>628</v>
      </c>
      <c r="M1892" s="33" t="s">
        <v>632</v>
      </c>
      <c r="N1892" s="33" t="s">
        <v>2530</v>
      </c>
      <c r="O1892" s="33" t="s">
        <v>2531</v>
      </c>
      <c r="P1892" s="33" t="s">
        <v>2532</v>
      </c>
    </row>
    <row r="1893" spans="1:16" ht="13.5" customHeight="1" x14ac:dyDescent="0.2">
      <c r="A1893" s="33" t="s">
        <v>709</v>
      </c>
      <c r="B1893" s="35" t="s">
        <v>3650</v>
      </c>
      <c r="C1893" s="34">
        <v>1375515</v>
      </c>
      <c r="D1893" s="33"/>
      <c r="E1893" s="33" t="s">
        <v>909</v>
      </c>
      <c r="F1893" s="33" t="s">
        <v>628</v>
      </c>
      <c r="G1893" s="33" t="s">
        <v>628</v>
      </c>
      <c r="H1893" s="33" t="s">
        <v>632</v>
      </c>
      <c r="I1893" s="33" t="s">
        <v>628</v>
      </c>
      <c r="J1893" s="33" t="s">
        <v>633</v>
      </c>
      <c r="K1893" s="33" t="s">
        <v>634</v>
      </c>
      <c r="L1893" s="33" t="s">
        <v>628</v>
      </c>
      <c r="M1893" s="33" t="s">
        <v>632</v>
      </c>
      <c r="N1893" s="33" t="s">
        <v>2530</v>
      </c>
      <c r="O1893" s="33" t="s">
        <v>2531</v>
      </c>
      <c r="P1893" s="33" t="s">
        <v>2532</v>
      </c>
    </row>
    <row r="1894" spans="1:16" ht="13.5" customHeight="1" x14ac:dyDescent="0.2">
      <c r="A1894" s="33" t="s">
        <v>709</v>
      </c>
      <c r="B1894" s="35" t="s">
        <v>3651</v>
      </c>
      <c r="C1894" s="34">
        <v>434980</v>
      </c>
      <c r="D1894" s="33"/>
      <c r="E1894" s="33" t="s">
        <v>909</v>
      </c>
      <c r="F1894" s="33" t="s">
        <v>628</v>
      </c>
      <c r="G1894" s="33" t="s">
        <v>628</v>
      </c>
      <c r="H1894" s="33" t="s">
        <v>632</v>
      </c>
      <c r="I1894" s="33" t="s">
        <v>628</v>
      </c>
      <c r="J1894" s="33" t="s">
        <v>633</v>
      </c>
      <c r="K1894" s="33" t="s">
        <v>634</v>
      </c>
      <c r="L1894" s="33" t="s">
        <v>628</v>
      </c>
      <c r="M1894" s="33" t="s">
        <v>632</v>
      </c>
      <c r="N1894" s="33" t="s">
        <v>2530</v>
      </c>
      <c r="O1894" s="33" t="s">
        <v>2531</v>
      </c>
      <c r="P1894" s="33" t="s">
        <v>2532</v>
      </c>
    </row>
    <row r="1895" spans="1:16" ht="13.5" customHeight="1" x14ac:dyDescent="0.2">
      <c r="A1895" s="33" t="s">
        <v>709</v>
      </c>
      <c r="B1895" s="35" t="s">
        <v>3652</v>
      </c>
      <c r="C1895" s="34">
        <v>1143000</v>
      </c>
      <c r="D1895" s="33"/>
      <c r="E1895" s="33" t="s">
        <v>909</v>
      </c>
      <c r="F1895" s="33" t="s">
        <v>628</v>
      </c>
      <c r="G1895" s="33" t="s">
        <v>628</v>
      </c>
      <c r="H1895" s="33" t="s">
        <v>632</v>
      </c>
      <c r="I1895" s="33" t="s">
        <v>628</v>
      </c>
      <c r="J1895" s="33" t="s">
        <v>633</v>
      </c>
      <c r="K1895" s="33" t="s">
        <v>634</v>
      </c>
      <c r="L1895" s="33" t="s">
        <v>628</v>
      </c>
      <c r="M1895" s="33" t="s">
        <v>632</v>
      </c>
      <c r="N1895" s="33" t="s">
        <v>2530</v>
      </c>
      <c r="O1895" s="33" t="s">
        <v>2531</v>
      </c>
      <c r="P1895" s="33" t="s">
        <v>2532</v>
      </c>
    </row>
    <row r="1896" spans="1:16" ht="13.5" customHeight="1" x14ac:dyDescent="0.2">
      <c r="A1896" s="33" t="s">
        <v>709</v>
      </c>
      <c r="B1896" s="35" t="s">
        <v>3653</v>
      </c>
      <c r="C1896" s="34">
        <v>69615000</v>
      </c>
      <c r="D1896" s="33"/>
      <c r="E1896" s="33" t="s">
        <v>909</v>
      </c>
      <c r="F1896" s="33" t="s">
        <v>628</v>
      </c>
      <c r="G1896" s="33" t="s">
        <v>628</v>
      </c>
      <c r="H1896" s="33" t="s">
        <v>632</v>
      </c>
      <c r="I1896" s="33" t="s">
        <v>628</v>
      </c>
      <c r="J1896" s="33" t="s">
        <v>633</v>
      </c>
      <c r="K1896" s="33" t="s">
        <v>634</v>
      </c>
      <c r="L1896" s="33" t="s">
        <v>628</v>
      </c>
      <c r="M1896" s="33" t="s">
        <v>632</v>
      </c>
      <c r="N1896" s="33" t="s">
        <v>2530</v>
      </c>
      <c r="O1896" s="33" t="s">
        <v>2531</v>
      </c>
      <c r="P1896" s="33" t="s">
        <v>2532</v>
      </c>
    </row>
    <row r="1897" spans="1:16" ht="13.5" customHeight="1" x14ac:dyDescent="0.2">
      <c r="A1897" s="33" t="s">
        <v>709</v>
      </c>
      <c r="B1897" s="35" t="s">
        <v>3654</v>
      </c>
      <c r="C1897" s="34">
        <v>678300</v>
      </c>
      <c r="D1897" s="33"/>
      <c r="E1897" s="33" t="s">
        <v>909</v>
      </c>
      <c r="F1897" s="33" t="s">
        <v>628</v>
      </c>
      <c r="G1897" s="33" t="s">
        <v>628</v>
      </c>
      <c r="H1897" s="33" t="s">
        <v>632</v>
      </c>
      <c r="I1897" s="33" t="s">
        <v>628</v>
      </c>
      <c r="J1897" s="33" t="s">
        <v>633</v>
      </c>
      <c r="K1897" s="33" t="s">
        <v>634</v>
      </c>
      <c r="L1897" s="33" t="s">
        <v>628</v>
      </c>
      <c r="M1897" s="33" t="s">
        <v>632</v>
      </c>
      <c r="N1897" s="33" t="s">
        <v>2530</v>
      </c>
      <c r="O1897" s="33" t="s">
        <v>2531</v>
      </c>
      <c r="P1897" s="33" t="s">
        <v>2532</v>
      </c>
    </row>
    <row r="1898" spans="1:16" ht="13.5" customHeight="1" x14ac:dyDescent="0.2">
      <c r="A1898" s="33" t="s">
        <v>709</v>
      </c>
      <c r="B1898" s="35" t="s">
        <v>3655</v>
      </c>
      <c r="C1898" s="34">
        <v>2420256</v>
      </c>
      <c r="D1898" s="33"/>
      <c r="E1898" s="33" t="s">
        <v>909</v>
      </c>
      <c r="F1898" s="33" t="s">
        <v>628</v>
      </c>
      <c r="G1898" s="33" t="s">
        <v>628</v>
      </c>
      <c r="H1898" s="33" t="s">
        <v>632</v>
      </c>
      <c r="I1898" s="33" t="s">
        <v>628</v>
      </c>
      <c r="J1898" s="33" t="s">
        <v>633</v>
      </c>
      <c r="K1898" s="33" t="s">
        <v>634</v>
      </c>
      <c r="L1898" s="33" t="s">
        <v>628</v>
      </c>
      <c r="M1898" s="33" t="s">
        <v>632</v>
      </c>
      <c r="N1898" s="33" t="s">
        <v>2530</v>
      </c>
      <c r="O1898" s="33" t="s">
        <v>2531</v>
      </c>
      <c r="P1898" s="33" t="s">
        <v>2532</v>
      </c>
    </row>
    <row r="1899" spans="1:16" ht="13.5" customHeight="1" x14ac:dyDescent="0.2">
      <c r="A1899" s="33" t="s">
        <v>709</v>
      </c>
      <c r="B1899" s="35" t="s">
        <v>3656</v>
      </c>
      <c r="C1899" s="34">
        <v>1239812</v>
      </c>
      <c r="D1899" s="33"/>
      <c r="E1899" s="33" t="s">
        <v>909</v>
      </c>
      <c r="F1899" s="33" t="s">
        <v>628</v>
      </c>
      <c r="G1899" s="33" t="s">
        <v>628</v>
      </c>
      <c r="H1899" s="33" t="s">
        <v>632</v>
      </c>
      <c r="I1899" s="33" t="s">
        <v>628</v>
      </c>
      <c r="J1899" s="33" t="s">
        <v>633</v>
      </c>
      <c r="K1899" s="33" t="s">
        <v>634</v>
      </c>
      <c r="L1899" s="33" t="s">
        <v>628</v>
      </c>
      <c r="M1899" s="33" t="s">
        <v>632</v>
      </c>
      <c r="N1899" s="33" t="s">
        <v>2530</v>
      </c>
      <c r="O1899" s="33" t="s">
        <v>2531</v>
      </c>
      <c r="P1899" s="33" t="s">
        <v>2532</v>
      </c>
    </row>
    <row r="1900" spans="1:16" ht="13.5" customHeight="1" x14ac:dyDescent="0.2">
      <c r="A1900" s="33" t="s">
        <v>709</v>
      </c>
      <c r="B1900" s="35" t="s">
        <v>3657</v>
      </c>
      <c r="C1900" s="34">
        <v>651464</v>
      </c>
      <c r="D1900" s="33"/>
      <c r="E1900" s="33" t="s">
        <v>909</v>
      </c>
      <c r="F1900" s="33" t="s">
        <v>628</v>
      </c>
      <c r="G1900" s="33" t="s">
        <v>628</v>
      </c>
      <c r="H1900" s="33" t="s">
        <v>632</v>
      </c>
      <c r="I1900" s="33" t="s">
        <v>628</v>
      </c>
      <c r="J1900" s="33" t="s">
        <v>633</v>
      </c>
      <c r="K1900" s="33" t="s">
        <v>634</v>
      </c>
      <c r="L1900" s="33" t="s">
        <v>628</v>
      </c>
      <c r="M1900" s="33" t="s">
        <v>632</v>
      </c>
      <c r="N1900" s="33" t="s">
        <v>2530</v>
      </c>
      <c r="O1900" s="33" t="s">
        <v>2531</v>
      </c>
      <c r="P1900" s="33" t="s">
        <v>2532</v>
      </c>
    </row>
    <row r="1901" spans="1:16" ht="13.5" customHeight="1" x14ac:dyDescent="0.2">
      <c r="A1901" s="33" t="s">
        <v>709</v>
      </c>
      <c r="B1901" s="35" t="s">
        <v>3658</v>
      </c>
      <c r="C1901" s="34">
        <v>765000</v>
      </c>
      <c r="D1901" s="33"/>
      <c r="E1901" s="33" t="s">
        <v>909</v>
      </c>
      <c r="F1901" s="33" t="s">
        <v>628</v>
      </c>
      <c r="G1901" s="33" t="s">
        <v>628</v>
      </c>
      <c r="H1901" s="33" t="s">
        <v>632</v>
      </c>
      <c r="I1901" s="33" t="s">
        <v>628</v>
      </c>
      <c r="J1901" s="33" t="s">
        <v>633</v>
      </c>
      <c r="K1901" s="33" t="s">
        <v>634</v>
      </c>
      <c r="L1901" s="33" t="s">
        <v>628</v>
      </c>
      <c r="M1901" s="33" t="s">
        <v>632</v>
      </c>
      <c r="N1901" s="33" t="s">
        <v>2530</v>
      </c>
      <c r="O1901" s="33" t="s">
        <v>2531</v>
      </c>
      <c r="P1901" s="33" t="s">
        <v>2532</v>
      </c>
    </row>
    <row r="1902" spans="1:16" ht="13.5" customHeight="1" x14ac:dyDescent="0.2">
      <c r="A1902" s="33" t="s">
        <v>709</v>
      </c>
      <c r="B1902" s="35" t="s">
        <v>3659</v>
      </c>
      <c r="C1902" s="34">
        <v>1453400</v>
      </c>
      <c r="D1902" s="33"/>
      <c r="E1902" s="33" t="s">
        <v>909</v>
      </c>
      <c r="F1902" s="33" t="s">
        <v>628</v>
      </c>
      <c r="G1902" s="33" t="s">
        <v>628</v>
      </c>
      <c r="H1902" s="33" t="s">
        <v>632</v>
      </c>
      <c r="I1902" s="33" t="s">
        <v>628</v>
      </c>
      <c r="J1902" s="33" t="s">
        <v>633</v>
      </c>
      <c r="K1902" s="33" t="s">
        <v>634</v>
      </c>
      <c r="L1902" s="33" t="s">
        <v>628</v>
      </c>
      <c r="M1902" s="33" t="s">
        <v>632</v>
      </c>
      <c r="N1902" s="33" t="s">
        <v>2530</v>
      </c>
      <c r="O1902" s="33" t="s">
        <v>2531</v>
      </c>
      <c r="P1902" s="33" t="s">
        <v>2532</v>
      </c>
    </row>
    <row r="1903" spans="1:16" ht="13.5" customHeight="1" x14ac:dyDescent="0.2">
      <c r="A1903" s="33" t="s">
        <v>709</v>
      </c>
      <c r="B1903" s="35" t="s">
        <v>3660</v>
      </c>
      <c r="C1903" s="34">
        <v>3759360</v>
      </c>
      <c r="D1903" s="33"/>
      <c r="E1903" s="33" t="s">
        <v>909</v>
      </c>
      <c r="F1903" s="33" t="s">
        <v>628</v>
      </c>
      <c r="G1903" s="33" t="s">
        <v>628</v>
      </c>
      <c r="H1903" s="33" t="s">
        <v>632</v>
      </c>
      <c r="I1903" s="33" t="s">
        <v>628</v>
      </c>
      <c r="J1903" s="33" t="s">
        <v>633</v>
      </c>
      <c r="K1903" s="33" t="s">
        <v>634</v>
      </c>
      <c r="L1903" s="33" t="s">
        <v>628</v>
      </c>
      <c r="M1903" s="33" t="s">
        <v>632</v>
      </c>
      <c r="N1903" s="33" t="s">
        <v>2530</v>
      </c>
      <c r="O1903" s="33" t="s">
        <v>2531</v>
      </c>
      <c r="P1903" s="33" t="s">
        <v>2532</v>
      </c>
    </row>
    <row r="1904" spans="1:16" ht="13.5" customHeight="1" x14ac:dyDescent="0.2">
      <c r="A1904" s="33" t="s">
        <v>709</v>
      </c>
      <c r="B1904" s="35" t="s">
        <v>3661</v>
      </c>
      <c r="C1904" s="34">
        <v>2835260</v>
      </c>
      <c r="D1904" s="33"/>
      <c r="E1904" s="33" t="s">
        <v>909</v>
      </c>
      <c r="F1904" s="33" t="s">
        <v>628</v>
      </c>
      <c r="G1904" s="33" t="s">
        <v>628</v>
      </c>
      <c r="H1904" s="33" t="s">
        <v>632</v>
      </c>
      <c r="I1904" s="33" t="s">
        <v>628</v>
      </c>
      <c r="J1904" s="33" t="s">
        <v>633</v>
      </c>
      <c r="K1904" s="33" t="s">
        <v>634</v>
      </c>
      <c r="L1904" s="33" t="s">
        <v>628</v>
      </c>
      <c r="M1904" s="33" t="s">
        <v>632</v>
      </c>
      <c r="N1904" s="33" t="s">
        <v>2530</v>
      </c>
      <c r="O1904" s="33" t="s">
        <v>2531</v>
      </c>
      <c r="P1904" s="33" t="s">
        <v>2532</v>
      </c>
    </row>
    <row r="1905" spans="1:16" ht="13.5" customHeight="1" x14ac:dyDescent="0.2">
      <c r="A1905" s="33" t="s">
        <v>709</v>
      </c>
      <c r="B1905" s="35" t="s">
        <v>3662</v>
      </c>
      <c r="C1905" s="34">
        <v>3486320</v>
      </c>
      <c r="D1905" s="33"/>
      <c r="E1905" s="33" t="s">
        <v>909</v>
      </c>
      <c r="F1905" s="33" t="s">
        <v>628</v>
      </c>
      <c r="G1905" s="33" t="s">
        <v>628</v>
      </c>
      <c r="H1905" s="33" t="s">
        <v>632</v>
      </c>
      <c r="I1905" s="33" t="s">
        <v>628</v>
      </c>
      <c r="J1905" s="33" t="s">
        <v>633</v>
      </c>
      <c r="K1905" s="33" t="s">
        <v>634</v>
      </c>
      <c r="L1905" s="33" t="s">
        <v>628</v>
      </c>
      <c r="M1905" s="33" t="s">
        <v>632</v>
      </c>
      <c r="N1905" s="33" t="s">
        <v>2530</v>
      </c>
      <c r="O1905" s="33" t="s">
        <v>2531</v>
      </c>
      <c r="P1905" s="33" t="s">
        <v>2532</v>
      </c>
    </row>
    <row r="1906" spans="1:16" ht="13.5" customHeight="1" x14ac:dyDescent="0.2">
      <c r="A1906" s="33" t="s">
        <v>709</v>
      </c>
      <c r="B1906" s="35" t="s">
        <v>3622</v>
      </c>
      <c r="C1906" s="34">
        <v>7311988</v>
      </c>
      <c r="D1906" s="33"/>
      <c r="E1906" s="33" t="s">
        <v>909</v>
      </c>
      <c r="F1906" s="33" t="s">
        <v>628</v>
      </c>
      <c r="G1906" s="33" t="s">
        <v>628</v>
      </c>
      <c r="H1906" s="33" t="s">
        <v>632</v>
      </c>
      <c r="I1906" s="33" t="s">
        <v>628</v>
      </c>
      <c r="J1906" s="33" t="s">
        <v>633</v>
      </c>
      <c r="K1906" s="33" t="s">
        <v>634</v>
      </c>
      <c r="L1906" s="33" t="s">
        <v>628</v>
      </c>
      <c r="M1906" s="33" t="s">
        <v>632</v>
      </c>
      <c r="N1906" s="33" t="s">
        <v>2530</v>
      </c>
      <c r="O1906" s="33" t="s">
        <v>2531</v>
      </c>
      <c r="P1906" s="33" t="s">
        <v>2532</v>
      </c>
    </row>
    <row r="1907" spans="1:16" ht="13.5" customHeight="1" x14ac:dyDescent="0.2">
      <c r="A1907" s="33" t="s">
        <v>709</v>
      </c>
      <c r="B1907" s="35" t="s">
        <v>3663</v>
      </c>
      <c r="C1907" s="34">
        <v>1822792</v>
      </c>
      <c r="D1907" s="33"/>
      <c r="E1907" s="33" t="s">
        <v>909</v>
      </c>
      <c r="F1907" s="33" t="s">
        <v>628</v>
      </c>
      <c r="G1907" s="33" t="s">
        <v>628</v>
      </c>
      <c r="H1907" s="33" t="s">
        <v>632</v>
      </c>
      <c r="I1907" s="33" t="s">
        <v>628</v>
      </c>
      <c r="J1907" s="33" t="s">
        <v>633</v>
      </c>
      <c r="K1907" s="33" t="s">
        <v>634</v>
      </c>
      <c r="L1907" s="33" t="s">
        <v>628</v>
      </c>
      <c r="M1907" s="33" t="s">
        <v>632</v>
      </c>
      <c r="N1907" s="33" t="s">
        <v>2530</v>
      </c>
      <c r="O1907" s="33" t="s">
        <v>2531</v>
      </c>
      <c r="P1907" s="33" t="s">
        <v>2532</v>
      </c>
    </row>
    <row r="1908" spans="1:16" ht="13.5" customHeight="1" x14ac:dyDescent="0.2">
      <c r="A1908" s="33" t="s">
        <v>709</v>
      </c>
      <c r="B1908" s="35" t="s">
        <v>3664</v>
      </c>
      <c r="C1908" s="34">
        <v>616590</v>
      </c>
      <c r="D1908" s="33"/>
      <c r="E1908" s="33" t="s">
        <v>909</v>
      </c>
      <c r="F1908" s="33" t="s">
        <v>628</v>
      </c>
      <c r="G1908" s="33" t="s">
        <v>628</v>
      </c>
      <c r="H1908" s="33" t="s">
        <v>632</v>
      </c>
      <c r="I1908" s="33" t="s">
        <v>628</v>
      </c>
      <c r="J1908" s="33" t="s">
        <v>633</v>
      </c>
      <c r="K1908" s="33" t="s">
        <v>634</v>
      </c>
      <c r="L1908" s="33" t="s">
        <v>628</v>
      </c>
      <c r="M1908" s="33" t="s">
        <v>632</v>
      </c>
      <c r="N1908" s="33" t="s">
        <v>2530</v>
      </c>
      <c r="O1908" s="33" t="s">
        <v>2531</v>
      </c>
      <c r="P1908" s="33" t="s">
        <v>2532</v>
      </c>
    </row>
    <row r="1909" spans="1:16" ht="13.5" customHeight="1" x14ac:dyDescent="0.2">
      <c r="A1909" s="33" t="s">
        <v>709</v>
      </c>
      <c r="B1909" s="35" t="s">
        <v>3664</v>
      </c>
      <c r="C1909" s="34">
        <v>650760</v>
      </c>
      <c r="D1909" s="33"/>
      <c r="E1909" s="33" t="s">
        <v>909</v>
      </c>
      <c r="F1909" s="33" t="s">
        <v>628</v>
      </c>
      <c r="G1909" s="33" t="s">
        <v>628</v>
      </c>
      <c r="H1909" s="33" t="s">
        <v>632</v>
      </c>
      <c r="I1909" s="33" t="s">
        <v>628</v>
      </c>
      <c r="J1909" s="33" t="s">
        <v>633</v>
      </c>
      <c r="K1909" s="33" t="s">
        <v>634</v>
      </c>
      <c r="L1909" s="33" t="s">
        <v>628</v>
      </c>
      <c r="M1909" s="33" t="s">
        <v>632</v>
      </c>
      <c r="N1909" s="33" t="s">
        <v>2530</v>
      </c>
      <c r="O1909" s="33" t="s">
        <v>2531</v>
      </c>
      <c r="P1909" s="33" t="s">
        <v>2532</v>
      </c>
    </row>
    <row r="1910" spans="1:16" ht="13.5" customHeight="1" x14ac:dyDescent="0.2">
      <c r="A1910" s="33" t="s">
        <v>709</v>
      </c>
      <c r="B1910" s="35" t="s">
        <v>3665</v>
      </c>
      <c r="C1910" s="34">
        <v>6722480</v>
      </c>
      <c r="D1910" s="33"/>
      <c r="E1910" s="33" t="s">
        <v>909</v>
      </c>
      <c r="F1910" s="33" t="s">
        <v>628</v>
      </c>
      <c r="G1910" s="33" t="s">
        <v>628</v>
      </c>
      <c r="H1910" s="33" t="s">
        <v>632</v>
      </c>
      <c r="I1910" s="33" t="s">
        <v>628</v>
      </c>
      <c r="J1910" s="33" t="s">
        <v>633</v>
      </c>
      <c r="K1910" s="33" t="s">
        <v>634</v>
      </c>
      <c r="L1910" s="33" t="s">
        <v>628</v>
      </c>
      <c r="M1910" s="33" t="s">
        <v>632</v>
      </c>
      <c r="N1910" s="33" t="s">
        <v>2530</v>
      </c>
      <c r="O1910" s="33" t="s">
        <v>2531</v>
      </c>
      <c r="P1910" s="33" t="s">
        <v>2532</v>
      </c>
    </row>
    <row r="1911" spans="1:16" ht="13.5" customHeight="1" x14ac:dyDescent="0.2">
      <c r="A1911" s="33" t="s">
        <v>709</v>
      </c>
      <c r="B1911" s="35" t="s">
        <v>3666</v>
      </c>
      <c r="C1911" s="34">
        <v>1354560</v>
      </c>
      <c r="D1911" s="33"/>
      <c r="E1911" s="33" t="s">
        <v>909</v>
      </c>
      <c r="F1911" s="33" t="s">
        <v>628</v>
      </c>
      <c r="G1911" s="33" t="s">
        <v>628</v>
      </c>
      <c r="H1911" s="33" t="s">
        <v>632</v>
      </c>
      <c r="I1911" s="33" t="s">
        <v>628</v>
      </c>
      <c r="J1911" s="33" t="s">
        <v>633</v>
      </c>
      <c r="K1911" s="33" t="s">
        <v>634</v>
      </c>
      <c r="L1911" s="33" t="s">
        <v>628</v>
      </c>
      <c r="M1911" s="33" t="s">
        <v>632</v>
      </c>
      <c r="N1911" s="33" t="s">
        <v>2530</v>
      </c>
      <c r="O1911" s="33" t="s">
        <v>2531</v>
      </c>
      <c r="P1911" s="33" t="s">
        <v>2532</v>
      </c>
    </row>
    <row r="1912" spans="1:16" ht="13.5" customHeight="1" x14ac:dyDescent="0.2">
      <c r="A1912" s="33" t="s">
        <v>709</v>
      </c>
      <c r="B1912" s="35" t="s">
        <v>3667</v>
      </c>
      <c r="C1912" s="34">
        <v>4966005</v>
      </c>
      <c r="D1912" s="33"/>
      <c r="E1912" s="33" t="s">
        <v>909</v>
      </c>
      <c r="F1912" s="33" t="s">
        <v>628</v>
      </c>
      <c r="G1912" s="33" t="s">
        <v>628</v>
      </c>
      <c r="H1912" s="33" t="s">
        <v>632</v>
      </c>
      <c r="I1912" s="33" t="s">
        <v>628</v>
      </c>
      <c r="J1912" s="33" t="s">
        <v>633</v>
      </c>
      <c r="K1912" s="33" t="s">
        <v>634</v>
      </c>
      <c r="L1912" s="33" t="s">
        <v>628</v>
      </c>
      <c r="M1912" s="33" t="s">
        <v>632</v>
      </c>
      <c r="N1912" s="33" t="s">
        <v>2530</v>
      </c>
      <c r="O1912" s="33" t="s">
        <v>2531</v>
      </c>
      <c r="P1912" s="33" t="s">
        <v>2532</v>
      </c>
    </row>
    <row r="1913" spans="1:16" ht="13.5" customHeight="1" x14ac:dyDescent="0.2">
      <c r="A1913" s="33" t="s">
        <v>709</v>
      </c>
      <c r="B1913" s="35" t="s">
        <v>3650</v>
      </c>
      <c r="C1913" s="34">
        <v>8225280</v>
      </c>
      <c r="D1913" s="33"/>
      <c r="E1913" s="33" t="s">
        <v>909</v>
      </c>
      <c r="F1913" s="33" t="s">
        <v>628</v>
      </c>
      <c r="G1913" s="33" t="s">
        <v>628</v>
      </c>
      <c r="H1913" s="33" t="s">
        <v>632</v>
      </c>
      <c r="I1913" s="33" t="s">
        <v>628</v>
      </c>
      <c r="J1913" s="33" t="s">
        <v>633</v>
      </c>
      <c r="K1913" s="33" t="s">
        <v>634</v>
      </c>
      <c r="L1913" s="33" t="s">
        <v>628</v>
      </c>
      <c r="M1913" s="33" t="s">
        <v>632</v>
      </c>
      <c r="N1913" s="33" t="s">
        <v>2530</v>
      </c>
      <c r="O1913" s="33" t="s">
        <v>2531</v>
      </c>
      <c r="P1913" s="33" t="s">
        <v>2532</v>
      </c>
    </row>
    <row r="1914" spans="1:16" ht="13.5" customHeight="1" x14ac:dyDescent="0.2">
      <c r="A1914" s="33" t="s">
        <v>709</v>
      </c>
      <c r="B1914" s="35" t="s">
        <v>3650</v>
      </c>
      <c r="C1914" s="34">
        <v>7284921</v>
      </c>
      <c r="D1914" s="33"/>
      <c r="E1914" s="33" t="s">
        <v>909</v>
      </c>
      <c r="F1914" s="33" t="s">
        <v>628</v>
      </c>
      <c r="G1914" s="33" t="s">
        <v>628</v>
      </c>
      <c r="H1914" s="33" t="s">
        <v>632</v>
      </c>
      <c r="I1914" s="33" t="s">
        <v>628</v>
      </c>
      <c r="J1914" s="33" t="s">
        <v>633</v>
      </c>
      <c r="K1914" s="33" t="s">
        <v>634</v>
      </c>
      <c r="L1914" s="33" t="s">
        <v>628</v>
      </c>
      <c r="M1914" s="33" t="s">
        <v>632</v>
      </c>
      <c r="N1914" s="33" t="s">
        <v>2530</v>
      </c>
      <c r="O1914" s="33" t="s">
        <v>2531</v>
      </c>
      <c r="P1914" s="33" t="s">
        <v>2532</v>
      </c>
    </row>
    <row r="1915" spans="1:16" ht="13.5" customHeight="1" x14ac:dyDescent="0.2">
      <c r="A1915" s="33" t="s">
        <v>709</v>
      </c>
      <c r="B1915" s="35" t="s">
        <v>3668</v>
      </c>
      <c r="C1915" s="34">
        <v>780300</v>
      </c>
      <c r="D1915" s="33"/>
      <c r="E1915" s="33" t="s">
        <v>909</v>
      </c>
      <c r="F1915" s="33" t="s">
        <v>628</v>
      </c>
      <c r="G1915" s="33" t="s">
        <v>628</v>
      </c>
      <c r="H1915" s="33" t="s">
        <v>632</v>
      </c>
      <c r="I1915" s="33" t="s">
        <v>628</v>
      </c>
      <c r="J1915" s="33" t="s">
        <v>633</v>
      </c>
      <c r="K1915" s="33" t="s">
        <v>634</v>
      </c>
      <c r="L1915" s="33" t="s">
        <v>628</v>
      </c>
      <c r="M1915" s="33" t="s">
        <v>632</v>
      </c>
      <c r="N1915" s="33" t="s">
        <v>2530</v>
      </c>
      <c r="O1915" s="33" t="s">
        <v>2531</v>
      </c>
      <c r="P1915" s="33" t="s">
        <v>2532</v>
      </c>
    </row>
    <row r="1916" spans="1:16" ht="13.5" customHeight="1" x14ac:dyDescent="0.2">
      <c r="A1916" s="33" t="s">
        <v>709</v>
      </c>
      <c r="B1916" s="35" t="s">
        <v>3669</v>
      </c>
      <c r="C1916" s="34">
        <v>13035600</v>
      </c>
      <c r="D1916" s="33"/>
      <c r="E1916" s="33" t="s">
        <v>909</v>
      </c>
      <c r="F1916" s="33" t="s">
        <v>628</v>
      </c>
      <c r="G1916" s="33" t="s">
        <v>628</v>
      </c>
      <c r="H1916" s="33" t="s">
        <v>632</v>
      </c>
      <c r="I1916" s="33" t="s">
        <v>628</v>
      </c>
      <c r="J1916" s="33" t="s">
        <v>633</v>
      </c>
      <c r="K1916" s="33" t="s">
        <v>634</v>
      </c>
      <c r="L1916" s="33" t="s">
        <v>628</v>
      </c>
      <c r="M1916" s="33" t="s">
        <v>632</v>
      </c>
      <c r="N1916" s="33" t="s">
        <v>2530</v>
      </c>
      <c r="O1916" s="33" t="s">
        <v>2531</v>
      </c>
      <c r="P1916" s="33" t="s">
        <v>2532</v>
      </c>
    </row>
    <row r="1917" spans="1:16" ht="13.5" customHeight="1" x14ac:dyDescent="0.2">
      <c r="A1917" s="33" t="s">
        <v>709</v>
      </c>
      <c r="B1917" s="35" t="s">
        <v>3671</v>
      </c>
      <c r="C1917" s="34">
        <v>3519000</v>
      </c>
      <c r="D1917" s="33"/>
      <c r="E1917" s="33" t="s">
        <v>909</v>
      </c>
      <c r="F1917" s="33" t="s">
        <v>628</v>
      </c>
      <c r="G1917" s="33" t="s">
        <v>628</v>
      </c>
      <c r="H1917" s="33" t="s">
        <v>632</v>
      </c>
      <c r="I1917" s="33" t="s">
        <v>628</v>
      </c>
      <c r="J1917" s="33" t="s">
        <v>633</v>
      </c>
      <c r="K1917" s="33" t="s">
        <v>634</v>
      </c>
      <c r="L1917" s="33" t="s">
        <v>628</v>
      </c>
      <c r="M1917" s="33" t="s">
        <v>632</v>
      </c>
      <c r="N1917" s="33" t="s">
        <v>2530</v>
      </c>
      <c r="O1917" s="33" t="s">
        <v>2531</v>
      </c>
      <c r="P1917" s="33" t="s">
        <v>2532</v>
      </c>
    </row>
    <row r="1918" spans="1:16" ht="13.5" customHeight="1" x14ac:dyDescent="0.2">
      <c r="A1918" s="33" t="s">
        <v>709</v>
      </c>
      <c r="B1918" s="35" t="s">
        <v>3672</v>
      </c>
      <c r="C1918" s="34">
        <v>822724</v>
      </c>
      <c r="D1918" s="33"/>
      <c r="E1918" s="33" t="s">
        <v>909</v>
      </c>
      <c r="F1918" s="33" t="s">
        <v>628</v>
      </c>
      <c r="G1918" s="33" t="s">
        <v>628</v>
      </c>
      <c r="H1918" s="33" t="s">
        <v>632</v>
      </c>
      <c r="I1918" s="33" t="s">
        <v>628</v>
      </c>
      <c r="J1918" s="33" t="s">
        <v>633</v>
      </c>
      <c r="K1918" s="33" t="s">
        <v>634</v>
      </c>
      <c r="L1918" s="33" t="s">
        <v>628</v>
      </c>
      <c r="M1918" s="33" t="s">
        <v>632</v>
      </c>
      <c r="N1918" s="33" t="s">
        <v>2530</v>
      </c>
      <c r="O1918" s="33" t="s">
        <v>2531</v>
      </c>
      <c r="P1918" s="33" t="s">
        <v>2532</v>
      </c>
    </row>
    <row r="1919" spans="1:16" ht="13.5" customHeight="1" x14ac:dyDescent="0.2">
      <c r="A1919" s="33" t="s">
        <v>709</v>
      </c>
      <c r="B1919" s="35" t="s">
        <v>3673</v>
      </c>
      <c r="C1919" s="34">
        <v>722040</v>
      </c>
      <c r="D1919" s="33"/>
      <c r="E1919" s="33" t="s">
        <v>909</v>
      </c>
      <c r="F1919" s="33" t="s">
        <v>628</v>
      </c>
      <c r="G1919" s="33" t="s">
        <v>628</v>
      </c>
      <c r="H1919" s="33" t="s">
        <v>632</v>
      </c>
      <c r="I1919" s="33" t="s">
        <v>628</v>
      </c>
      <c r="J1919" s="33" t="s">
        <v>633</v>
      </c>
      <c r="K1919" s="33" t="s">
        <v>634</v>
      </c>
      <c r="L1919" s="33" t="s">
        <v>628</v>
      </c>
      <c r="M1919" s="33" t="s">
        <v>632</v>
      </c>
      <c r="N1919" s="33" t="s">
        <v>2530</v>
      </c>
      <c r="O1919" s="33" t="s">
        <v>2531</v>
      </c>
      <c r="P1919" s="33" t="s">
        <v>2532</v>
      </c>
    </row>
    <row r="1920" spans="1:16" ht="13.5" customHeight="1" x14ac:dyDescent="0.2">
      <c r="A1920" s="33" t="s">
        <v>709</v>
      </c>
      <c r="B1920" s="35" t="s">
        <v>3674</v>
      </c>
      <c r="C1920" s="34">
        <v>8996400</v>
      </c>
      <c r="D1920" s="33"/>
      <c r="E1920" s="33" t="s">
        <v>909</v>
      </c>
      <c r="F1920" s="33" t="s">
        <v>628</v>
      </c>
      <c r="G1920" s="33" t="s">
        <v>628</v>
      </c>
      <c r="H1920" s="33" t="s">
        <v>632</v>
      </c>
      <c r="I1920" s="33" t="s">
        <v>628</v>
      </c>
      <c r="J1920" s="33" t="s">
        <v>633</v>
      </c>
      <c r="K1920" s="33" t="s">
        <v>634</v>
      </c>
      <c r="L1920" s="33" t="s">
        <v>628</v>
      </c>
      <c r="M1920" s="33" t="s">
        <v>632</v>
      </c>
      <c r="N1920" s="33" t="s">
        <v>2530</v>
      </c>
      <c r="O1920" s="33" t="s">
        <v>2531</v>
      </c>
      <c r="P1920" s="33" t="s">
        <v>2532</v>
      </c>
    </row>
    <row r="1921" spans="1:16" ht="13.5" customHeight="1" x14ac:dyDescent="0.2">
      <c r="A1921" s="33" t="s">
        <v>709</v>
      </c>
      <c r="B1921" s="35" t="s">
        <v>3675</v>
      </c>
      <c r="C1921" s="34">
        <v>2534700</v>
      </c>
      <c r="D1921" s="33"/>
      <c r="E1921" s="33" t="s">
        <v>909</v>
      </c>
      <c r="F1921" s="33" t="s">
        <v>628</v>
      </c>
      <c r="G1921" s="33" t="s">
        <v>628</v>
      </c>
      <c r="H1921" s="33" t="s">
        <v>632</v>
      </c>
      <c r="I1921" s="33" t="s">
        <v>628</v>
      </c>
      <c r="J1921" s="33" t="s">
        <v>633</v>
      </c>
      <c r="K1921" s="33" t="s">
        <v>634</v>
      </c>
      <c r="L1921" s="33" t="s">
        <v>628</v>
      </c>
      <c r="M1921" s="33" t="s">
        <v>632</v>
      </c>
      <c r="N1921" s="33" t="s">
        <v>2530</v>
      </c>
      <c r="O1921" s="33" t="s">
        <v>2531</v>
      </c>
      <c r="P1921" s="33" t="s">
        <v>2532</v>
      </c>
    </row>
    <row r="1922" spans="1:16" ht="13.5" customHeight="1" x14ac:dyDescent="0.2">
      <c r="A1922" s="33" t="s">
        <v>709</v>
      </c>
      <c r="B1922" s="35" t="s">
        <v>3676</v>
      </c>
      <c r="C1922" s="34">
        <v>899640</v>
      </c>
      <c r="D1922" s="33"/>
      <c r="E1922" s="33" t="s">
        <v>909</v>
      </c>
      <c r="F1922" s="33" t="s">
        <v>628</v>
      </c>
      <c r="G1922" s="33" t="s">
        <v>628</v>
      </c>
      <c r="H1922" s="33" t="s">
        <v>632</v>
      </c>
      <c r="I1922" s="33" t="s">
        <v>628</v>
      </c>
      <c r="J1922" s="33" t="s">
        <v>633</v>
      </c>
      <c r="K1922" s="33" t="s">
        <v>634</v>
      </c>
      <c r="L1922" s="33" t="s">
        <v>628</v>
      </c>
      <c r="M1922" s="33" t="s">
        <v>632</v>
      </c>
      <c r="N1922" s="33" t="s">
        <v>2530</v>
      </c>
      <c r="O1922" s="33" t="s">
        <v>2531</v>
      </c>
      <c r="P1922" s="33" t="s">
        <v>2532</v>
      </c>
    </row>
    <row r="1923" spans="1:16" ht="13.5" customHeight="1" x14ac:dyDescent="0.2">
      <c r="A1923" s="33" t="s">
        <v>709</v>
      </c>
      <c r="B1923" s="35" t="s">
        <v>3677</v>
      </c>
      <c r="C1923" s="34">
        <v>19890000</v>
      </c>
      <c r="D1923" s="33"/>
      <c r="E1923" s="33" t="s">
        <v>909</v>
      </c>
      <c r="F1923" s="33" t="s">
        <v>628</v>
      </c>
      <c r="G1923" s="33" t="s">
        <v>628</v>
      </c>
      <c r="H1923" s="33" t="s">
        <v>632</v>
      </c>
      <c r="I1923" s="33" t="s">
        <v>628</v>
      </c>
      <c r="J1923" s="33" t="s">
        <v>633</v>
      </c>
      <c r="K1923" s="33" t="s">
        <v>634</v>
      </c>
      <c r="L1923" s="33" t="s">
        <v>628</v>
      </c>
      <c r="M1923" s="33" t="s">
        <v>632</v>
      </c>
      <c r="N1923" s="33" t="s">
        <v>2530</v>
      </c>
      <c r="O1923" s="33" t="s">
        <v>2531</v>
      </c>
      <c r="P1923" s="33" t="s">
        <v>2532</v>
      </c>
    </row>
    <row r="1924" spans="1:16" ht="13.5" customHeight="1" x14ac:dyDescent="0.2">
      <c r="A1924" s="33" t="s">
        <v>709</v>
      </c>
      <c r="B1924" s="35" t="s">
        <v>3678</v>
      </c>
      <c r="C1924" s="34">
        <v>20393880</v>
      </c>
      <c r="D1924" s="33"/>
      <c r="E1924" s="33" t="s">
        <v>909</v>
      </c>
      <c r="F1924" s="33" t="s">
        <v>628</v>
      </c>
      <c r="G1924" s="33" t="s">
        <v>628</v>
      </c>
      <c r="H1924" s="33" t="s">
        <v>632</v>
      </c>
      <c r="I1924" s="33" t="s">
        <v>628</v>
      </c>
      <c r="J1924" s="33" t="s">
        <v>633</v>
      </c>
      <c r="K1924" s="33" t="s">
        <v>634</v>
      </c>
      <c r="L1924" s="33" t="s">
        <v>628</v>
      </c>
      <c r="M1924" s="33" t="s">
        <v>632</v>
      </c>
      <c r="N1924" s="33" t="s">
        <v>2530</v>
      </c>
      <c r="O1924" s="33" t="s">
        <v>2531</v>
      </c>
      <c r="P1924" s="33" t="s">
        <v>2532</v>
      </c>
    </row>
    <row r="1925" spans="1:16" ht="13.5" customHeight="1" x14ac:dyDescent="0.2">
      <c r="A1925" s="33" t="s">
        <v>709</v>
      </c>
      <c r="B1925" s="35" t="s">
        <v>3679</v>
      </c>
      <c r="C1925" s="34">
        <v>81345000</v>
      </c>
      <c r="D1925" s="33"/>
      <c r="E1925" s="33" t="s">
        <v>909</v>
      </c>
      <c r="F1925" s="33" t="s">
        <v>628</v>
      </c>
      <c r="G1925" s="33" t="s">
        <v>628</v>
      </c>
      <c r="H1925" s="33" t="s">
        <v>632</v>
      </c>
      <c r="I1925" s="33" t="s">
        <v>628</v>
      </c>
      <c r="J1925" s="33" t="s">
        <v>633</v>
      </c>
      <c r="K1925" s="33" t="s">
        <v>634</v>
      </c>
      <c r="L1925" s="33" t="s">
        <v>628</v>
      </c>
      <c r="M1925" s="33" t="s">
        <v>632</v>
      </c>
      <c r="N1925" s="33" t="s">
        <v>2530</v>
      </c>
      <c r="O1925" s="33" t="s">
        <v>2531</v>
      </c>
      <c r="P1925" s="33" t="s">
        <v>2532</v>
      </c>
    </row>
    <row r="1926" spans="1:16" ht="13.5" customHeight="1" x14ac:dyDescent="0.2">
      <c r="A1926" s="33" t="s">
        <v>709</v>
      </c>
      <c r="B1926" s="35" t="s">
        <v>3680</v>
      </c>
      <c r="C1926" s="34">
        <v>4120560</v>
      </c>
      <c r="D1926" s="33"/>
      <c r="E1926" s="33" t="s">
        <v>909</v>
      </c>
      <c r="F1926" s="33" t="s">
        <v>628</v>
      </c>
      <c r="G1926" s="33" t="s">
        <v>628</v>
      </c>
      <c r="H1926" s="33" t="s">
        <v>632</v>
      </c>
      <c r="I1926" s="33" t="s">
        <v>628</v>
      </c>
      <c r="J1926" s="33" t="s">
        <v>633</v>
      </c>
      <c r="K1926" s="33" t="s">
        <v>634</v>
      </c>
      <c r="L1926" s="33" t="s">
        <v>628</v>
      </c>
      <c r="M1926" s="33" t="s">
        <v>632</v>
      </c>
      <c r="N1926" s="33" t="s">
        <v>2530</v>
      </c>
      <c r="O1926" s="33" t="s">
        <v>2531</v>
      </c>
      <c r="P1926" s="33" t="s">
        <v>2532</v>
      </c>
    </row>
    <row r="1927" spans="1:16" ht="13.5" customHeight="1" x14ac:dyDescent="0.2">
      <c r="A1927" s="33" t="s">
        <v>709</v>
      </c>
      <c r="B1927" s="35" t="s">
        <v>3681</v>
      </c>
      <c r="C1927" s="34">
        <v>6513060</v>
      </c>
      <c r="D1927" s="33"/>
      <c r="E1927" s="33" t="s">
        <v>909</v>
      </c>
      <c r="F1927" s="33" t="s">
        <v>628</v>
      </c>
      <c r="G1927" s="33" t="s">
        <v>628</v>
      </c>
      <c r="H1927" s="33" t="s">
        <v>632</v>
      </c>
      <c r="I1927" s="33" t="s">
        <v>628</v>
      </c>
      <c r="J1927" s="33" t="s">
        <v>633</v>
      </c>
      <c r="K1927" s="33" t="s">
        <v>634</v>
      </c>
      <c r="L1927" s="33" t="s">
        <v>628</v>
      </c>
      <c r="M1927" s="33" t="s">
        <v>632</v>
      </c>
      <c r="N1927" s="33" t="s">
        <v>2530</v>
      </c>
      <c r="O1927" s="33" t="s">
        <v>2531</v>
      </c>
      <c r="P1927" s="33" t="s">
        <v>2532</v>
      </c>
    </row>
    <row r="1928" spans="1:16" ht="13.5" customHeight="1" x14ac:dyDescent="0.2">
      <c r="A1928" s="33" t="s">
        <v>709</v>
      </c>
      <c r="B1928" s="35" t="s">
        <v>3682</v>
      </c>
      <c r="C1928" s="34">
        <v>807680</v>
      </c>
      <c r="D1928" s="33"/>
      <c r="E1928" s="33" t="s">
        <v>909</v>
      </c>
      <c r="F1928" s="33" t="s">
        <v>628</v>
      </c>
      <c r="G1928" s="33" t="s">
        <v>628</v>
      </c>
      <c r="H1928" s="33" t="s">
        <v>632</v>
      </c>
      <c r="I1928" s="33" t="s">
        <v>628</v>
      </c>
      <c r="J1928" s="33" t="s">
        <v>633</v>
      </c>
      <c r="K1928" s="33" t="s">
        <v>634</v>
      </c>
      <c r="L1928" s="33" t="s">
        <v>628</v>
      </c>
      <c r="M1928" s="33" t="s">
        <v>632</v>
      </c>
      <c r="N1928" s="33" t="s">
        <v>2530</v>
      </c>
      <c r="O1928" s="33" t="s">
        <v>2531</v>
      </c>
      <c r="P1928" s="33" t="s">
        <v>2532</v>
      </c>
    </row>
    <row r="1929" spans="1:16" ht="13.5" customHeight="1" x14ac:dyDescent="0.2">
      <c r="A1929" s="33" t="s">
        <v>709</v>
      </c>
      <c r="B1929" s="35" t="s">
        <v>3683</v>
      </c>
      <c r="C1929" s="34">
        <v>1285200</v>
      </c>
      <c r="D1929" s="33"/>
      <c r="E1929" s="33" t="s">
        <v>909</v>
      </c>
      <c r="F1929" s="33" t="s">
        <v>628</v>
      </c>
      <c r="G1929" s="33" t="s">
        <v>628</v>
      </c>
      <c r="H1929" s="33" t="s">
        <v>632</v>
      </c>
      <c r="I1929" s="33" t="s">
        <v>628</v>
      </c>
      <c r="J1929" s="33" t="s">
        <v>633</v>
      </c>
      <c r="K1929" s="33" t="s">
        <v>634</v>
      </c>
      <c r="L1929" s="33" t="s">
        <v>628</v>
      </c>
      <c r="M1929" s="33" t="s">
        <v>632</v>
      </c>
      <c r="N1929" s="33" t="s">
        <v>2530</v>
      </c>
      <c r="O1929" s="33" t="s">
        <v>2531</v>
      </c>
      <c r="P1929" s="33" t="s">
        <v>2532</v>
      </c>
    </row>
    <row r="1930" spans="1:16" ht="13.5" customHeight="1" x14ac:dyDescent="0.2">
      <c r="A1930" s="33" t="s">
        <v>709</v>
      </c>
      <c r="B1930" s="35" t="s">
        <v>3684</v>
      </c>
      <c r="C1930" s="34">
        <v>3851072</v>
      </c>
      <c r="D1930" s="33"/>
      <c r="E1930" s="33" t="s">
        <v>909</v>
      </c>
      <c r="F1930" s="33" t="s">
        <v>628</v>
      </c>
      <c r="G1930" s="33" t="s">
        <v>628</v>
      </c>
      <c r="H1930" s="33" t="s">
        <v>632</v>
      </c>
      <c r="I1930" s="33" t="s">
        <v>628</v>
      </c>
      <c r="J1930" s="33" t="s">
        <v>633</v>
      </c>
      <c r="K1930" s="33" t="s">
        <v>634</v>
      </c>
      <c r="L1930" s="33" t="s">
        <v>628</v>
      </c>
      <c r="M1930" s="33" t="s">
        <v>632</v>
      </c>
      <c r="N1930" s="33" t="s">
        <v>2530</v>
      </c>
      <c r="O1930" s="33" t="s">
        <v>2531</v>
      </c>
      <c r="P1930" s="33" t="s">
        <v>2532</v>
      </c>
    </row>
    <row r="1931" spans="1:16" ht="13.5" customHeight="1" x14ac:dyDescent="0.2">
      <c r="A1931" s="33" t="s">
        <v>709</v>
      </c>
      <c r="B1931" s="35" t="s">
        <v>3685</v>
      </c>
      <c r="C1931" s="34">
        <v>638200</v>
      </c>
      <c r="D1931" s="33"/>
      <c r="E1931" s="33" t="s">
        <v>909</v>
      </c>
      <c r="F1931" s="33" t="s">
        <v>628</v>
      </c>
      <c r="G1931" s="33" t="s">
        <v>628</v>
      </c>
      <c r="H1931" s="33" t="s">
        <v>632</v>
      </c>
      <c r="I1931" s="33" t="s">
        <v>628</v>
      </c>
      <c r="J1931" s="33" t="s">
        <v>633</v>
      </c>
      <c r="K1931" s="33" t="s">
        <v>634</v>
      </c>
      <c r="L1931" s="33" t="s">
        <v>628</v>
      </c>
      <c r="M1931" s="33" t="s">
        <v>632</v>
      </c>
      <c r="N1931" s="33" t="s">
        <v>2530</v>
      </c>
      <c r="O1931" s="33" t="s">
        <v>2531</v>
      </c>
      <c r="P1931" s="33" t="s">
        <v>2532</v>
      </c>
    </row>
    <row r="1932" spans="1:16" ht="13.5" customHeight="1" x14ac:dyDescent="0.2">
      <c r="A1932" s="33" t="s">
        <v>709</v>
      </c>
      <c r="B1932" s="35" t="s">
        <v>3686</v>
      </c>
      <c r="C1932" s="34">
        <v>3148775</v>
      </c>
      <c r="D1932" s="33"/>
      <c r="E1932" s="33" t="s">
        <v>909</v>
      </c>
      <c r="F1932" s="33" t="s">
        <v>628</v>
      </c>
      <c r="G1932" s="33" t="s">
        <v>628</v>
      </c>
      <c r="H1932" s="33" t="s">
        <v>632</v>
      </c>
      <c r="I1932" s="33" t="s">
        <v>628</v>
      </c>
      <c r="J1932" s="33" t="s">
        <v>633</v>
      </c>
      <c r="K1932" s="33" t="s">
        <v>634</v>
      </c>
      <c r="L1932" s="33" t="s">
        <v>628</v>
      </c>
      <c r="M1932" s="33" t="s">
        <v>632</v>
      </c>
      <c r="N1932" s="33" t="s">
        <v>2530</v>
      </c>
      <c r="O1932" s="33" t="s">
        <v>2531</v>
      </c>
      <c r="P1932" s="33" t="s">
        <v>2532</v>
      </c>
    </row>
    <row r="1933" spans="1:16" ht="13.5" customHeight="1" x14ac:dyDescent="0.2">
      <c r="A1933" s="33" t="s">
        <v>709</v>
      </c>
      <c r="B1933" s="35" t="s">
        <v>3687</v>
      </c>
      <c r="C1933" s="34">
        <v>66300000</v>
      </c>
      <c r="D1933" s="33"/>
      <c r="E1933" s="33" t="s">
        <v>909</v>
      </c>
      <c r="F1933" s="33" t="s">
        <v>628</v>
      </c>
      <c r="G1933" s="33" t="s">
        <v>628</v>
      </c>
      <c r="H1933" s="33" t="s">
        <v>632</v>
      </c>
      <c r="I1933" s="33" t="s">
        <v>628</v>
      </c>
      <c r="J1933" s="33" t="s">
        <v>633</v>
      </c>
      <c r="K1933" s="33" t="s">
        <v>634</v>
      </c>
      <c r="L1933" s="33" t="s">
        <v>628</v>
      </c>
      <c r="M1933" s="33" t="s">
        <v>632</v>
      </c>
      <c r="N1933" s="33" t="s">
        <v>2530</v>
      </c>
      <c r="O1933" s="33" t="s">
        <v>2531</v>
      </c>
      <c r="P1933" s="33" t="s">
        <v>2532</v>
      </c>
    </row>
    <row r="1934" spans="1:16" ht="13.5" customHeight="1" x14ac:dyDescent="0.2">
      <c r="A1934" s="33" t="s">
        <v>709</v>
      </c>
      <c r="B1934" s="35" t="s">
        <v>3688</v>
      </c>
      <c r="C1934" s="34">
        <v>1167528</v>
      </c>
      <c r="D1934" s="33"/>
      <c r="E1934" s="33" t="s">
        <v>909</v>
      </c>
      <c r="F1934" s="33" t="s">
        <v>628</v>
      </c>
      <c r="G1934" s="33" t="s">
        <v>628</v>
      </c>
      <c r="H1934" s="33" t="s">
        <v>632</v>
      </c>
      <c r="I1934" s="33" t="s">
        <v>628</v>
      </c>
      <c r="J1934" s="33" t="s">
        <v>633</v>
      </c>
      <c r="K1934" s="33" t="s">
        <v>634</v>
      </c>
      <c r="L1934" s="33" t="s">
        <v>628</v>
      </c>
      <c r="M1934" s="33" t="s">
        <v>632</v>
      </c>
      <c r="N1934" s="33" t="s">
        <v>2530</v>
      </c>
      <c r="O1934" s="33" t="s">
        <v>2531</v>
      </c>
      <c r="P1934" s="33" t="s">
        <v>2532</v>
      </c>
    </row>
    <row r="1935" spans="1:16" ht="13.5" customHeight="1" x14ac:dyDescent="0.2">
      <c r="A1935" s="33" t="s">
        <v>709</v>
      </c>
      <c r="B1935" s="35" t="s">
        <v>3689</v>
      </c>
      <c r="C1935" s="34">
        <v>1985940</v>
      </c>
      <c r="D1935" s="33"/>
      <c r="E1935" s="33" t="s">
        <v>909</v>
      </c>
      <c r="F1935" s="33" t="s">
        <v>628</v>
      </c>
      <c r="G1935" s="33" t="s">
        <v>628</v>
      </c>
      <c r="H1935" s="33" t="s">
        <v>632</v>
      </c>
      <c r="I1935" s="33" t="s">
        <v>628</v>
      </c>
      <c r="J1935" s="33" t="s">
        <v>633</v>
      </c>
      <c r="K1935" s="33" t="s">
        <v>634</v>
      </c>
      <c r="L1935" s="33" t="s">
        <v>628</v>
      </c>
      <c r="M1935" s="33" t="s">
        <v>632</v>
      </c>
      <c r="N1935" s="33" t="s">
        <v>2530</v>
      </c>
      <c r="O1935" s="33" t="s">
        <v>2531</v>
      </c>
      <c r="P1935" s="33" t="s">
        <v>2532</v>
      </c>
    </row>
    <row r="1936" spans="1:16" ht="13.5" customHeight="1" x14ac:dyDescent="0.2">
      <c r="A1936" s="33" t="s">
        <v>709</v>
      </c>
      <c r="B1936" s="35" t="s">
        <v>3691</v>
      </c>
      <c r="C1936" s="34">
        <v>596486</v>
      </c>
      <c r="D1936" s="33"/>
      <c r="E1936" s="33" t="s">
        <v>909</v>
      </c>
      <c r="F1936" s="33" t="s">
        <v>628</v>
      </c>
      <c r="G1936" s="33" t="s">
        <v>628</v>
      </c>
      <c r="H1936" s="33" t="s">
        <v>632</v>
      </c>
      <c r="I1936" s="33" t="s">
        <v>628</v>
      </c>
      <c r="J1936" s="33" t="s">
        <v>633</v>
      </c>
      <c r="K1936" s="33" t="s">
        <v>634</v>
      </c>
      <c r="L1936" s="33" t="s">
        <v>628</v>
      </c>
      <c r="M1936" s="33" t="s">
        <v>632</v>
      </c>
      <c r="N1936" s="33" t="s">
        <v>2530</v>
      </c>
      <c r="O1936" s="33" t="s">
        <v>2531</v>
      </c>
      <c r="P1936" s="33" t="s">
        <v>2532</v>
      </c>
    </row>
    <row r="1937" spans="1:16" ht="13.5" customHeight="1" x14ac:dyDescent="0.2">
      <c r="A1937" s="33" t="s">
        <v>709</v>
      </c>
      <c r="B1937" s="35" t="s">
        <v>3692</v>
      </c>
      <c r="C1937" s="34">
        <v>749637</v>
      </c>
      <c r="D1937" s="33"/>
      <c r="E1937" s="33" t="s">
        <v>909</v>
      </c>
      <c r="F1937" s="33" t="s">
        <v>628</v>
      </c>
      <c r="G1937" s="33" t="s">
        <v>628</v>
      </c>
      <c r="H1937" s="33" t="s">
        <v>632</v>
      </c>
      <c r="I1937" s="33" t="s">
        <v>628</v>
      </c>
      <c r="J1937" s="33" t="s">
        <v>633</v>
      </c>
      <c r="K1937" s="33" t="s">
        <v>634</v>
      </c>
      <c r="L1937" s="33" t="s">
        <v>628</v>
      </c>
      <c r="M1937" s="33" t="s">
        <v>632</v>
      </c>
      <c r="N1937" s="33" t="s">
        <v>2530</v>
      </c>
      <c r="O1937" s="33" t="s">
        <v>2531</v>
      </c>
      <c r="P1937" s="33" t="s">
        <v>2532</v>
      </c>
    </row>
    <row r="1938" spans="1:16" ht="13.5" customHeight="1" x14ac:dyDescent="0.2">
      <c r="A1938" s="33" t="s">
        <v>709</v>
      </c>
      <c r="B1938" s="35" t="s">
        <v>3693</v>
      </c>
      <c r="C1938" s="34">
        <v>4950000</v>
      </c>
      <c r="D1938" s="33"/>
      <c r="E1938" s="33" t="s">
        <v>909</v>
      </c>
      <c r="F1938" s="33" t="s">
        <v>628</v>
      </c>
      <c r="G1938" s="33" t="s">
        <v>628</v>
      </c>
      <c r="H1938" s="33" t="s">
        <v>632</v>
      </c>
      <c r="I1938" s="33" t="s">
        <v>628</v>
      </c>
      <c r="J1938" s="33" t="s">
        <v>633</v>
      </c>
      <c r="K1938" s="33" t="s">
        <v>634</v>
      </c>
      <c r="L1938" s="33" t="s">
        <v>628</v>
      </c>
      <c r="M1938" s="33" t="s">
        <v>632</v>
      </c>
      <c r="N1938" s="33" t="s">
        <v>2530</v>
      </c>
      <c r="O1938" s="33" t="s">
        <v>2531</v>
      </c>
      <c r="P1938" s="33" t="s">
        <v>2532</v>
      </c>
    </row>
    <row r="1939" spans="1:16" ht="13.5" customHeight="1" x14ac:dyDescent="0.2">
      <c r="A1939" s="33" t="s">
        <v>709</v>
      </c>
      <c r="B1939" s="35" t="s">
        <v>3694</v>
      </c>
      <c r="C1939" s="34">
        <v>51940800</v>
      </c>
      <c r="D1939" s="33"/>
      <c r="E1939" s="33" t="s">
        <v>909</v>
      </c>
      <c r="F1939" s="33" t="s">
        <v>628</v>
      </c>
      <c r="G1939" s="33" t="s">
        <v>628</v>
      </c>
      <c r="H1939" s="33" t="s">
        <v>632</v>
      </c>
      <c r="I1939" s="33" t="s">
        <v>628</v>
      </c>
      <c r="J1939" s="33" t="s">
        <v>633</v>
      </c>
      <c r="K1939" s="33" t="s">
        <v>634</v>
      </c>
      <c r="L1939" s="33" t="s">
        <v>628</v>
      </c>
      <c r="M1939" s="33" t="s">
        <v>632</v>
      </c>
      <c r="N1939" s="33" t="s">
        <v>2530</v>
      </c>
      <c r="O1939" s="33" t="s">
        <v>2531</v>
      </c>
      <c r="P1939" s="33" t="s">
        <v>2532</v>
      </c>
    </row>
    <row r="1940" spans="1:16" ht="13.5" customHeight="1" x14ac:dyDescent="0.2">
      <c r="A1940" s="33" t="s">
        <v>709</v>
      </c>
      <c r="B1940" s="35" t="s">
        <v>3696</v>
      </c>
      <c r="C1940" s="34">
        <v>6572170</v>
      </c>
      <c r="D1940" s="33"/>
      <c r="E1940" s="33" t="s">
        <v>909</v>
      </c>
      <c r="F1940" s="33" t="s">
        <v>628</v>
      </c>
      <c r="G1940" s="33" t="s">
        <v>628</v>
      </c>
      <c r="H1940" s="33" t="s">
        <v>632</v>
      </c>
      <c r="I1940" s="33" t="s">
        <v>628</v>
      </c>
      <c r="J1940" s="33" t="s">
        <v>633</v>
      </c>
      <c r="K1940" s="33" t="s">
        <v>634</v>
      </c>
      <c r="L1940" s="33" t="s">
        <v>628</v>
      </c>
      <c r="M1940" s="33" t="s">
        <v>632</v>
      </c>
      <c r="N1940" s="33" t="s">
        <v>2530</v>
      </c>
      <c r="O1940" s="33" t="s">
        <v>2531</v>
      </c>
      <c r="P1940" s="33" t="s">
        <v>2532</v>
      </c>
    </row>
    <row r="1941" spans="1:16" ht="13.5" customHeight="1" x14ac:dyDescent="0.2">
      <c r="A1941" s="33" t="s">
        <v>709</v>
      </c>
      <c r="B1941" s="35" t="s">
        <v>3697</v>
      </c>
      <c r="C1941" s="34">
        <v>1910300</v>
      </c>
      <c r="D1941" s="33"/>
      <c r="E1941" s="33" t="s">
        <v>909</v>
      </c>
      <c r="F1941" s="33" t="s">
        <v>628</v>
      </c>
      <c r="G1941" s="33" t="s">
        <v>628</v>
      </c>
      <c r="H1941" s="33" t="s">
        <v>632</v>
      </c>
      <c r="I1941" s="33" t="s">
        <v>628</v>
      </c>
      <c r="J1941" s="33" t="s">
        <v>633</v>
      </c>
      <c r="K1941" s="33" t="s">
        <v>634</v>
      </c>
      <c r="L1941" s="33" t="s">
        <v>628</v>
      </c>
      <c r="M1941" s="33" t="s">
        <v>632</v>
      </c>
      <c r="N1941" s="33" t="s">
        <v>2530</v>
      </c>
      <c r="O1941" s="33" t="s">
        <v>2531</v>
      </c>
      <c r="P1941" s="33" t="s">
        <v>2532</v>
      </c>
    </row>
    <row r="1942" spans="1:16" ht="13.5" customHeight="1" x14ac:dyDescent="0.2">
      <c r="A1942" s="33" t="s">
        <v>709</v>
      </c>
      <c r="B1942" s="35" t="s">
        <v>3698</v>
      </c>
      <c r="C1942" s="34">
        <v>2601000</v>
      </c>
      <c r="D1942" s="33"/>
      <c r="E1942" s="33" t="s">
        <v>909</v>
      </c>
      <c r="F1942" s="33" t="s">
        <v>628</v>
      </c>
      <c r="G1942" s="33" t="s">
        <v>628</v>
      </c>
      <c r="H1942" s="33" t="s">
        <v>632</v>
      </c>
      <c r="I1942" s="33" t="s">
        <v>628</v>
      </c>
      <c r="J1942" s="33" t="s">
        <v>633</v>
      </c>
      <c r="K1942" s="33" t="s">
        <v>634</v>
      </c>
      <c r="L1942" s="33" t="s">
        <v>628</v>
      </c>
      <c r="M1942" s="33" t="s">
        <v>632</v>
      </c>
      <c r="N1942" s="33" t="s">
        <v>2530</v>
      </c>
      <c r="O1942" s="33" t="s">
        <v>2531</v>
      </c>
      <c r="P1942" s="33" t="s">
        <v>2532</v>
      </c>
    </row>
    <row r="1943" spans="1:16" ht="13.5" customHeight="1" x14ac:dyDescent="0.2">
      <c r="A1943" s="33" t="s">
        <v>709</v>
      </c>
      <c r="B1943" s="35" t="s">
        <v>3699</v>
      </c>
      <c r="C1943" s="34">
        <v>1872824</v>
      </c>
      <c r="D1943" s="33"/>
      <c r="E1943" s="33" t="s">
        <v>909</v>
      </c>
      <c r="F1943" s="33" t="s">
        <v>628</v>
      </c>
      <c r="G1943" s="33" t="s">
        <v>628</v>
      </c>
      <c r="H1943" s="33" t="s">
        <v>632</v>
      </c>
      <c r="I1943" s="33" t="s">
        <v>628</v>
      </c>
      <c r="J1943" s="33" t="s">
        <v>633</v>
      </c>
      <c r="K1943" s="33" t="s">
        <v>634</v>
      </c>
      <c r="L1943" s="33" t="s">
        <v>628</v>
      </c>
      <c r="M1943" s="33" t="s">
        <v>632</v>
      </c>
      <c r="N1943" s="33" t="s">
        <v>2530</v>
      </c>
      <c r="O1943" s="33" t="s">
        <v>2531</v>
      </c>
      <c r="P1943" s="33" t="s">
        <v>2532</v>
      </c>
    </row>
    <row r="1944" spans="1:16" ht="13.5" customHeight="1" x14ac:dyDescent="0.2">
      <c r="A1944" s="33" t="s">
        <v>709</v>
      </c>
      <c r="B1944" s="35" t="s">
        <v>3701</v>
      </c>
      <c r="C1944" s="34">
        <v>1346400</v>
      </c>
      <c r="D1944" s="33"/>
      <c r="E1944" s="33" t="s">
        <v>909</v>
      </c>
      <c r="F1944" s="33" t="s">
        <v>628</v>
      </c>
      <c r="G1944" s="33" t="s">
        <v>628</v>
      </c>
      <c r="H1944" s="33" t="s">
        <v>632</v>
      </c>
      <c r="I1944" s="33" t="s">
        <v>628</v>
      </c>
      <c r="J1944" s="33" t="s">
        <v>633</v>
      </c>
      <c r="K1944" s="33" t="s">
        <v>634</v>
      </c>
      <c r="L1944" s="33" t="s">
        <v>628</v>
      </c>
      <c r="M1944" s="33" t="s">
        <v>632</v>
      </c>
      <c r="N1944" s="33" t="s">
        <v>2530</v>
      </c>
      <c r="O1944" s="33" t="s">
        <v>2531</v>
      </c>
      <c r="P1944" s="33" t="s">
        <v>2532</v>
      </c>
    </row>
    <row r="1945" spans="1:16" ht="13.5" customHeight="1" x14ac:dyDescent="0.2">
      <c r="A1945" s="33" t="s">
        <v>709</v>
      </c>
      <c r="B1945" s="35" t="s">
        <v>3702</v>
      </c>
      <c r="C1945" s="34">
        <v>104055</v>
      </c>
      <c r="D1945" s="33"/>
      <c r="E1945" s="33" t="s">
        <v>909</v>
      </c>
      <c r="F1945" s="33" t="s">
        <v>628</v>
      </c>
      <c r="G1945" s="33" t="s">
        <v>628</v>
      </c>
      <c r="H1945" s="33" t="s">
        <v>632</v>
      </c>
      <c r="I1945" s="33" t="s">
        <v>628</v>
      </c>
      <c r="J1945" s="33" t="s">
        <v>633</v>
      </c>
      <c r="K1945" s="33" t="s">
        <v>634</v>
      </c>
      <c r="L1945" s="33" t="s">
        <v>628</v>
      </c>
      <c r="M1945" s="33" t="s">
        <v>632</v>
      </c>
      <c r="N1945" s="33" t="s">
        <v>2530</v>
      </c>
      <c r="O1945" s="33" t="s">
        <v>2531</v>
      </c>
      <c r="P1945" s="33" t="s">
        <v>2532</v>
      </c>
    </row>
    <row r="1946" spans="1:16" ht="13.5" customHeight="1" x14ac:dyDescent="0.2">
      <c r="A1946" s="33" t="s">
        <v>709</v>
      </c>
      <c r="B1946" s="35" t="s">
        <v>3703</v>
      </c>
      <c r="C1946" s="34">
        <v>2257360</v>
      </c>
      <c r="D1946" s="33"/>
      <c r="E1946" s="33" t="s">
        <v>909</v>
      </c>
      <c r="F1946" s="33" t="s">
        <v>628</v>
      </c>
      <c r="G1946" s="33" t="s">
        <v>628</v>
      </c>
      <c r="H1946" s="33" t="s">
        <v>632</v>
      </c>
      <c r="I1946" s="33" t="s">
        <v>628</v>
      </c>
      <c r="J1946" s="33" t="s">
        <v>633</v>
      </c>
      <c r="K1946" s="33" t="s">
        <v>634</v>
      </c>
      <c r="L1946" s="33" t="s">
        <v>628</v>
      </c>
      <c r="M1946" s="33" t="s">
        <v>632</v>
      </c>
      <c r="N1946" s="33" t="s">
        <v>2530</v>
      </c>
      <c r="O1946" s="33" t="s">
        <v>2531</v>
      </c>
      <c r="P1946" s="33" t="s">
        <v>2532</v>
      </c>
    </row>
    <row r="1947" spans="1:16" ht="13.5" customHeight="1" x14ac:dyDescent="0.2">
      <c r="A1947" s="33" t="s">
        <v>709</v>
      </c>
      <c r="B1947" s="35" t="s">
        <v>3704</v>
      </c>
      <c r="C1947" s="34">
        <v>623580</v>
      </c>
      <c r="D1947" s="33"/>
      <c r="E1947" s="33" t="s">
        <v>909</v>
      </c>
      <c r="F1947" s="33" t="s">
        <v>628</v>
      </c>
      <c r="G1947" s="33" t="s">
        <v>628</v>
      </c>
      <c r="H1947" s="33" t="s">
        <v>632</v>
      </c>
      <c r="I1947" s="33" t="s">
        <v>628</v>
      </c>
      <c r="J1947" s="33" t="s">
        <v>633</v>
      </c>
      <c r="K1947" s="33" t="s">
        <v>634</v>
      </c>
      <c r="L1947" s="33" t="s">
        <v>628</v>
      </c>
      <c r="M1947" s="33" t="s">
        <v>632</v>
      </c>
      <c r="N1947" s="33" t="s">
        <v>2530</v>
      </c>
      <c r="O1947" s="33" t="s">
        <v>2531</v>
      </c>
      <c r="P1947" s="33" t="s">
        <v>2532</v>
      </c>
    </row>
    <row r="1948" spans="1:16" ht="13.5" customHeight="1" x14ac:dyDescent="0.2">
      <c r="A1948" s="33" t="s">
        <v>709</v>
      </c>
      <c r="B1948" s="35" t="s">
        <v>3705</v>
      </c>
      <c r="C1948" s="34">
        <v>829800</v>
      </c>
      <c r="D1948" s="33"/>
      <c r="E1948" s="33" t="s">
        <v>909</v>
      </c>
      <c r="F1948" s="33" t="s">
        <v>628</v>
      </c>
      <c r="G1948" s="33" t="s">
        <v>628</v>
      </c>
      <c r="H1948" s="33" t="s">
        <v>632</v>
      </c>
      <c r="I1948" s="33" t="s">
        <v>628</v>
      </c>
      <c r="J1948" s="33" t="s">
        <v>633</v>
      </c>
      <c r="K1948" s="33" t="s">
        <v>634</v>
      </c>
      <c r="L1948" s="33" t="s">
        <v>628</v>
      </c>
      <c r="M1948" s="33" t="s">
        <v>632</v>
      </c>
      <c r="N1948" s="33" t="s">
        <v>2530</v>
      </c>
      <c r="O1948" s="33" t="s">
        <v>2531</v>
      </c>
      <c r="P1948" s="33" t="s">
        <v>2532</v>
      </c>
    </row>
    <row r="1949" spans="1:16" ht="13.5" customHeight="1" x14ac:dyDescent="0.2">
      <c r="A1949" s="33" t="s">
        <v>709</v>
      </c>
      <c r="B1949" s="35" t="s">
        <v>3706</v>
      </c>
      <c r="C1949" s="34">
        <v>141904</v>
      </c>
      <c r="D1949" s="33"/>
      <c r="E1949" s="33" t="s">
        <v>909</v>
      </c>
      <c r="F1949" s="33" t="s">
        <v>628</v>
      </c>
      <c r="G1949" s="33" t="s">
        <v>628</v>
      </c>
      <c r="H1949" s="33" t="s">
        <v>632</v>
      </c>
      <c r="I1949" s="33" t="s">
        <v>628</v>
      </c>
      <c r="J1949" s="33" t="s">
        <v>633</v>
      </c>
      <c r="K1949" s="33" t="s">
        <v>634</v>
      </c>
      <c r="L1949" s="33" t="s">
        <v>628</v>
      </c>
      <c r="M1949" s="33" t="s">
        <v>632</v>
      </c>
      <c r="N1949" s="33" t="s">
        <v>2530</v>
      </c>
      <c r="O1949" s="33" t="s">
        <v>2531</v>
      </c>
      <c r="P1949" s="33" t="s">
        <v>2532</v>
      </c>
    </row>
    <row r="1950" spans="1:16" ht="13.5" customHeight="1" x14ac:dyDescent="0.2">
      <c r="A1950" s="33" t="s">
        <v>709</v>
      </c>
      <c r="B1950" s="35" t="s">
        <v>3706</v>
      </c>
      <c r="C1950" s="34">
        <v>193130</v>
      </c>
      <c r="D1950" s="33"/>
      <c r="E1950" s="33" t="s">
        <v>909</v>
      </c>
      <c r="F1950" s="33" t="s">
        <v>628</v>
      </c>
      <c r="G1950" s="33" t="s">
        <v>628</v>
      </c>
      <c r="H1950" s="33" t="s">
        <v>632</v>
      </c>
      <c r="I1950" s="33" t="s">
        <v>628</v>
      </c>
      <c r="J1950" s="33" t="s">
        <v>633</v>
      </c>
      <c r="K1950" s="33" t="s">
        <v>634</v>
      </c>
      <c r="L1950" s="33" t="s">
        <v>628</v>
      </c>
      <c r="M1950" s="33" t="s">
        <v>632</v>
      </c>
      <c r="N1950" s="33" t="s">
        <v>2530</v>
      </c>
      <c r="O1950" s="33" t="s">
        <v>2531</v>
      </c>
      <c r="P1950" s="33" t="s">
        <v>2532</v>
      </c>
    </row>
    <row r="1951" spans="1:16" ht="13.5" customHeight="1" x14ac:dyDescent="0.2">
      <c r="A1951" s="33" t="s">
        <v>709</v>
      </c>
      <c r="B1951" s="35" t="s">
        <v>3706</v>
      </c>
      <c r="C1951" s="34">
        <v>91896</v>
      </c>
      <c r="D1951" s="33"/>
      <c r="E1951" s="33" t="s">
        <v>909</v>
      </c>
      <c r="F1951" s="33" t="s">
        <v>628</v>
      </c>
      <c r="G1951" s="33" t="s">
        <v>628</v>
      </c>
      <c r="H1951" s="33" t="s">
        <v>632</v>
      </c>
      <c r="I1951" s="33" t="s">
        <v>628</v>
      </c>
      <c r="J1951" s="33" t="s">
        <v>633</v>
      </c>
      <c r="K1951" s="33" t="s">
        <v>634</v>
      </c>
      <c r="L1951" s="33" t="s">
        <v>628</v>
      </c>
      <c r="M1951" s="33" t="s">
        <v>632</v>
      </c>
      <c r="N1951" s="33" t="s">
        <v>2530</v>
      </c>
      <c r="O1951" s="33" t="s">
        <v>2531</v>
      </c>
      <c r="P1951" s="33" t="s">
        <v>2532</v>
      </c>
    </row>
    <row r="1952" spans="1:16" ht="13.5" customHeight="1" x14ac:dyDescent="0.2">
      <c r="A1952" s="33" t="s">
        <v>709</v>
      </c>
      <c r="B1952" s="35" t="s">
        <v>3706</v>
      </c>
      <c r="C1952" s="34">
        <v>204958</v>
      </c>
      <c r="D1952" s="33"/>
      <c r="E1952" s="33" t="s">
        <v>909</v>
      </c>
      <c r="F1952" s="33" t="s">
        <v>628</v>
      </c>
      <c r="G1952" s="33" t="s">
        <v>628</v>
      </c>
      <c r="H1952" s="33" t="s">
        <v>632</v>
      </c>
      <c r="I1952" s="33" t="s">
        <v>628</v>
      </c>
      <c r="J1952" s="33" t="s">
        <v>633</v>
      </c>
      <c r="K1952" s="33" t="s">
        <v>634</v>
      </c>
      <c r="L1952" s="33" t="s">
        <v>628</v>
      </c>
      <c r="M1952" s="33" t="s">
        <v>632</v>
      </c>
      <c r="N1952" s="33" t="s">
        <v>2530</v>
      </c>
      <c r="O1952" s="33" t="s">
        <v>2531</v>
      </c>
      <c r="P1952" s="33" t="s">
        <v>2532</v>
      </c>
    </row>
    <row r="1953" spans="1:16" ht="13.5" customHeight="1" x14ac:dyDescent="0.2">
      <c r="A1953" s="33" t="s">
        <v>709</v>
      </c>
      <c r="B1953" s="35" t="s">
        <v>3706</v>
      </c>
      <c r="C1953" s="34">
        <v>126126</v>
      </c>
      <c r="D1953" s="33"/>
      <c r="E1953" s="33" t="s">
        <v>909</v>
      </c>
      <c r="F1953" s="33" t="s">
        <v>628</v>
      </c>
      <c r="G1953" s="33" t="s">
        <v>628</v>
      </c>
      <c r="H1953" s="33" t="s">
        <v>632</v>
      </c>
      <c r="I1953" s="33" t="s">
        <v>628</v>
      </c>
      <c r="J1953" s="33" t="s">
        <v>633</v>
      </c>
      <c r="K1953" s="33" t="s">
        <v>634</v>
      </c>
      <c r="L1953" s="33" t="s">
        <v>628</v>
      </c>
      <c r="M1953" s="33" t="s">
        <v>632</v>
      </c>
      <c r="N1953" s="33" t="s">
        <v>2530</v>
      </c>
      <c r="O1953" s="33" t="s">
        <v>2531</v>
      </c>
      <c r="P1953" s="33" t="s">
        <v>2532</v>
      </c>
    </row>
    <row r="1954" spans="1:16" ht="13.5" customHeight="1" x14ac:dyDescent="0.2">
      <c r="A1954" s="33" t="s">
        <v>709</v>
      </c>
      <c r="B1954" s="35" t="s">
        <v>3706</v>
      </c>
      <c r="C1954" s="34">
        <v>287160</v>
      </c>
      <c r="D1954" s="33"/>
      <c r="E1954" s="33" t="s">
        <v>909</v>
      </c>
      <c r="F1954" s="33" t="s">
        <v>628</v>
      </c>
      <c r="G1954" s="33" t="s">
        <v>628</v>
      </c>
      <c r="H1954" s="33" t="s">
        <v>632</v>
      </c>
      <c r="I1954" s="33" t="s">
        <v>628</v>
      </c>
      <c r="J1954" s="33" t="s">
        <v>633</v>
      </c>
      <c r="K1954" s="33" t="s">
        <v>634</v>
      </c>
      <c r="L1954" s="33" t="s">
        <v>628</v>
      </c>
      <c r="M1954" s="33" t="s">
        <v>632</v>
      </c>
      <c r="N1954" s="33" t="s">
        <v>2530</v>
      </c>
      <c r="O1954" s="33" t="s">
        <v>2531</v>
      </c>
      <c r="P1954" s="33" t="s">
        <v>2532</v>
      </c>
    </row>
    <row r="1955" spans="1:16" ht="13.5" customHeight="1" x14ac:dyDescent="0.2">
      <c r="A1955" s="33" t="s">
        <v>709</v>
      </c>
      <c r="B1955" s="35" t="s">
        <v>3706</v>
      </c>
      <c r="C1955" s="34">
        <v>330480</v>
      </c>
      <c r="D1955" s="33"/>
      <c r="E1955" s="33" t="s">
        <v>909</v>
      </c>
      <c r="F1955" s="33" t="s">
        <v>628</v>
      </c>
      <c r="G1955" s="33" t="s">
        <v>628</v>
      </c>
      <c r="H1955" s="33" t="s">
        <v>632</v>
      </c>
      <c r="I1955" s="33" t="s">
        <v>628</v>
      </c>
      <c r="J1955" s="33" t="s">
        <v>633</v>
      </c>
      <c r="K1955" s="33" t="s">
        <v>634</v>
      </c>
      <c r="L1955" s="33" t="s">
        <v>628</v>
      </c>
      <c r="M1955" s="33" t="s">
        <v>632</v>
      </c>
      <c r="N1955" s="33" t="s">
        <v>2530</v>
      </c>
      <c r="O1955" s="33" t="s">
        <v>2531</v>
      </c>
      <c r="P1955" s="33" t="s">
        <v>2532</v>
      </c>
    </row>
    <row r="1956" spans="1:16" ht="13.5" customHeight="1" x14ac:dyDescent="0.2">
      <c r="A1956" s="33" t="s">
        <v>709</v>
      </c>
      <c r="B1956" s="35" t="s">
        <v>3706</v>
      </c>
      <c r="C1956" s="34">
        <v>304050</v>
      </c>
      <c r="D1956" s="33"/>
      <c r="E1956" s="33" t="s">
        <v>909</v>
      </c>
      <c r="F1956" s="33" t="s">
        <v>628</v>
      </c>
      <c r="G1956" s="33" t="s">
        <v>628</v>
      </c>
      <c r="H1956" s="33" t="s">
        <v>632</v>
      </c>
      <c r="I1956" s="33" t="s">
        <v>628</v>
      </c>
      <c r="J1956" s="33" t="s">
        <v>633</v>
      </c>
      <c r="K1956" s="33" t="s">
        <v>634</v>
      </c>
      <c r="L1956" s="33" t="s">
        <v>628</v>
      </c>
      <c r="M1956" s="33" t="s">
        <v>632</v>
      </c>
      <c r="N1956" s="33" t="s">
        <v>2530</v>
      </c>
      <c r="O1956" s="33" t="s">
        <v>2531</v>
      </c>
      <c r="P1956" s="33" t="s">
        <v>2532</v>
      </c>
    </row>
    <row r="1957" spans="1:16" ht="13.5" customHeight="1" x14ac:dyDescent="0.2">
      <c r="A1957" s="33" t="s">
        <v>709</v>
      </c>
      <c r="B1957" s="35" t="s">
        <v>3706</v>
      </c>
      <c r="C1957" s="34">
        <v>304050</v>
      </c>
      <c r="D1957" s="33"/>
      <c r="E1957" s="33" t="s">
        <v>909</v>
      </c>
      <c r="F1957" s="33" t="s">
        <v>628</v>
      </c>
      <c r="G1957" s="33" t="s">
        <v>628</v>
      </c>
      <c r="H1957" s="33" t="s">
        <v>632</v>
      </c>
      <c r="I1957" s="33" t="s">
        <v>628</v>
      </c>
      <c r="J1957" s="33" t="s">
        <v>633</v>
      </c>
      <c r="K1957" s="33" t="s">
        <v>634</v>
      </c>
      <c r="L1957" s="33" t="s">
        <v>628</v>
      </c>
      <c r="M1957" s="33" t="s">
        <v>632</v>
      </c>
      <c r="N1957" s="33" t="s">
        <v>2530</v>
      </c>
      <c r="O1957" s="33" t="s">
        <v>2531</v>
      </c>
      <c r="P1957" s="33" t="s">
        <v>2532</v>
      </c>
    </row>
    <row r="1958" spans="1:16" ht="13.5" customHeight="1" x14ac:dyDescent="0.2">
      <c r="A1958" s="33" t="s">
        <v>709</v>
      </c>
      <c r="B1958" s="35" t="s">
        <v>3707</v>
      </c>
      <c r="C1958" s="34">
        <v>239760</v>
      </c>
      <c r="D1958" s="33"/>
      <c r="E1958" s="33" t="s">
        <v>909</v>
      </c>
      <c r="F1958" s="33" t="s">
        <v>628</v>
      </c>
      <c r="G1958" s="33" t="s">
        <v>628</v>
      </c>
      <c r="H1958" s="33" t="s">
        <v>632</v>
      </c>
      <c r="I1958" s="33" t="s">
        <v>628</v>
      </c>
      <c r="J1958" s="33" t="s">
        <v>633</v>
      </c>
      <c r="K1958" s="33" t="s">
        <v>634</v>
      </c>
      <c r="L1958" s="33" t="s">
        <v>628</v>
      </c>
      <c r="M1958" s="33" t="s">
        <v>632</v>
      </c>
      <c r="N1958" s="33" t="s">
        <v>2530</v>
      </c>
      <c r="O1958" s="33" t="s">
        <v>2531</v>
      </c>
      <c r="P1958" s="33" t="s">
        <v>2532</v>
      </c>
    </row>
    <row r="1959" spans="1:16" ht="13.5" customHeight="1" x14ac:dyDescent="0.2">
      <c r="A1959" s="33" t="s">
        <v>709</v>
      </c>
      <c r="B1959" s="35" t="s">
        <v>3708</v>
      </c>
      <c r="C1959" s="34">
        <v>728280</v>
      </c>
      <c r="D1959" s="33"/>
      <c r="E1959" s="33" t="s">
        <v>909</v>
      </c>
      <c r="F1959" s="33" t="s">
        <v>628</v>
      </c>
      <c r="G1959" s="33" t="s">
        <v>628</v>
      </c>
      <c r="H1959" s="33" t="s">
        <v>632</v>
      </c>
      <c r="I1959" s="33" t="s">
        <v>628</v>
      </c>
      <c r="J1959" s="33" t="s">
        <v>633</v>
      </c>
      <c r="K1959" s="33" t="s">
        <v>634</v>
      </c>
      <c r="L1959" s="33" t="s">
        <v>628</v>
      </c>
      <c r="M1959" s="33" t="s">
        <v>632</v>
      </c>
      <c r="N1959" s="33" t="s">
        <v>2530</v>
      </c>
      <c r="O1959" s="33" t="s">
        <v>2531</v>
      </c>
      <c r="P1959" s="33" t="s">
        <v>2532</v>
      </c>
    </row>
    <row r="1960" spans="1:16" ht="13.5" customHeight="1" x14ac:dyDescent="0.2">
      <c r="A1960" s="33" t="s">
        <v>709</v>
      </c>
      <c r="B1960" s="35" t="s">
        <v>3709</v>
      </c>
      <c r="C1960" s="34">
        <v>918960</v>
      </c>
      <c r="D1960" s="33"/>
      <c r="E1960" s="33" t="s">
        <v>909</v>
      </c>
      <c r="F1960" s="33" t="s">
        <v>628</v>
      </c>
      <c r="G1960" s="33" t="s">
        <v>628</v>
      </c>
      <c r="H1960" s="33" t="s">
        <v>632</v>
      </c>
      <c r="I1960" s="33" t="s">
        <v>628</v>
      </c>
      <c r="J1960" s="33" t="s">
        <v>633</v>
      </c>
      <c r="K1960" s="33" t="s">
        <v>634</v>
      </c>
      <c r="L1960" s="33" t="s">
        <v>628</v>
      </c>
      <c r="M1960" s="33" t="s">
        <v>632</v>
      </c>
      <c r="N1960" s="33" t="s">
        <v>2530</v>
      </c>
      <c r="O1960" s="33" t="s">
        <v>2531</v>
      </c>
      <c r="P1960" s="33" t="s">
        <v>2532</v>
      </c>
    </row>
    <row r="1961" spans="1:16" ht="13.5" customHeight="1" x14ac:dyDescent="0.2">
      <c r="A1961" s="33" t="s">
        <v>709</v>
      </c>
      <c r="B1961" s="35" t="s">
        <v>3710</v>
      </c>
      <c r="C1961" s="34">
        <v>749700</v>
      </c>
      <c r="D1961" s="33"/>
      <c r="E1961" s="33" t="s">
        <v>909</v>
      </c>
      <c r="F1961" s="33" t="s">
        <v>628</v>
      </c>
      <c r="G1961" s="33" t="s">
        <v>628</v>
      </c>
      <c r="H1961" s="33" t="s">
        <v>632</v>
      </c>
      <c r="I1961" s="33" t="s">
        <v>628</v>
      </c>
      <c r="J1961" s="33" t="s">
        <v>633</v>
      </c>
      <c r="K1961" s="33" t="s">
        <v>634</v>
      </c>
      <c r="L1961" s="33" t="s">
        <v>628</v>
      </c>
      <c r="M1961" s="33" t="s">
        <v>632</v>
      </c>
      <c r="N1961" s="33" t="s">
        <v>2530</v>
      </c>
      <c r="O1961" s="33" t="s">
        <v>2531</v>
      </c>
      <c r="P1961" s="33" t="s">
        <v>2532</v>
      </c>
    </row>
    <row r="1962" spans="1:16" ht="13.5" customHeight="1" x14ac:dyDescent="0.2">
      <c r="A1962" s="33" t="s">
        <v>709</v>
      </c>
      <c r="B1962" s="35" t="s">
        <v>3711</v>
      </c>
      <c r="C1962" s="34">
        <v>59544540</v>
      </c>
      <c r="D1962" s="33"/>
      <c r="E1962" s="33" t="s">
        <v>909</v>
      </c>
      <c r="F1962" s="33" t="s">
        <v>628</v>
      </c>
      <c r="G1962" s="33" t="s">
        <v>628</v>
      </c>
      <c r="H1962" s="33" t="s">
        <v>632</v>
      </c>
      <c r="I1962" s="33" t="s">
        <v>628</v>
      </c>
      <c r="J1962" s="33" t="s">
        <v>633</v>
      </c>
      <c r="K1962" s="33" t="s">
        <v>634</v>
      </c>
      <c r="L1962" s="33" t="s">
        <v>628</v>
      </c>
      <c r="M1962" s="33" t="s">
        <v>632</v>
      </c>
      <c r="N1962" s="33" t="s">
        <v>2530</v>
      </c>
      <c r="O1962" s="33" t="s">
        <v>2531</v>
      </c>
      <c r="P1962" s="33" t="s">
        <v>2532</v>
      </c>
    </row>
    <row r="1963" spans="1:16" ht="13.5" customHeight="1" x14ac:dyDescent="0.2">
      <c r="A1963" s="33" t="s">
        <v>709</v>
      </c>
      <c r="B1963" s="35" t="s">
        <v>3712</v>
      </c>
      <c r="C1963" s="34">
        <v>47266800</v>
      </c>
      <c r="D1963" s="33"/>
      <c r="E1963" s="33" t="s">
        <v>909</v>
      </c>
      <c r="F1963" s="33" t="s">
        <v>628</v>
      </c>
      <c r="G1963" s="33" t="s">
        <v>628</v>
      </c>
      <c r="H1963" s="33" t="s">
        <v>632</v>
      </c>
      <c r="I1963" s="33" t="s">
        <v>628</v>
      </c>
      <c r="J1963" s="33" t="s">
        <v>633</v>
      </c>
      <c r="K1963" s="33" t="s">
        <v>653</v>
      </c>
      <c r="L1963" s="33" t="s">
        <v>628</v>
      </c>
      <c r="M1963" s="33" t="s">
        <v>632</v>
      </c>
      <c r="N1963" s="33" t="s">
        <v>2997</v>
      </c>
      <c r="O1963" s="33" t="s">
        <v>2998</v>
      </c>
      <c r="P1963" s="33" t="s">
        <v>2999</v>
      </c>
    </row>
    <row r="1964" spans="1:16" ht="13.5" customHeight="1" x14ac:dyDescent="0.2">
      <c r="A1964" s="33" t="s">
        <v>709</v>
      </c>
      <c r="B1964" s="35" t="s">
        <v>3713</v>
      </c>
      <c r="C1964" s="34">
        <v>60000000</v>
      </c>
      <c r="D1964" s="33"/>
      <c r="E1964" s="33" t="s">
        <v>909</v>
      </c>
      <c r="F1964" s="33" t="s">
        <v>628</v>
      </c>
      <c r="G1964" s="33" t="s">
        <v>628</v>
      </c>
      <c r="H1964" s="33" t="s">
        <v>632</v>
      </c>
      <c r="I1964" s="33" t="s">
        <v>628</v>
      </c>
      <c r="J1964" s="33" t="s">
        <v>633</v>
      </c>
      <c r="K1964" s="33" t="s">
        <v>653</v>
      </c>
      <c r="L1964" s="33" t="s">
        <v>628</v>
      </c>
      <c r="M1964" s="33" t="s">
        <v>632</v>
      </c>
      <c r="N1964" s="33" t="s">
        <v>2997</v>
      </c>
      <c r="O1964" s="33" t="s">
        <v>3714</v>
      </c>
      <c r="P1964" s="33" t="s">
        <v>3715</v>
      </c>
    </row>
    <row r="1965" spans="1:16" ht="13.5" customHeight="1" x14ac:dyDescent="0.2">
      <c r="A1965" s="33" t="s">
        <v>709</v>
      </c>
      <c r="B1965" s="35" t="s">
        <v>3716</v>
      </c>
      <c r="C1965" s="34">
        <v>1664000000</v>
      </c>
      <c r="D1965" s="33"/>
      <c r="E1965" s="33" t="s">
        <v>909</v>
      </c>
      <c r="F1965" s="33" t="s">
        <v>628</v>
      </c>
      <c r="G1965" s="33" t="s">
        <v>628</v>
      </c>
      <c r="H1965" s="33" t="s">
        <v>632</v>
      </c>
      <c r="I1965" s="33" t="s">
        <v>628</v>
      </c>
      <c r="J1965" s="33" t="s">
        <v>633</v>
      </c>
      <c r="K1965" s="33" t="s">
        <v>653</v>
      </c>
      <c r="L1965" s="33" t="s">
        <v>628</v>
      </c>
      <c r="M1965" s="33" t="s">
        <v>632</v>
      </c>
      <c r="N1965" s="33" t="s">
        <v>2997</v>
      </c>
      <c r="O1965" s="33" t="s">
        <v>3714</v>
      </c>
      <c r="P1965" s="33" t="s">
        <v>3715</v>
      </c>
    </row>
    <row r="1966" spans="1:16" ht="13.5" customHeight="1" x14ac:dyDescent="0.2">
      <c r="A1966" s="33" t="s">
        <v>709</v>
      </c>
      <c r="B1966" s="35" t="s">
        <v>3717</v>
      </c>
      <c r="C1966" s="34">
        <v>500580000</v>
      </c>
      <c r="D1966" s="33"/>
      <c r="E1966" s="33" t="s">
        <v>909</v>
      </c>
      <c r="F1966" s="33" t="s">
        <v>628</v>
      </c>
      <c r="G1966" s="33" t="s">
        <v>628</v>
      </c>
      <c r="H1966" s="33" t="s">
        <v>632</v>
      </c>
      <c r="I1966" s="33" t="s">
        <v>628</v>
      </c>
      <c r="J1966" s="33" t="s">
        <v>633</v>
      </c>
      <c r="K1966" s="33" t="s">
        <v>653</v>
      </c>
      <c r="L1966" s="33" t="s">
        <v>628</v>
      </c>
      <c r="M1966" s="33" t="s">
        <v>632</v>
      </c>
      <c r="N1966" s="33" t="s">
        <v>2997</v>
      </c>
      <c r="O1966" s="33" t="s">
        <v>3714</v>
      </c>
      <c r="P1966" s="33" t="s">
        <v>3715</v>
      </c>
    </row>
    <row r="1967" spans="1:16" ht="13.5" customHeight="1" x14ac:dyDescent="0.2">
      <c r="A1967" s="33" t="s">
        <v>709</v>
      </c>
      <c r="B1967" s="35" t="s">
        <v>3718</v>
      </c>
      <c r="C1967" s="34">
        <v>298128000</v>
      </c>
      <c r="D1967" s="33"/>
      <c r="E1967" s="33" t="s">
        <v>909</v>
      </c>
      <c r="F1967" s="33" t="s">
        <v>628</v>
      </c>
      <c r="G1967" s="33" t="s">
        <v>628</v>
      </c>
      <c r="H1967" s="33" t="s">
        <v>632</v>
      </c>
      <c r="I1967" s="33" t="s">
        <v>628</v>
      </c>
      <c r="J1967" s="33" t="s">
        <v>633</v>
      </c>
      <c r="K1967" s="33" t="s">
        <v>653</v>
      </c>
      <c r="L1967" s="33" t="s">
        <v>628</v>
      </c>
      <c r="M1967" s="33" t="s">
        <v>632</v>
      </c>
      <c r="N1967" s="33" t="s">
        <v>2997</v>
      </c>
      <c r="O1967" s="33" t="s">
        <v>3714</v>
      </c>
      <c r="P1967" s="33" t="s">
        <v>3715</v>
      </c>
    </row>
    <row r="1968" spans="1:16" ht="13.5" customHeight="1" x14ac:dyDescent="0.2">
      <c r="A1968" s="33" t="s">
        <v>709</v>
      </c>
      <c r="B1968" s="35" t="s">
        <v>3719</v>
      </c>
      <c r="C1968" s="34">
        <v>1872240000</v>
      </c>
      <c r="D1968" s="33"/>
      <c r="E1968" s="33" t="s">
        <v>909</v>
      </c>
      <c r="F1968" s="33" t="s">
        <v>628</v>
      </c>
      <c r="G1968" s="33" t="s">
        <v>628</v>
      </c>
      <c r="H1968" s="33" t="s">
        <v>632</v>
      </c>
      <c r="I1968" s="33" t="s">
        <v>628</v>
      </c>
      <c r="J1968" s="33" t="s">
        <v>633</v>
      </c>
      <c r="K1968" s="33" t="s">
        <v>653</v>
      </c>
      <c r="L1968" s="33" t="s">
        <v>628</v>
      </c>
      <c r="M1968" s="33" t="s">
        <v>632</v>
      </c>
      <c r="N1968" s="33" t="s">
        <v>2997</v>
      </c>
      <c r="O1968" s="33" t="s">
        <v>3714</v>
      </c>
      <c r="P1968" s="33" t="s">
        <v>3715</v>
      </c>
    </row>
    <row r="1969" spans="1:16" ht="13.5" customHeight="1" x14ac:dyDescent="0.2">
      <c r="A1969" s="33" t="s">
        <v>709</v>
      </c>
      <c r="B1969" s="35" t="s">
        <v>3720</v>
      </c>
      <c r="C1969" s="34">
        <v>562304000</v>
      </c>
      <c r="D1969" s="33"/>
      <c r="E1969" s="33" t="s">
        <v>909</v>
      </c>
      <c r="F1969" s="33" t="s">
        <v>628</v>
      </c>
      <c r="G1969" s="33" t="s">
        <v>628</v>
      </c>
      <c r="H1969" s="33" t="s">
        <v>632</v>
      </c>
      <c r="I1969" s="33" t="s">
        <v>628</v>
      </c>
      <c r="J1969" s="33" t="s">
        <v>633</v>
      </c>
      <c r="K1969" s="33" t="s">
        <v>653</v>
      </c>
      <c r="L1969" s="33" t="s">
        <v>628</v>
      </c>
      <c r="M1969" s="33" t="s">
        <v>632</v>
      </c>
      <c r="N1969" s="33" t="s">
        <v>2997</v>
      </c>
      <c r="O1969" s="33" t="s">
        <v>3714</v>
      </c>
      <c r="P1969" s="33" t="s">
        <v>3715</v>
      </c>
    </row>
    <row r="1970" spans="1:16" ht="13.5" customHeight="1" x14ac:dyDescent="0.2">
      <c r="A1970" s="33" t="s">
        <v>709</v>
      </c>
      <c r="B1970" s="35" t="s">
        <v>2268</v>
      </c>
      <c r="C1970" s="34">
        <v>655506000</v>
      </c>
      <c r="D1970" s="33"/>
      <c r="E1970" s="33" t="s">
        <v>909</v>
      </c>
      <c r="F1970" s="33" t="s">
        <v>628</v>
      </c>
      <c r="G1970" s="33" t="s">
        <v>628</v>
      </c>
      <c r="H1970" s="33" t="s">
        <v>632</v>
      </c>
      <c r="I1970" s="33" t="s">
        <v>628</v>
      </c>
      <c r="J1970" s="33" t="s">
        <v>633</v>
      </c>
      <c r="K1970" s="33" t="s">
        <v>653</v>
      </c>
      <c r="L1970" s="33" t="s">
        <v>628</v>
      </c>
      <c r="M1970" s="33" t="s">
        <v>632</v>
      </c>
      <c r="N1970" s="33" t="s">
        <v>2997</v>
      </c>
      <c r="O1970" s="33" t="s">
        <v>3714</v>
      </c>
      <c r="P1970" s="33" t="s">
        <v>3715</v>
      </c>
    </row>
    <row r="1971" spans="1:16" ht="13.5" customHeight="1" x14ac:dyDescent="0.2">
      <c r="A1971" s="33" t="s">
        <v>709</v>
      </c>
      <c r="B1971" s="35" t="s">
        <v>3721</v>
      </c>
      <c r="C1971" s="34">
        <v>448800000</v>
      </c>
      <c r="D1971" s="33"/>
      <c r="E1971" s="33" t="s">
        <v>909</v>
      </c>
      <c r="F1971" s="33" t="s">
        <v>628</v>
      </c>
      <c r="G1971" s="33" t="s">
        <v>628</v>
      </c>
      <c r="H1971" s="33" t="s">
        <v>632</v>
      </c>
      <c r="I1971" s="33" t="s">
        <v>628</v>
      </c>
      <c r="J1971" s="33" t="s">
        <v>633</v>
      </c>
      <c r="K1971" s="33" t="s">
        <v>653</v>
      </c>
      <c r="L1971" s="33" t="s">
        <v>628</v>
      </c>
      <c r="M1971" s="33" t="s">
        <v>632</v>
      </c>
      <c r="N1971" s="33" t="s">
        <v>2997</v>
      </c>
      <c r="O1971" s="33" t="s">
        <v>2998</v>
      </c>
      <c r="P1971" s="33" t="s">
        <v>2999</v>
      </c>
    </row>
    <row r="1972" spans="1:16" ht="13.5" customHeight="1" x14ac:dyDescent="0.2">
      <c r="A1972" s="33" t="s">
        <v>709</v>
      </c>
      <c r="B1972" s="35" t="s">
        <v>3722</v>
      </c>
      <c r="C1972" s="34">
        <v>133701000</v>
      </c>
      <c r="D1972" s="33"/>
      <c r="E1972" s="33" t="s">
        <v>909</v>
      </c>
      <c r="F1972" s="33" t="s">
        <v>628</v>
      </c>
      <c r="G1972" s="33" t="s">
        <v>628</v>
      </c>
      <c r="H1972" s="33" t="s">
        <v>632</v>
      </c>
      <c r="I1972" s="33" t="s">
        <v>628</v>
      </c>
      <c r="J1972" s="33" t="s">
        <v>633</v>
      </c>
      <c r="K1972" s="33" t="s">
        <v>653</v>
      </c>
      <c r="L1972" s="33" t="s">
        <v>628</v>
      </c>
      <c r="M1972" s="33" t="s">
        <v>632</v>
      </c>
      <c r="N1972" s="33" t="s">
        <v>2997</v>
      </c>
      <c r="O1972" s="33" t="s">
        <v>2998</v>
      </c>
      <c r="P1972" s="33" t="s">
        <v>2999</v>
      </c>
    </row>
    <row r="1973" spans="1:16" ht="13.5" customHeight="1" x14ac:dyDescent="0.2">
      <c r="A1973" s="33" t="s">
        <v>709</v>
      </c>
      <c r="B1973" s="35" t="s">
        <v>3723</v>
      </c>
      <c r="C1973" s="34">
        <v>5776000</v>
      </c>
      <c r="D1973" s="33"/>
      <c r="E1973" s="33" t="s">
        <v>909</v>
      </c>
      <c r="F1973" s="33" t="s">
        <v>628</v>
      </c>
      <c r="G1973" s="33" t="s">
        <v>628</v>
      </c>
      <c r="H1973" s="33" t="s">
        <v>632</v>
      </c>
      <c r="I1973" s="33" t="s">
        <v>628</v>
      </c>
      <c r="J1973" s="33" t="s">
        <v>633</v>
      </c>
      <c r="K1973" s="33" t="s">
        <v>653</v>
      </c>
      <c r="L1973" s="33" t="s">
        <v>628</v>
      </c>
      <c r="M1973" s="33" t="s">
        <v>632</v>
      </c>
      <c r="N1973" s="33" t="s">
        <v>2997</v>
      </c>
      <c r="O1973" s="33" t="s">
        <v>2998</v>
      </c>
      <c r="P1973" s="33" t="s">
        <v>2999</v>
      </c>
    </row>
    <row r="1974" spans="1:16" ht="13.5" customHeight="1" x14ac:dyDescent="0.2">
      <c r="A1974" s="33" t="s">
        <v>709</v>
      </c>
      <c r="B1974" s="35" t="s">
        <v>3724</v>
      </c>
      <c r="C1974" s="34">
        <v>4092000</v>
      </c>
      <c r="D1974" s="33"/>
      <c r="E1974" s="33" t="s">
        <v>909</v>
      </c>
      <c r="F1974" s="33" t="s">
        <v>628</v>
      </c>
      <c r="G1974" s="33" t="s">
        <v>628</v>
      </c>
      <c r="H1974" s="33" t="s">
        <v>632</v>
      </c>
      <c r="I1974" s="33" t="s">
        <v>628</v>
      </c>
      <c r="J1974" s="33" t="s">
        <v>633</v>
      </c>
      <c r="K1974" s="33" t="s">
        <v>653</v>
      </c>
      <c r="L1974" s="33" t="s">
        <v>628</v>
      </c>
      <c r="M1974" s="33" t="s">
        <v>632</v>
      </c>
      <c r="N1974" s="33" t="s">
        <v>2997</v>
      </c>
      <c r="O1974" s="33" t="s">
        <v>2998</v>
      </c>
      <c r="P1974" s="33" t="s">
        <v>2999</v>
      </c>
    </row>
    <row r="1975" spans="1:16" ht="13.5" customHeight="1" x14ac:dyDescent="0.2">
      <c r="A1975" s="33" t="s">
        <v>709</v>
      </c>
      <c r="B1975" s="35" t="s">
        <v>3725</v>
      </c>
      <c r="C1975" s="34">
        <v>516618000</v>
      </c>
      <c r="D1975" s="33"/>
      <c r="E1975" s="33" t="s">
        <v>909</v>
      </c>
      <c r="F1975" s="33" t="s">
        <v>628</v>
      </c>
      <c r="G1975" s="33" t="s">
        <v>628</v>
      </c>
      <c r="H1975" s="33" t="s">
        <v>632</v>
      </c>
      <c r="I1975" s="33" t="s">
        <v>628</v>
      </c>
      <c r="J1975" s="33" t="s">
        <v>633</v>
      </c>
      <c r="K1975" s="33" t="s">
        <v>653</v>
      </c>
      <c r="L1975" s="33" t="s">
        <v>628</v>
      </c>
      <c r="M1975" s="33" t="s">
        <v>632</v>
      </c>
      <c r="N1975" s="33" t="s">
        <v>2997</v>
      </c>
      <c r="O1975" s="33" t="s">
        <v>2998</v>
      </c>
      <c r="P1975" s="33" t="s">
        <v>2999</v>
      </c>
    </row>
    <row r="1976" spans="1:16" ht="13.5" customHeight="1" x14ac:dyDescent="0.2">
      <c r="A1976" s="33" t="s">
        <v>709</v>
      </c>
      <c r="B1976" s="35" t="s">
        <v>3726</v>
      </c>
      <c r="C1976" s="34">
        <v>161044500</v>
      </c>
      <c r="D1976" s="33"/>
      <c r="E1976" s="33" t="s">
        <v>909</v>
      </c>
      <c r="F1976" s="33" t="s">
        <v>628</v>
      </c>
      <c r="G1976" s="33" t="s">
        <v>628</v>
      </c>
      <c r="H1976" s="33" t="s">
        <v>632</v>
      </c>
      <c r="I1976" s="33" t="s">
        <v>628</v>
      </c>
      <c r="J1976" s="33" t="s">
        <v>633</v>
      </c>
      <c r="K1976" s="33" t="s">
        <v>653</v>
      </c>
      <c r="L1976" s="33" t="s">
        <v>628</v>
      </c>
      <c r="M1976" s="33" t="s">
        <v>632</v>
      </c>
      <c r="N1976" s="33" t="s">
        <v>2997</v>
      </c>
      <c r="O1976" s="33" t="s">
        <v>2998</v>
      </c>
      <c r="P1976" s="33" t="s">
        <v>2999</v>
      </c>
    </row>
    <row r="1977" spans="1:16" ht="13.5" customHeight="1" x14ac:dyDescent="0.2">
      <c r="A1977" s="33" t="s">
        <v>709</v>
      </c>
      <c r="B1977" s="35" t="s">
        <v>3727</v>
      </c>
      <c r="C1977" s="34">
        <v>41459600</v>
      </c>
      <c r="D1977" s="33"/>
      <c r="E1977" s="33" t="s">
        <v>909</v>
      </c>
      <c r="F1977" s="33" t="s">
        <v>628</v>
      </c>
      <c r="G1977" s="33" t="s">
        <v>628</v>
      </c>
      <c r="H1977" s="33" t="s">
        <v>632</v>
      </c>
      <c r="I1977" s="33" t="s">
        <v>628</v>
      </c>
      <c r="J1977" s="33" t="s">
        <v>633</v>
      </c>
      <c r="K1977" s="33" t="s">
        <v>653</v>
      </c>
      <c r="L1977" s="33" t="s">
        <v>628</v>
      </c>
      <c r="M1977" s="33" t="s">
        <v>632</v>
      </c>
      <c r="N1977" s="33" t="s">
        <v>2997</v>
      </c>
      <c r="O1977" s="33" t="s">
        <v>2998</v>
      </c>
      <c r="P1977" s="33" t="s">
        <v>2999</v>
      </c>
    </row>
    <row r="1978" spans="1:16" ht="13.5" customHeight="1" x14ac:dyDescent="0.2">
      <c r="A1978" s="33" t="s">
        <v>709</v>
      </c>
      <c r="B1978" s="35" t="s">
        <v>3728</v>
      </c>
      <c r="C1978" s="34">
        <v>148630000</v>
      </c>
      <c r="D1978" s="33"/>
      <c r="E1978" s="33" t="s">
        <v>909</v>
      </c>
      <c r="F1978" s="33" t="s">
        <v>628</v>
      </c>
      <c r="G1978" s="33" t="s">
        <v>628</v>
      </c>
      <c r="H1978" s="33" t="s">
        <v>632</v>
      </c>
      <c r="I1978" s="33" t="s">
        <v>628</v>
      </c>
      <c r="J1978" s="33" t="s">
        <v>633</v>
      </c>
      <c r="K1978" s="33" t="s">
        <v>653</v>
      </c>
      <c r="L1978" s="33" t="s">
        <v>628</v>
      </c>
      <c r="M1978" s="33" t="s">
        <v>632</v>
      </c>
      <c r="N1978" s="33" t="s">
        <v>2997</v>
      </c>
      <c r="O1978" s="33" t="s">
        <v>2998</v>
      </c>
      <c r="P1978" s="33" t="s">
        <v>2999</v>
      </c>
    </row>
    <row r="1979" spans="1:16" ht="13.5" customHeight="1" x14ac:dyDescent="0.2">
      <c r="A1979" s="33" t="s">
        <v>709</v>
      </c>
      <c r="B1979" s="35" t="s">
        <v>3729</v>
      </c>
      <c r="C1979" s="34">
        <v>236900000</v>
      </c>
      <c r="D1979" s="33"/>
      <c r="E1979" s="33" t="s">
        <v>909</v>
      </c>
      <c r="F1979" s="33" t="s">
        <v>628</v>
      </c>
      <c r="G1979" s="33" t="s">
        <v>628</v>
      </c>
      <c r="H1979" s="33" t="s">
        <v>632</v>
      </c>
      <c r="I1979" s="33" t="s">
        <v>628</v>
      </c>
      <c r="J1979" s="33" t="s">
        <v>633</v>
      </c>
      <c r="K1979" s="33" t="s">
        <v>653</v>
      </c>
      <c r="L1979" s="33" t="s">
        <v>628</v>
      </c>
      <c r="M1979" s="33" t="s">
        <v>632</v>
      </c>
      <c r="N1979" s="33" t="s">
        <v>2997</v>
      </c>
      <c r="O1979" s="33" t="s">
        <v>3001</v>
      </c>
      <c r="P1979" s="33" t="s">
        <v>2999</v>
      </c>
    </row>
    <row r="1980" spans="1:16" ht="13.5" customHeight="1" x14ac:dyDescent="0.2">
      <c r="A1980" s="33" t="s">
        <v>709</v>
      </c>
      <c r="B1980" s="35" t="s">
        <v>3730</v>
      </c>
      <c r="C1980" s="34">
        <v>168600000</v>
      </c>
      <c r="D1980" s="33"/>
      <c r="E1980" s="33" t="s">
        <v>909</v>
      </c>
      <c r="F1980" s="33" t="s">
        <v>628</v>
      </c>
      <c r="G1980" s="33" t="s">
        <v>628</v>
      </c>
      <c r="H1980" s="33" t="s">
        <v>632</v>
      </c>
      <c r="I1980" s="33" t="s">
        <v>628</v>
      </c>
      <c r="J1980" s="33" t="s">
        <v>633</v>
      </c>
      <c r="K1980" s="33" t="s">
        <v>653</v>
      </c>
      <c r="L1980" s="33" t="s">
        <v>628</v>
      </c>
      <c r="M1980" s="33" t="s">
        <v>632</v>
      </c>
      <c r="N1980" s="33" t="s">
        <v>2997</v>
      </c>
      <c r="O1980" s="33" t="s">
        <v>3001</v>
      </c>
      <c r="P1980" s="33" t="s">
        <v>2999</v>
      </c>
    </row>
    <row r="1981" spans="1:16" ht="13.5" customHeight="1" x14ac:dyDescent="0.2">
      <c r="A1981" s="33" t="s">
        <v>709</v>
      </c>
      <c r="B1981" s="35" t="s">
        <v>3731</v>
      </c>
      <c r="C1981" s="34">
        <v>475896300</v>
      </c>
      <c r="D1981" s="33"/>
      <c r="E1981" s="33" t="s">
        <v>909</v>
      </c>
      <c r="F1981" s="33" t="s">
        <v>628</v>
      </c>
      <c r="G1981" s="33" t="s">
        <v>628</v>
      </c>
      <c r="H1981" s="33" t="s">
        <v>632</v>
      </c>
      <c r="I1981" s="33" t="s">
        <v>628</v>
      </c>
      <c r="J1981" s="33" t="s">
        <v>633</v>
      </c>
      <c r="K1981" s="33" t="s">
        <v>653</v>
      </c>
      <c r="L1981" s="33" t="s">
        <v>628</v>
      </c>
      <c r="M1981" s="33" t="s">
        <v>632</v>
      </c>
      <c r="N1981" s="33" t="s">
        <v>2997</v>
      </c>
      <c r="O1981" s="33" t="s">
        <v>3001</v>
      </c>
      <c r="P1981" s="33" t="s">
        <v>2999</v>
      </c>
    </row>
    <row r="1982" spans="1:16" ht="13.5" customHeight="1" x14ac:dyDescent="0.2">
      <c r="A1982" s="33" t="s">
        <v>709</v>
      </c>
      <c r="B1982" s="35" t="s">
        <v>3732</v>
      </c>
      <c r="C1982" s="34">
        <v>254332000</v>
      </c>
      <c r="D1982" s="33"/>
      <c r="E1982" s="33" t="s">
        <v>909</v>
      </c>
      <c r="F1982" s="33" t="s">
        <v>628</v>
      </c>
      <c r="G1982" s="33" t="s">
        <v>628</v>
      </c>
      <c r="H1982" s="33" t="s">
        <v>632</v>
      </c>
      <c r="I1982" s="33" t="s">
        <v>628</v>
      </c>
      <c r="J1982" s="33" t="s">
        <v>633</v>
      </c>
      <c r="K1982" s="33" t="s">
        <v>653</v>
      </c>
      <c r="L1982" s="33" t="s">
        <v>628</v>
      </c>
      <c r="M1982" s="33" t="s">
        <v>632</v>
      </c>
      <c r="N1982" s="33" t="s">
        <v>2997</v>
      </c>
      <c r="O1982" s="33" t="s">
        <v>3001</v>
      </c>
      <c r="P1982" s="33" t="s">
        <v>2999</v>
      </c>
    </row>
    <row r="1983" spans="1:16" ht="13.5" customHeight="1" x14ac:dyDescent="0.2">
      <c r="A1983" s="33" t="s">
        <v>709</v>
      </c>
      <c r="B1983" s="35" t="s">
        <v>3733</v>
      </c>
      <c r="C1983" s="34">
        <v>479726000</v>
      </c>
      <c r="D1983" s="33"/>
      <c r="E1983" s="33" t="s">
        <v>909</v>
      </c>
      <c r="F1983" s="33" t="s">
        <v>628</v>
      </c>
      <c r="G1983" s="33" t="s">
        <v>628</v>
      </c>
      <c r="H1983" s="33" t="s">
        <v>632</v>
      </c>
      <c r="I1983" s="33" t="s">
        <v>628</v>
      </c>
      <c r="J1983" s="33" t="s">
        <v>633</v>
      </c>
      <c r="K1983" s="33" t="s">
        <v>653</v>
      </c>
      <c r="L1983" s="33" t="s">
        <v>628</v>
      </c>
      <c r="M1983" s="33" t="s">
        <v>632</v>
      </c>
      <c r="N1983" s="33" t="s">
        <v>2997</v>
      </c>
      <c r="O1983" s="33" t="s">
        <v>3001</v>
      </c>
      <c r="P1983" s="33" t="s">
        <v>2999</v>
      </c>
    </row>
    <row r="1984" spans="1:16" ht="13.5" customHeight="1" x14ac:dyDescent="0.2">
      <c r="A1984" s="33" t="s">
        <v>709</v>
      </c>
      <c r="B1984" s="35" t="s">
        <v>3734</v>
      </c>
      <c r="C1984" s="34">
        <v>734421000</v>
      </c>
      <c r="D1984" s="33"/>
      <c r="E1984" s="33" t="s">
        <v>909</v>
      </c>
      <c r="F1984" s="33" t="s">
        <v>628</v>
      </c>
      <c r="G1984" s="33" t="s">
        <v>628</v>
      </c>
      <c r="H1984" s="33" t="s">
        <v>632</v>
      </c>
      <c r="I1984" s="33" t="s">
        <v>628</v>
      </c>
      <c r="J1984" s="33" t="s">
        <v>633</v>
      </c>
      <c r="K1984" s="33" t="s">
        <v>653</v>
      </c>
      <c r="L1984" s="33" t="s">
        <v>628</v>
      </c>
      <c r="M1984" s="33" t="s">
        <v>632</v>
      </c>
      <c r="N1984" s="33" t="s">
        <v>2997</v>
      </c>
      <c r="O1984" s="33" t="s">
        <v>3001</v>
      </c>
      <c r="P1984" s="33" t="s">
        <v>2999</v>
      </c>
    </row>
    <row r="1985" spans="1:16" ht="13.5" customHeight="1" x14ac:dyDescent="0.2">
      <c r="A1985" s="33" t="s">
        <v>709</v>
      </c>
      <c r="B1985" s="35" t="s">
        <v>3735</v>
      </c>
      <c r="C1985" s="34">
        <v>446803000</v>
      </c>
      <c r="D1985" s="33"/>
      <c r="E1985" s="33" t="s">
        <v>909</v>
      </c>
      <c r="F1985" s="33" t="s">
        <v>628</v>
      </c>
      <c r="G1985" s="33" t="s">
        <v>628</v>
      </c>
      <c r="H1985" s="33" t="s">
        <v>632</v>
      </c>
      <c r="I1985" s="33" t="s">
        <v>628</v>
      </c>
      <c r="J1985" s="33" t="s">
        <v>633</v>
      </c>
      <c r="K1985" s="33" t="s">
        <v>653</v>
      </c>
      <c r="L1985" s="33" t="s">
        <v>628</v>
      </c>
      <c r="M1985" s="33" t="s">
        <v>632</v>
      </c>
      <c r="N1985" s="33" t="s">
        <v>2997</v>
      </c>
      <c r="O1985" s="33" t="s">
        <v>3001</v>
      </c>
      <c r="P1985" s="33" t="s">
        <v>2999</v>
      </c>
    </row>
    <row r="1986" spans="1:16" ht="13.5" customHeight="1" x14ac:dyDescent="0.2">
      <c r="A1986" s="33" t="s">
        <v>709</v>
      </c>
      <c r="B1986" s="35" t="s">
        <v>3002</v>
      </c>
      <c r="C1986" s="34">
        <v>219820540</v>
      </c>
      <c r="D1986" s="33"/>
      <c r="E1986" s="33" t="s">
        <v>909</v>
      </c>
      <c r="F1986" s="33" t="s">
        <v>628</v>
      </c>
      <c r="G1986" s="33" t="s">
        <v>628</v>
      </c>
      <c r="H1986" s="33" t="s">
        <v>632</v>
      </c>
      <c r="I1986" s="33" t="s">
        <v>628</v>
      </c>
      <c r="J1986" s="33" t="s">
        <v>633</v>
      </c>
      <c r="K1986" s="33" t="s">
        <v>653</v>
      </c>
      <c r="L1986" s="33" t="s">
        <v>628</v>
      </c>
      <c r="M1986" s="33" t="s">
        <v>632</v>
      </c>
      <c r="N1986" s="33" t="s">
        <v>2997</v>
      </c>
      <c r="O1986" s="33" t="s">
        <v>3001</v>
      </c>
      <c r="P1986" s="33" t="s">
        <v>2999</v>
      </c>
    </row>
    <row r="1987" spans="1:16" ht="13.5" customHeight="1" x14ac:dyDescent="0.2">
      <c r="A1987" s="33" t="s">
        <v>709</v>
      </c>
      <c r="B1987" s="35" t="s">
        <v>3736</v>
      </c>
      <c r="C1987" s="34">
        <v>309825000</v>
      </c>
      <c r="D1987" s="33"/>
      <c r="E1987" s="33" t="s">
        <v>909</v>
      </c>
      <c r="F1987" s="33" t="s">
        <v>628</v>
      </c>
      <c r="G1987" s="33" t="s">
        <v>628</v>
      </c>
      <c r="H1987" s="33" t="s">
        <v>632</v>
      </c>
      <c r="I1987" s="33" t="s">
        <v>628</v>
      </c>
      <c r="J1987" s="33" t="s">
        <v>633</v>
      </c>
      <c r="K1987" s="33" t="s">
        <v>653</v>
      </c>
      <c r="L1987" s="33" t="s">
        <v>628</v>
      </c>
      <c r="M1987" s="33" t="s">
        <v>632</v>
      </c>
      <c r="N1987" s="33" t="s">
        <v>2997</v>
      </c>
      <c r="O1987" s="33" t="s">
        <v>3001</v>
      </c>
      <c r="P1987" s="33" t="s">
        <v>2999</v>
      </c>
    </row>
    <row r="1988" spans="1:16" x14ac:dyDescent="0.2">
      <c r="A1988" s="33" t="s">
        <v>709</v>
      </c>
      <c r="B1988" s="35" t="s">
        <v>3737</v>
      </c>
      <c r="C1988" s="34">
        <v>37863540</v>
      </c>
      <c r="D1988" s="33"/>
      <c r="E1988" s="33" t="s">
        <v>909</v>
      </c>
      <c r="F1988" s="33" t="s">
        <v>628</v>
      </c>
      <c r="G1988" s="33" t="s">
        <v>628</v>
      </c>
      <c r="H1988" s="33" t="s">
        <v>632</v>
      </c>
      <c r="I1988" s="33" t="s">
        <v>628</v>
      </c>
      <c r="J1988" s="33" t="s">
        <v>633</v>
      </c>
      <c r="K1988" s="33" t="s">
        <v>653</v>
      </c>
      <c r="L1988" s="33" t="s">
        <v>628</v>
      </c>
      <c r="M1988" s="33" t="s">
        <v>632</v>
      </c>
      <c r="N1988" s="33" t="s">
        <v>2997</v>
      </c>
      <c r="O1988" s="33" t="s">
        <v>3001</v>
      </c>
      <c r="P1988" s="33" t="s">
        <v>2999</v>
      </c>
    </row>
    <row r="1989" spans="1:16" x14ac:dyDescent="0.2">
      <c r="A1989" s="33" t="s">
        <v>709</v>
      </c>
      <c r="B1989" s="35" t="s">
        <v>3738</v>
      </c>
      <c r="C1989" s="34">
        <v>37863540</v>
      </c>
      <c r="D1989" s="33"/>
      <c r="E1989" s="33" t="s">
        <v>909</v>
      </c>
      <c r="F1989" s="33" t="s">
        <v>628</v>
      </c>
      <c r="G1989" s="33" t="s">
        <v>628</v>
      </c>
      <c r="H1989" s="33" t="s">
        <v>632</v>
      </c>
      <c r="I1989" s="33" t="s">
        <v>628</v>
      </c>
      <c r="J1989" s="33" t="s">
        <v>633</v>
      </c>
      <c r="K1989" s="33" t="s">
        <v>653</v>
      </c>
      <c r="L1989" s="33" t="s">
        <v>628</v>
      </c>
      <c r="M1989" s="33" t="s">
        <v>632</v>
      </c>
      <c r="N1989" s="33" t="s">
        <v>2997</v>
      </c>
      <c r="O1989" s="33" t="s">
        <v>3001</v>
      </c>
      <c r="P1989" s="33" t="s">
        <v>2999</v>
      </c>
    </row>
    <row r="1990" spans="1:16" x14ac:dyDescent="0.2">
      <c r="A1990" s="33" t="s">
        <v>709</v>
      </c>
      <c r="B1990" s="35" t="s">
        <v>3739</v>
      </c>
      <c r="C1990" s="34">
        <v>37863540</v>
      </c>
      <c r="D1990" s="33"/>
      <c r="E1990" s="33" t="s">
        <v>909</v>
      </c>
      <c r="F1990" s="33" t="s">
        <v>628</v>
      </c>
      <c r="G1990" s="33" t="s">
        <v>628</v>
      </c>
      <c r="H1990" s="33" t="s">
        <v>632</v>
      </c>
      <c r="I1990" s="33" t="s">
        <v>628</v>
      </c>
      <c r="J1990" s="33" t="s">
        <v>633</v>
      </c>
      <c r="K1990" s="33" t="s">
        <v>653</v>
      </c>
      <c r="L1990" s="33" t="s">
        <v>628</v>
      </c>
      <c r="M1990" s="33" t="s">
        <v>632</v>
      </c>
      <c r="N1990" s="33" t="s">
        <v>2997</v>
      </c>
      <c r="O1990" s="33" t="s">
        <v>3001</v>
      </c>
      <c r="P1990" s="33" t="s">
        <v>2999</v>
      </c>
    </row>
    <row r="1991" spans="1:16" ht="13.5" customHeight="1" x14ac:dyDescent="0.2">
      <c r="A1991" s="33" t="s">
        <v>709</v>
      </c>
      <c r="B1991" s="35" t="s">
        <v>2251</v>
      </c>
      <c r="C1991" s="34">
        <v>154804700</v>
      </c>
      <c r="D1991" s="33"/>
      <c r="E1991" s="33" t="s">
        <v>909</v>
      </c>
      <c r="F1991" s="33" t="s">
        <v>628</v>
      </c>
      <c r="G1991" s="33" t="s">
        <v>628</v>
      </c>
      <c r="H1991" s="33" t="s">
        <v>632</v>
      </c>
      <c r="I1991" s="33" t="s">
        <v>628</v>
      </c>
      <c r="J1991" s="33" t="s">
        <v>633</v>
      </c>
      <c r="K1991" s="33" t="s">
        <v>653</v>
      </c>
      <c r="L1991" s="33" t="s">
        <v>628</v>
      </c>
      <c r="M1991" s="33" t="s">
        <v>632</v>
      </c>
      <c r="N1991" s="33" t="s">
        <v>2997</v>
      </c>
      <c r="O1991" s="33" t="s">
        <v>3001</v>
      </c>
      <c r="P1991" s="33" t="s">
        <v>2999</v>
      </c>
    </row>
    <row r="1992" spans="1:16" ht="13.5" customHeight="1" x14ac:dyDescent="0.2">
      <c r="A1992" s="33" t="s">
        <v>709</v>
      </c>
      <c r="B1992" s="35" t="s">
        <v>3740</v>
      </c>
      <c r="C1992" s="34">
        <v>22323000</v>
      </c>
      <c r="D1992" s="33"/>
      <c r="E1992" s="33" t="s">
        <v>909</v>
      </c>
      <c r="F1992" s="33" t="s">
        <v>628</v>
      </c>
      <c r="G1992" s="33" t="s">
        <v>628</v>
      </c>
      <c r="H1992" s="33" t="s">
        <v>632</v>
      </c>
      <c r="I1992" s="33" t="s">
        <v>628</v>
      </c>
      <c r="J1992" s="33" t="s">
        <v>633</v>
      </c>
      <c r="K1992" s="33" t="s">
        <v>653</v>
      </c>
      <c r="L1992" s="33" t="s">
        <v>628</v>
      </c>
      <c r="M1992" s="33" t="s">
        <v>632</v>
      </c>
      <c r="N1992" s="33" t="s">
        <v>2997</v>
      </c>
      <c r="O1992" s="33" t="s">
        <v>2998</v>
      </c>
      <c r="P1992" s="33" t="s">
        <v>2999</v>
      </c>
    </row>
    <row r="1993" spans="1:16" ht="13.5" customHeight="1" x14ac:dyDescent="0.2">
      <c r="A1993" s="33" t="s">
        <v>709</v>
      </c>
      <c r="B1993" s="35" t="s">
        <v>3741</v>
      </c>
      <c r="C1993" s="34">
        <v>75900000</v>
      </c>
      <c r="D1993" s="33"/>
      <c r="E1993" s="33" t="s">
        <v>909</v>
      </c>
      <c r="F1993" s="33" t="s">
        <v>628</v>
      </c>
      <c r="G1993" s="33" t="s">
        <v>628</v>
      </c>
      <c r="H1993" s="33" t="s">
        <v>632</v>
      </c>
      <c r="I1993" s="33" t="s">
        <v>628</v>
      </c>
      <c r="J1993" s="33" t="s">
        <v>633</v>
      </c>
      <c r="K1993" s="33" t="s">
        <v>653</v>
      </c>
      <c r="L1993" s="33" t="s">
        <v>628</v>
      </c>
      <c r="M1993" s="33" t="s">
        <v>632</v>
      </c>
      <c r="N1993" s="33" t="s">
        <v>2997</v>
      </c>
      <c r="O1993" s="33" t="s">
        <v>2998</v>
      </c>
      <c r="P1993" s="33" t="s">
        <v>2999</v>
      </c>
    </row>
    <row r="1994" spans="1:16" ht="13.5" customHeight="1" x14ac:dyDescent="0.2">
      <c r="A1994" s="33" t="s">
        <v>709</v>
      </c>
      <c r="B1994" s="35" t="s">
        <v>3002</v>
      </c>
      <c r="C1994" s="34">
        <v>70040000</v>
      </c>
      <c r="D1994" s="33"/>
      <c r="E1994" s="33" t="s">
        <v>909</v>
      </c>
      <c r="F1994" s="33" t="s">
        <v>628</v>
      </c>
      <c r="G1994" s="33" t="s">
        <v>628</v>
      </c>
      <c r="H1994" s="33" t="s">
        <v>632</v>
      </c>
      <c r="I1994" s="33" t="s">
        <v>628</v>
      </c>
      <c r="J1994" s="33" t="s">
        <v>633</v>
      </c>
      <c r="K1994" s="33" t="s">
        <v>653</v>
      </c>
      <c r="L1994" s="33" t="s">
        <v>628</v>
      </c>
      <c r="M1994" s="33" t="s">
        <v>632</v>
      </c>
      <c r="N1994" s="33" t="s">
        <v>2997</v>
      </c>
      <c r="O1994" s="33" t="s">
        <v>3001</v>
      </c>
      <c r="P1994" s="33" t="s">
        <v>2999</v>
      </c>
    </row>
    <row r="1995" spans="1:16" ht="13.5" customHeight="1" x14ac:dyDescent="0.2">
      <c r="A1995" s="33" t="s">
        <v>709</v>
      </c>
      <c r="B1995" s="35" t="s">
        <v>3732</v>
      </c>
      <c r="C1995" s="34">
        <v>39128000</v>
      </c>
      <c r="D1995" s="33"/>
      <c r="E1995" s="33" t="s">
        <v>909</v>
      </c>
      <c r="F1995" s="33" t="s">
        <v>628</v>
      </c>
      <c r="G1995" s="33" t="s">
        <v>628</v>
      </c>
      <c r="H1995" s="33" t="s">
        <v>632</v>
      </c>
      <c r="I1995" s="33" t="s">
        <v>628</v>
      </c>
      <c r="J1995" s="33" t="s">
        <v>633</v>
      </c>
      <c r="K1995" s="33" t="s">
        <v>653</v>
      </c>
      <c r="L1995" s="33" t="s">
        <v>628</v>
      </c>
      <c r="M1995" s="33" t="s">
        <v>632</v>
      </c>
      <c r="N1995" s="33" t="s">
        <v>2997</v>
      </c>
      <c r="O1995" s="33" t="s">
        <v>3001</v>
      </c>
      <c r="P1995" s="33" t="s">
        <v>2999</v>
      </c>
    </row>
    <row r="1996" spans="1:16" ht="13.5" customHeight="1" x14ac:dyDescent="0.2">
      <c r="A1996" s="33" t="s">
        <v>709</v>
      </c>
      <c r="B1996" s="35" t="s">
        <v>3733</v>
      </c>
      <c r="C1996" s="34">
        <v>73804000</v>
      </c>
      <c r="D1996" s="33"/>
      <c r="E1996" s="33" t="s">
        <v>909</v>
      </c>
      <c r="F1996" s="33" t="s">
        <v>628</v>
      </c>
      <c r="G1996" s="33" t="s">
        <v>628</v>
      </c>
      <c r="H1996" s="33" t="s">
        <v>632</v>
      </c>
      <c r="I1996" s="33" t="s">
        <v>628</v>
      </c>
      <c r="J1996" s="33" t="s">
        <v>633</v>
      </c>
      <c r="K1996" s="33" t="s">
        <v>653</v>
      </c>
      <c r="L1996" s="33" t="s">
        <v>628</v>
      </c>
      <c r="M1996" s="33" t="s">
        <v>632</v>
      </c>
      <c r="N1996" s="33" t="s">
        <v>2997</v>
      </c>
      <c r="O1996" s="33" t="s">
        <v>3001</v>
      </c>
      <c r="P1996" s="33" t="s">
        <v>2999</v>
      </c>
    </row>
    <row r="1997" spans="1:16" ht="13.5" customHeight="1" x14ac:dyDescent="0.2">
      <c r="A1997" s="33" t="s">
        <v>709</v>
      </c>
      <c r="B1997" s="35" t="s">
        <v>3734</v>
      </c>
      <c r="C1997" s="34">
        <v>106609500</v>
      </c>
      <c r="D1997" s="33"/>
      <c r="E1997" s="33" t="s">
        <v>909</v>
      </c>
      <c r="F1997" s="33" t="s">
        <v>628</v>
      </c>
      <c r="G1997" s="33" t="s">
        <v>628</v>
      </c>
      <c r="H1997" s="33" t="s">
        <v>632</v>
      </c>
      <c r="I1997" s="33" t="s">
        <v>628</v>
      </c>
      <c r="J1997" s="33" t="s">
        <v>633</v>
      </c>
      <c r="K1997" s="33" t="s">
        <v>653</v>
      </c>
      <c r="L1997" s="33" t="s">
        <v>628</v>
      </c>
      <c r="M1997" s="33" t="s">
        <v>632</v>
      </c>
      <c r="N1997" s="33" t="s">
        <v>2997</v>
      </c>
      <c r="O1997" s="33" t="s">
        <v>3001</v>
      </c>
      <c r="P1997" s="33" t="s">
        <v>2999</v>
      </c>
    </row>
    <row r="1998" spans="1:16" ht="13.5" customHeight="1" x14ac:dyDescent="0.2">
      <c r="A1998" s="33" t="s">
        <v>709</v>
      </c>
      <c r="B1998" s="35" t="s">
        <v>3735</v>
      </c>
      <c r="C1998" s="34">
        <v>64858500</v>
      </c>
      <c r="D1998" s="33"/>
      <c r="E1998" s="33" t="s">
        <v>909</v>
      </c>
      <c r="F1998" s="33" t="s">
        <v>628</v>
      </c>
      <c r="G1998" s="33" t="s">
        <v>628</v>
      </c>
      <c r="H1998" s="33" t="s">
        <v>632</v>
      </c>
      <c r="I1998" s="33" t="s">
        <v>628</v>
      </c>
      <c r="J1998" s="33" t="s">
        <v>633</v>
      </c>
      <c r="K1998" s="33" t="s">
        <v>653</v>
      </c>
      <c r="L1998" s="33" t="s">
        <v>628</v>
      </c>
      <c r="M1998" s="33" t="s">
        <v>632</v>
      </c>
      <c r="N1998" s="33" t="s">
        <v>2997</v>
      </c>
      <c r="O1998" s="33" t="s">
        <v>3001</v>
      </c>
      <c r="P1998" s="33" t="s">
        <v>2999</v>
      </c>
    </row>
    <row r="1999" spans="1:16" ht="13.5" customHeight="1" x14ac:dyDescent="0.2">
      <c r="A1999" s="33" t="s">
        <v>709</v>
      </c>
      <c r="B1999" s="35" t="s">
        <v>3742</v>
      </c>
      <c r="C1999" s="34">
        <v>34240500</v>
      </c>
      <c r="D1999" s="33"/>
      <c r="E1999" s="33" t="s">
        <v>909</v>
      </c>
      <c r="F1999" s="33" t="s">
        <v>628</v>
      </c>
      <c r="G1999" s="33" t="s">
        <v>628</v>
      </c>
      <c r="H1999" s="33" t="s">
        <v>632</v>
      </c>
      <c r="I1999" s="33" t="s">
        <v>628</v>
      </c>
      <c r="J1999" s="33" t="s">
        <v>633</v>
      </c>
      <c r="K1999" s="33" t="s">
        <v>653</v>
      </c>
      <c r="L1999" s="33" t="s">
        <v>628</v>
      </c>
      <c r="M1999" s="33" t="s">
        <v>632</v>
      </c>
      <c r="N1999" s="33" t="s">
        <v>2997</v>
      </c>
      <c r="O1999" s="33" t="s">
        <v>2998</v>
      </c>
      <c r="P1999" s="33" t="s">
        <v>2999</v>
      </c>
    </row>
    <row r="2000" spans="1:16" ht="13.5" customHeight="1" x14ac:dyDescent="0.2">
      <c r="A2000" s="33" t="s">
        <v>709</v>
      </c>
      <c r="B2000" s="35" t="s">
        <v>3743</v>
      </c>
      <c r="C2000" s="34">
        <v>12090400</v>
      </c>
      <c r="D2000" s="33"/>
      <c r="E2000" s="33" t="s">
        <v>909</v>
      </c>
      <c r="F2000" s="33" t="s">
        <v>628</v>
      </c>
      <c r="G2000" s="33" t="s">
        <v>628</v>
      </c>
      <c r="H2000" s="33" t="s">
        <v>632</v>
      </c>
      <c r="I2000" s="33" t="s">
        <v>628</v>
      </c>
      <c r="J2000" s="33" t="s">
        <v>633</v>
      </c>
      <c r="K2000" s="33" t="s">
        <v>653</v>
      </c>
      <c r="L2000" s="33" t="s">
        <v>628</v>
      </c>
      <c r="M2000" s="33" t="s">
        <v>632</v>
      </c>
      <c r="N2000" s="33" t="s">
        <v>2997</v>
      </c>
      <c r="O2000" s="33" t="s">
        <v>2998</v>
      </c>
      <c r="P2000" s="33" t="s">
        <v>2999</v>
      </c>
    </row>
    <row r="2001" spans="1:16" ht="13.5" customHeight="1" x14ac:dyDescent="0.2">
      <c r="A2001" s="33" t="s">
        <v>709</v>
      </c>
      <c r="B2001" s="35" t="s">
        <v>3736</v>
      </c>
      <c r="C2001" s="34">
        <v>103275000</v>
      </c>
      <c r="D2001" s="33"/>
      <c r="E2001" s="33" t="s">
        <v>909</v>
      </c>
      <c r="F2001" s="33" t="s">
        <v>628</v>
      </c>
      <c r="G2001" s="33" t="s">
        <v>628</v>
      </c>
      <c r="H2001" s="33" t="s">
        <v>632</v>
      </c>
      <c r="I2001" s="33" t="s">
        <v>628</v>
      </c>
      <c r="J2001" s="33" t="s">
        <v>633</v>
      </c>
      <c r="K2001" s="33" t="s">
        <v>653</v>
      </c>
      <c r="L2001" s="33" t="s">
        <v>628</v>
      </c>
      <c r="M2001" s="33" t="s">
        <v>632</v>
      </c>
      <c r="N2001" s="33" t="s">
        <v>2997</v>
      </c>
      <c r="O2001" s="33" t="s">
        <v>3001</v>
      </c>
      <c r="P2001" s="33" t="s">
        <v>2999</v>
      </c>
    </row>
    <row r="2002" spans="1:16" ht="13.5" customHeight="1" x14ac:dyDescent="0.2">
      <c r="A2002" s="33" t="s">
        <v>709</v>
      </c>
      <c r="B2002" s="35" t="s">
        <v>3716</v>
      </c>
      <c r="C2002" s="34">
        <v>576000000</v>
      </c>
      <c r="D2002" s="33"/>
      <c r="E2002" s="33" t="s">
        <v>909</v>
      </c>
      <c r="F2002" s="33" t="s">
        <v>628</v>
      </c>
      <c r="G2002" s="33" t="s">
        <v>628</v>
      </c>
      <c r="H2002" s="33" t="s">
        <v>632</v>
      </c>
      <c r="I2002" s="33" t="s">
        <v>628</v>
      </c>
      <c r="J2002" s="33" t="s">
        <v>633</v>
      </c>
      <c r="K2002" s="33" t="s">
        <v>653</v>
      </c>
      <c r="L2002" s="33" t="s">
        <v>628</v>
      </c>
      <c r="M2002" s="33" t="s">
        <v>632</v>
      </c>
      <c r="N2002" s="33" t="s">
        <v>2997</v>
      </c>
      <c r="O2002" s="33" t="s">
        <v>3714</v>
      </c>
      <c r="P2002" s="33" t="s">
        <v>3715</v>
      </c>
    </row>
    <row r="2003" spans="1:16" ht="13.5" customHeight="1" x14ac:dyDescent="0.2">
      <c r="A2003" s="33" t="s">
        <v>709</v>
      </c>
      <c r="B2003" s="35" t="s">
        <v>3729</v>
      </c>
      <c r="C2003" s="34">
        <v>94760000</v>
      </c>
      <c r="D2003" s="33"/>
      <c r="E2003" s="33" t="s">
        <v>909</v>
      </c>
      <c r="F2003" s="33" t="s">
        <v>628</v>
      </c>
      <c r="G2003" s="33" t="s">
        <v>628</v>
      </c>
      <c r="H2003" s="33" t="s">
        <v>632</v>
      </c>
      <c r="I2003" s="33" t="s">
        <v>628</v>
      </c>
      <c r="J2003" s="33" t="s">
        <v>633</v>
      </c>
      <c r="K2003" s="33" t="s">
        <v>653</v>
      </c>
      <c r="L2003" s="33" t="s">
        <v>628</v>
      </c>
      <c r="M2003" s="33" t="s">
        <v>632</v>
      </c>
      <c r="N2003" s="33" t="s">
        <v>2997</v>
      </c>
      <c r="O2003" s="33" t="s">
        <v>3001</v>
      </c>
      <c r="P2003" s="33" t="s">
        <v>2999</v>
      </c>
    </row>
    <row r="2004" spans="1:16" ht="13.5" customHeight="1" x14ac:dyDescent="0.2">
      <c r="A2004" s="33" t="s">
        <v>709</v>
      </c>
      <c r="B2004" s="35" t="s">
        <v>3730</v>
      </c>
      <c r="C2004" s="34">
        <v>67440000</v>
      </c>
      <c r="D2004" s="33"/>
      <c r="E2004" s="33" t="s">
        <v>909</v>
      </c>
      <c r="F2004" s="33" t="s">
        <v>628</v>
      </c>
      <c r="G2004" s="33" t="s">
        <v>628</v>
      </c>
      <c r="H2004" s="33" t="s">
        <v>632</v>
      </c>
      <c r="I2004" s="33" t="s">
        <v>628</v>
      </c>
      <c r="J2004" s="33" t="s">
        <v>633</v>
      </c>
      <c r="K2004" s="33" t="s">
        <v>653</v>
      </c>
      <c r="L2004" s="33" t="s">
        <v>628</v>
      </c>
      <c r="M2004" s="33" t="s">
        <v>632</v>
      </c>
      <c r="N2004" s="33" t="s">
        <v>2997</v>
      </c>
      <c r="O2004" s="33" t="s">
        <v>3001</v>
      </c>
      <c r="P2004" s="33" t="s">
        <v>2999</v>
      </c>
    </row>
    <row r="2005" spans="1:16" ht="13.5" customHeight="1" x14ac:dyDescent="0.2">
      <c r="A2005" s="33" t="s">
        <v>709</v>
      </c>
      <c r="B2005" s="35" t="s">
        <v>3744</v>
      </c>
      <c r="C2005" s="34">
        <v>8664000</v>
      </c>
      <c r="D2005" s="33"/>
      <c r="E2005" s="33" t="s">
        <v>909</v>
      </c>
      <c r="F2005" s="33" t="s">
        <v>628</v>
      </c>
      <c r="G2005" s="33" t="s">
        <v>628</v>
      </c>
      <c r="H2005" s="33" t="s">
        <v>632</v>
      </c>
      <c r="I2005" s="33" t="s">
        <v>628</v>
      </c>
      <c r="J2005" s="33" t="s">
        <v>633</v>
      </c>
      <c r="K2005" s="33" t="s">
        <v>653</v>
      </c>
      <c r="L2005" s="33" t="s">
        <v>628</v>
      </c>
      <c r="M2005" s="33" t="s">
        <v>632</v>
      </c>
      <c r="N2005" s="33" t="s">
        <v>2997</v>
      </c>
      <c r="O2005" s="33" t="s">
        <v>2998</v>
      </c>
      <c r="P2005" s="33" t="s">
        <v>2999</v>
      </c>
    </row>
    <row r="2006" spans="1:16" ht="13.5" customHeight="1" x14ac:dyDescent="0.2">
      <c r="A2006" s="33" t="s">
        <v>709</v>
      </c>
      <c r="B2006" s="35" t="s">
        <v>3745</v>
      </c>
      <c r="C2006" s="34">
        <v>2455200</v>
      </c>
      <c r="D2006" s="33"/>
      <c r="E2006" s="33" t="s">
        <v>909</v>
      </c>
      <c r="F2006" s="33" t="s">
        <v>628</v>
      </c>
      <c r="G2006" s="33" t="s">
        <v>628</v>
      </c>
      <c r="H2006" s="33" t="s">
        <v>632</v>
      </c>
      <c r="I2006" s="33" t="s">
        <v>628</v>
      </c>
      <c r="J2006" s="33" t="s">
        <v>633</v>
      </c>
      <c r="K2006" s="33" t="s">
        <v>653</v>
      </c>
      <c r="L2006" s="33" t="s">
        <v>628</v>
      </c>
      <c r="M2006" s="33" t="s">
        <v>632</v>
      </c>
      <c r="N2006" s="33" t="s">
        <v>2997</v>
      </c>
      <c r="O2006" s="33" t="s">
        <v>2998</v>
      </c>
      <c r="P2006" s="33" t="s">
        <v>2999</v>
      </c>
    </row>
    <row r="2007" spans="1:16" ht="80.099999999999994" customHeight="1" x14ac:dyDescent="0.2">
      <c r="A2007" s="33" t="s">
        <v>709</v>
      </c>
      <c r="B2007" s="35" t="s">
        <v>3737</v>
      </c>
      <c r="C2007" s="34">
        <v>65096460</v>
      </c>
      <c r="D2007" s="33"/>
      <c r="E2007" s="33" t="s">
        <v>909</v>
      </c>
      <c r="F2007" s="33" t="s">
        <v>628</v>
      </c>
      <c r="G2007" s="33" t="s">
        <v>628</v>
      </c>
      <c r="H2007" s="33" t="s">
        <v>632</v>
      </c>
      <c r="I2007" s="33" t="s">
        <v>628</v>
      </c>
      <c r="J2007" s="33" t="s">
        <v>633</v>
      </c>
      <c r="K2007" s="33" t="s">
        <v>653</v>
      </c>
      <c r="L2007" s="33" t="s">
        <v>628</v>
      </c>
      <c r="M2007" s="33" t="s">
        <v>632</v>
      </c>
      <c r="N2007" s="33" t="s">
        <v>2997</v>
      </c>
      <c r="O2007" s="33" t="s">
        <v>3001</v>
      </c>
      <c r="P2007" s="33" t="s">
        <v>2999</v>
      </c>
    </row>
    <row r="2008" spans="1:16" ht="80.099999999999994" customHeight="1" x14ac:dyDescent="0.2">
      <c r="A2008" s="33" t="s">
        <v>709</v>
      </c>
      <c r="B2008" s="35" t="s">
        <v>3738</v>
      </c>
      <c r="C2008" s="34">
        <v>65096460</v>
      </c>
      <c r="D2008" s="33"/>
      <c r="E2008" s="33" t="s">
        <v>909</v>
      </c>
      <c r="F2008" s="33" t="s">
        <v>628</v>
      </c>
      <c r="G2008" s="33" t="s">
        <v>628</v>
      </c>
      <c r="H2008" s="33" t="s">
        <v>632</v>
      </c>
      <c r="I2008" s="33" t="s">
        <v>628</v>
      </c>
      <c r="J2008" s="33" t="s">
        <v>633</v>
      </c>
      <c r="K2008" s="33" t="s">
        <v>653</v>
      </c>
      <c r="L2008" s="33" t="s">
        <v>628</v>
      </c>
      <c r="M2008" s="33" t="s">
        <v>632</v>
      </c>
      <c r="N2008" s="33" t="s">
        <v>2997</v>
      </c>
      <c r="O2008" s="33" t="s">
        <v>3001</v>
      </c>
      <c r="P2008" s="33" t="s">
        <v>2999</v>
      </c>
    </row>
    <row r="2009" spans="1:16" ht="80.099999999999994" customHeight="1" x14ac:dyDescent="0.2">
      <c r="A2009" s="33" t="s">
        <v>709</v>
      </c>
      <c r="B2009" s="35" t="s">
        <v>3739</v>
      </c>
      <c r="C2009" s="34">
        <v>65096460</v>
      </c>
      <c r="D2009" s="33"/>
      <c r="E2009" s="33" t="s">
        <v>909</v>
      </c>
      <c r="F2009" s="33" t="s">
        <v>628</v>
      </c>
      <c r="G2009" s="33" t="s">
        <v>628</v>
      </c>
      <c r="H2009" s="33" t="s">
        <v>632</v>
      </c>
      <c r="I2009" s="33" t="s">
        <v>628</v>
      </c>
      <c r="J2009" s="33" t="s">
        <v>633</v>
      </c>
      <c r="K2009" s="33" t="s">
        <v>653</v>
      </c>
      <c r="L2009" s="33" t="s">
        <v>628</v>
      </c>
      <c r="M2009" s="33" t="s">
        <v>632</v>
      </c>
      <c r="N2009" s="33" t="s">
        <v>2997</v>
      </c>
      <c r="O2009" s="33" t="s">
        <v>3001</v>
      </c>
      <c r="P2009" s="33" t="s">
        <v>2999</v>
      </c>
    </row>
    <row r="2010" spans="1:16" ht="13.5" customHeight="1" x14ac:dyDescent="0.2">
      <c r="A2010" s="33" t="s">
        <v>709</v>
      </c>
      <c r="B2010" s="35" t="s">
        <v>3746</v>
      </c>
      <c r="C2010" s="34">
        <v>329650000</v>
      </c>
      <c r="D2010" s="33"/>
      <c r="E2010" s="33" t="s">
        <v>909</v>
      </c>
      <c r="F2010" s="33" t="s">
        <v>628</v>
      </c>
      <c r="G2010" s="33" t="s">
        <v>628</v>
      </c>
      <c r="H2010" s="33" t="s">
        <v>632</v>
      </c>
      <c r="I2010" s="33" t="s">
        <v>628</v>
      </c>
      <c r="J2010" s="33" t="s">
        <v>633</v>
      </c>
      <c r="K2010" s="33" t="s">
        <v>653</v>
      </c>
      <c r="L2010" s="33" t="s">
        <v>628</v>
      </c>
      <c r="M2010" s="33" t="s">
        <v>632</v>
      </c>
      <c r="N2010" s="33" t="s">
        <v>2997</v>
      </c>
      <c r="O2010" s="33" t="s">
        <v>3004</v>
      </c>
      <c r="P2010" s="33" t="s">
        <v>3005</v>
      </c>
    </row>
    <row r="2011" spans="1:16" ht="13.5" customHeight="1" x14ac:dyDescent="0.2">
      <c r="A2011" s="33" t="s">
        <v>709</v>
      </c>
      <c r="B2011" s="35" t="s">
        <v>3747</v>
      </c>
      <c r="C2011" s="34">
        <v>630000000</v>
      </c>
      <c r="D2011" s="33"/>
      <c r="E2011" s="33" t="s">
        <v>909</v>
      </c>
      <c r="F2011" s="33" t="s">
        <v>628</v>
      </c>
      <c r="G2011" s="33" t="s">
        <v>628</v>
      </c>
      <c r="H2011" s="33" t="s">
        <v>632</v>
      </c>
      <c r="I2011" s="33" t="s">
        <v>628</v>
      </c>
      <c r="J2011" s="33" t="s">
        <v>633</v>
      </c>
      <c r="K2011" s="33" t="s">
        <v>653</v>
      </c>
      <c r="L2011" s="33" t="s">
        <v>628</v>
      </c>
      <c r="M2011" s="33" t="s">
        <v>632</v>
      </c>
      <c r="N2011" s="33" t="s">
        <v>2997</v>
      </c>
      <c r="O2011" s="33" t="s">
        <v>3004</v>
      </c>
      <c r="P2011" s="33" t="s">
        <v>3005</v>
      </c>
    </row>
    <row r="2012" spans="1:16" ht="13.5" customHeight="1" x14ac:dyDescent="0.2">
      <c r="A2012" s="33" t="s">
        <v>709</v>
      </c>
      <c r="B2012" s="35" t="s">
        <v>3748</v>
      </c>
      <c r="C2012" s="34">
        <v>217170000</v>
      </c>
      <c r="D2012" s="33"/>
      <c r="E2012" s="33" t="s">
        <v>909</v>
      </c>
      <c r="F2012" s="33" t="s">
        <v>628</v>
      </c>
      <c r="G2012" s="33" t="s">
        <v>628</v>
      </c>
      <c r="H2012" s="33" t="s">
        <v>632</v>
      </c>
      <c r="I2012" s="33" t="s">
        <v>628</v>
      </c>
      <c r="J2012" s="33" t="s">
        <v>633</v>
      </c>
      <c r="K2012" s="33" t="s">
        <v>653</v>
      </c>
      <c r="L2012" s="33" t="s">
        <v>628</v>
      </c>
      <c r="M2012" s="33" t="s">
        <v>632</v>
      </c>
      <c r="N2012" s="33" t="s">
        <v>2997</v>
      </c>
      <c r="O2012" s="33" t="s">
        <v>3004</v>
      </c>
      <c r="P2012" s="33" t="s">
        <v>3005</v>
      </c>
    </row>
    <row r="2013" spans="1:16" ht="13.5" customHeight="1" x14ac:dyDescent="0.2">
      <c r="A2013" s="33" t="s">
        <v>709</v>
      </c>
      <c r="B2013" s="35" t="s">
        <v>3749</v>
      </c>
      <c r="C2013" s="34">
        <v>170370000</v>
      </c>
      <c r="D2013" s="33"/>
      <c r="E2013" s="33" t="s">
        <v>909</v>
      </c>
      <c r="F2013" s="33" t="s">
        <v>628</v>
      </c>
      <c r="G2013" s="33" t="s">
        <v>628</v>
      </c>
      <c r="H2013" s="33" t="s">
        <v>632</v>
      </c>
      <c r="I2013" s="33" t="s">
        <v>628</v>
      </c>
      <c r="J2013" s="33" t="s">
        <v>633</v>
      </c>
      <c r="K2013" s="33" t="s">
        <v>653</v>
      </c>
      <c r="L2013" s="33" t="s">
        <v>628</v>
      </c>
      <c r="M2013" s="33" t="s">
        <v>632</v>
      </c>
      <c r="N2013" s="33" t="s">
        <v>2997</v>
      </c>
      <c r="O2013" s="33" t="s">
        <v>3004</v>
      </c>
      <c r="P2013" s="33" t="s">
        <v>3005</v>
      </c>
    </row>
    <row r="2014" spans="1:16" ht="13.5" customHeight="1" x14ac:dyDescent="0.2">
      <c r="A2014" s="33" t="s">
        <v>709</v>
      </c>
      <c r="B2014" s="35" t="s">
        <v>3750</v>
      </c>
      <c r="C2014" s="34">
        <v>96684800</v>
      </c>
      <c r="D2014" s="33"/>
      <c r="E2014" s="33" t="s">
        <v>909</v>
      </c>
      <c r="F2014" s="33" t="s">
        <v>628</v>
      </c>
      <c r="G2014" s="33" t="s">
        <v>628</v>
      </c>
      <c r="H2014" s="33" t="s">
        <v>632</v>
      </c>
      <c r="I2014" s="33" t="s">
        <v>628</v>
      </c>
      <c r="J2014" s="33" t="s">
        <v>633</v>
      </c>
      <c r="K2014" s="33" t="s">
        <v>653</v>
      </c>
      <c r="L2014" s="33" t="s">
        <v>628</v>
      </c>
      <c r="M2014" s="33" t="s">
        <v>632</v>
      </c>
      <c r="N2014" s="33" t="s">
        <v>2997</v>
      </c>
      <c r="O2014" s="33" t="s">
        <v>3004</v>
      </c>
      <c r="P2014" s="33" t="s">
        <v>3005</v>
      </c>
    </row>
    <row r="2015" spans="1:16" ht="13.5" customHeight="1" x14ac:dyDescent="0.2">
      <c r="A2015" s="33" t="s">
        <v>709</v>
      </c>
      <c r="B2015" s="35" t="s">
        <v>2180</v>
      </c>
      <c r="C2015" s="34">
        <v>109650000</v>
      </c>
      <c r="D2015" s="33"/>
      <c r="E2015" s="33" t="s">
        <v>909</v>
      </c>
      <c r="F2015" s="33" t="s">
        <v>628</v>
      </c>
      <c r="G2015" s="33" t="s">
        <v>628</v>
      </c>
      <c r="H2015" s="33" t="s">
        <v>632</v>
      </c>
      <c r="I2015" s="33" t="s">
        <v>628</v>
      </c>
      <c r="J2015" s="33" t="s">
        <v>633</v>
      </c>
      <c r="K2015" s="33" t="s">
        <v>653</v>
      </c>
      <c r="L2015" s="33" t="s">
        <v>628</v>
      </c>
      <c r="M2015" s="33" t="s">
        <v>632</v>
      </c>
      <c r="N2015" s="33" t="s">
        <v>2997</v>
      </c>
      <c r="O2015" s="33" t="s">
        <v>3029</v>
      </c>
      <c r="P2015" s="33" t="s">
        <v>3005</v>
      </c>
    </row>
    <row r="2016" spans="1:16" ht="13.5" customHeight="1" x14ac:dyDescent="0.2">
      <c r="A2016" s="33" t="s">
        <v>709</v>
      </c>
      <c r="B2016" s="35" t="s">
        <v>3751</v>
      </c>
      <c r="C2016" s="34">
        <v>98630000</v>
      </c>
      <c r="D2016" s="33"/>
      <c r="E2016" s="33" t="s">
        <v>909</v>
      </c>
      <c r="F2016" s="33" t="s">
        <v>628</v>
      </c>
      <c r="G2016" s="33" t="s">
        <v>628</v>
      </c>
      <c r="H2016" s="33" t="s">
        <v>632</v>
      </c>
      <c r="I2016" s="33" t="s">
        <v>628</v>
      </c>
      <c r="J2016" s="33" t="s">
        <v>633</v>
      </c>
      <c r="K2016" s="33" t="s">
        <v>653</v>
      </c>
      <c r="L2016" s="33" t="s">
        <v>628</v>
      </c>
      <c r="M2016" s="33" t="s">
        <v>632</v>
      </c>
      <c r="N2016" s="33" t="s">
        <v>2997</v>
      </c>
      <c r="O2016" s="33" t="s">
        <v>3029</v>
      </c>
      <c r="P2016" s="33" t="s">
        <v>3005</v>
      </c>
    </row>
    <row r="2017" spans="1:16" ht="13.5" customHeight="1" x14ac:dyDescent="0.2">
      <c r="A2017" s="33" t="s">
        <v>709</v>
      </c>
      <c r="B2017" s="35" t="s">
        <v>3752</v>
      </c>
      <c r="C2017" s="34">
        <v>192290000</v>
      </c>
      <c r="D2017" s="33"/>
      <c r="E2017" s="33" t="s">
        <v>909</v>
      </c>
      <c r="F2017" s="33" t="s">
        <v>628</v>
      </c>
      <c r="G2017" s="33" t="s">
        <v>628</v>
      </c>
      <c r="H2017" s="33" t="s">
        <v>632</v>
      </c>
      <c r="I2017" s="33" t="s">
        <v>628</v>
      </c>
      <c r="J2017" s="33" t="s">
        <v>633</v>
      </c>
      <c r="K2017" s="33" t="s">
        <v>653</v>
      </c>
      <c r="L2017" s="33" t="s">
        <v>628</v>
      </c>
      <c r="M2017" s="33" t="s">
        <v>632</v>
      </c>
      <c r="N2017" s="33" t="s">
        <v>2997</v>
      </c>
      <c r="O2017" s="33" t="s">
        <v>3029</v>
      </c>
      <c r="P2017" s="33" t="s">
        <v>3005</v>
      </c>
    </row>
    <row r="2018" spans="1:16" ht="13.5" customHeight="1" x14ac:dyDescent="0.2">
      <c r="A2018" s="33" t="s">
        <v>709</v>
      </c>
      <c r="B2018" s="35" t="s">
        <v>9</v>
      </c>
      <c r="C2018" s="34">
        <v>4584145200</v>
      </c>
      <c r="D2018" s="33"/>
      <c r="E2018" s="33" t="s">
        <v>3753</v>
      </c>
      <c r="F2018" s="33" t="s">
        <v>628</v>
      </c>
      <c r="G2018" s="33" t="s">
        <v>628</v>
      </c>
      <c r="H2018" s="33" t="s">
        <v>632</v>
      </c>
      <c r="I2018" s="33" t="s">
        <v>3753</v>
      </c>
      <c r="J2018" s="33" t="s">
        <v>633</v>
      </c>
      <c r="K2018" s="33" t="s">
        <v>653</v>
      </c>
      <c r="L2018" s="33" t="s">
        <v>628</v>
      </c>
      <c r="M2018" s="33" t="s">
        <v>632</v>
      </c>
      <c r="N2018" s="33" t="s">
        <v>2530</v>
      </c>
      <c r="O2018" s="33" t="s">
        <v>3754</v>
      </c>
      <c r="P2018" s="33" t="s">
        <v>3755</v>
      </c>
    </row>
    <row r="2019" spans="1:16" ht="13.5" customHeight="1" x14ac:dyDescent="0.2">
      <c r="A2019" s="33" t="s">
        <v>709</v>
      </c>
      <c r="B2019" s="35" t="s">
        <v>9</v>
      </c>
      <c r="C2019" s="34">
        <v>351165600</v>
      </c>
      <c r="D2019" s="33"/>
      <c r="E2019" s="33" t="s">
        <v>3756</v>
      </c>
      <c r="F2019" s="33" t="s">
        <v>628</v>
      </c>
      <c r="G2019" s="33" t="s">
        <v>628</v>
      </c>
      <c r="H2019" s="33" t="s">
        <v>632</v>
      </c>
      <c r="I2019" s="33" t="s">
        <v>628</v>
      </c>
      <c r="J2019" s="33" t="s">
        <v>633</v>
      </c>
      <c r="K2019" s="33" t="s">
        <v>653</v>
      </c>
      <c r="L2019" s="33" t="s">
        <v>628</v>
      </c>
      <c r="M2019" s="33" t="s">
        <v>632</v>
      </c>
      <c r="N2019" s="33" t="s">
        <v>2530</v>
      </c>
      <c r="O2019" s="33" t="s">
        <v>3754</v>
      </c>
      <c r="P2019" s="33" t="s">
        <v>3755</v>
      </c>
    </row>
    <row r="2020" spans="1:16" ht="13.5" customHeight="1" x14ac:dyDescent="0.2">
      <c r="A2020" s="33" t="s">
        <v>709</v>
      </c>
      <c r="B2020" s="35" t="s">
        <v>6</v>
      </c>
      <c r="C2020" s="34">
        <v>77422400</v>
      </c>
      <c r="D2020" s="33"/>
      <c r="E2020" s="33" t="s">
        <v>3753</v>
      </c>
      <c r="F2020" s="33" t="s">
        <v>628</v>
      </c>
      <c r="G2020" s="33" t="s">
        <v>628</v>
      </c>
      <c r="H2020" s="33" t="s">
        <v>632</v>
      </c>
      <c r="I2020" s="33" t="s">
        <v>3753</v>
      </c>
      <c r="J2020" s="33" t="s">
        <v>633</v>
      </c>
      <c r="K2020" s="33" t="s">
        <v>653</v>
      </c>
      <c r="L2020" s="33" t="s">
        <v>628</v>
      </c>
      <c r="M2020" s="33" t="s">
        <v>632</v>
      </c>
      <c r="N2020" s="33" t="s">
        <v>2530</v>
      </c>
      <c r="O2020" s="33" t="s">
        <v>3754</v>
      </c>
      <c r="P2020" s="33" t="s">
        <v>3755</v>
      </c>
    </row>
    <row r="2021" spans="1:16" ht="13.5" customHeight="1" x14ac:dyDescent="0.2">
      <c r="A2021" s="33" t="s">
        <v>709</v>
      </c>
      <c r="B2021" s="35" t="s">
        <v>6</v>
      </c>
      <c r="C2021" s="34">
        <v>39480000</v>
      </c>
      <c r="D2021" s="33"/>
      <c r="E2021" s="33" t="s">
        <v>3753</v>
      </c>
      <c r="F2021" s="33" t="s">
        <v>628</v>
      </c>
      <c r="G2021" s="33" t="s">
        <v>628</v>
      </c>
      <c r="H2021" s="33" t="s">
        <v>632</v>
      </c>
      <c r="I2021" s="33" t="s">
        <v>3753</v>
      </c>
      <c r="J2021" s="33" t="s">
        <v>633</v>
      </c>
      <c r="K2021" s="33" t="s">
        <v>653</v>
      </c>
      <c r="L2021" s="33" t="s">
        <v>628</v>
      </c>
      <c r="M2021" s="33" t="s">
        <v>632</v>
      </c>
      <c r="N2021" s="33" t="s">
        <v>2530</v>
      </c>
      <c r="O2021" s="33" t="s">
        <v>3754</v>
      </c>
      <c r="P2021" s="33" t="s">
        <v>3755</v>
      </c>
    </row>
    <row r="2022" spans="1:16" ht="13.5" customHeight="1" x14ac:dyDescent="0.2">
      <c r="A2022" s="33" t="s">
        <v>709</v>
      </c>
      <c r="B2022" s="35" t="s">
        <v>9</v>
      </c>
      <c r="C2022" s="34">
        <v>3226899200</v>
      </c>
      <c r="D2022" s="33"/>
      <c r="E2022" s="33" t="s">
        <v>3753</v>
      </c>
      <c r="F2022" s="33" t="s">
        <v>628</v>
      </c>
      <c r="G2022" s="33" t="s">
        <v>628</v>
      </c>
      <c r="H2022" s="33" t="s">
        <v>632</v>
      </c>
      <c r="I2022" s="33" t="s">
        <v>3753</v>
      </c>
      <c r="J2022" s="33" t="s">
        <v>633</v>
      </c>
      <c r="K2022" s="33" t="s">
        <v>653</v>
      </c>
      <c r="L2022" s="33" t="s">
        <v>628</v>
      </c>
      <c r="M2022" s="33" t="s">
        <v>632</v>
      </c>
      <c r="N2022" s="33" t="s">
        <v>2530</v>
      </c>
      <c r="O2022" s="33" t="s">
        <v>3754</v>
      </c>
      <c r="P2022" s="33" t="s">
        <v>3755</v>
      </c>
    </row>
    <row r="2023" spans="1:16" ht="13.5" customHeight="1" x14ac:dyDescent="0.2">
      <c r="A2023" s="33" t="s">
        <v>709</v>
      </c>
      <c r="B2023" s="35" t="s">
        <v>9</v>
      </c>
      <c r="C2023" s="34">
        <v>919333800</v>
      </c>
      <c r="D2023" s="33"/>
      <c r="E2023" s="33" t="s">
        <v>3753</v>
      </c>
      <c r="F2023" s="33" t="s">
        <v>628</v>
      </c>
      <c r="G2023" s="33" t="s">
        <v>628</v>
      </c>
      <c r="H2023" s="33" t="s">
        <v>632</v>
      </c>
      <c r="I2023" s="33" t="s">
        <v>3753</v>
      </c>
      <c r="J2023" s="33" t="s">
        <v>633</v>
      </c>
      <c r="K2023" s="33" t="s">
        <v>653</v>
      </c>
      <c r="L2023" s="33" t="s">
        <v>628</v>
      </c>
      <c r="M2023" s="33" t="s">
        <v>632</v>
      </c>
      <c r="N2023" s="33" t="s">
        <v>2530</v>
      </c>
      <c r="O2023" s="33" t="s">
        <v>3754</v>
      </c>
      <c r="P2023" s="33" t="s">
        <v>3755</v>
      </c>
    </row>
    <row r="2024" spans="1:16" ht="13.5" customHeight="1" x14ac:dyDescent="0.2">
      <c r="A2024" s="33" t="s">
        <v>709</v>
      </c>
      <c r="B2024" s="35" t="s">
        <v>9</v>
      </c>
      <c r="C2024" s="34">
        <v>500908400</v>
      </c>
      <c r="D2024" s="33"/>
      <c r="E2024" s="33" t="s">
        <v>3756</v>
      </c>
      <c r="F2024" s="33" t="s">
        <v>628</v>
      </c>
      <c r="G2024" s="33" t="s">
        <v>628</v>
      </c>
      <c r="H2024" s="33" t="s">
        <v>632</v>
      </c>
      <c r="I2024" s="33" t="s">
        <v>628</v>
      </c>
      <c r="J2024" s="33" t="s">
        <v>633</v>
      </c>
      <c r="K2024" s="33" t="s">
        <v>653</v>
      </c>
      <c r="L2024" s="33" t="s">
        <v>628</v>
      </c>
      <c r="M2024" s="33" t="s">
        <v>632</v>
      </c>
      <c r="N2024" s="33" t="s">
        <v>2530</v>
      </c>
      <c r="O2024" s="33" t="s">
        <v>3754</v>
      </c>
      <c r="P2024" s="33" t="s">
        <v>3755</v>
      </c>
    </row>
    <row r="2025" spans="1:16" ht="13.5" customHeight="1" x14ac:dyDescent="0.2">
      <c r="A2025" s="33" t="s">
        <v>709</v>
      </c>
      <c r="B2025" s="35" t="s">
        <v>9</v>
      </c>
      <c r="C2025" s="34">
        <v>39240000</v>
      </c>
      <c r="D2025" s="33"/>
      <c r="E2025" s="33" t="s">
        <v>3756</v>
      </c>
      <c r="F2025" s="33" t="s">
        <v>628</v>
      </c>
      <c r="G2025" s="33" t="s">
        <v>628</v>
      </c>
      <c r="H2025" s="33" t="s">
        <v>632</v>
      </c>
      <c r="I2025" s="33" t="s">
        <v>628</v>
      </c>
      <c r="J2025" s="33" t="s">
        <v>633</v>
      </c>
      <c r="K2025" s="33" t="s">
        <v>653</v>
      </c>
      <c r="L2025" s="33" t="s">
        <v>628</v>
      </c>
      <c r="M2025" s="33" t="s">
        <v>632</v>
      </c>
      <c r="N2025" s="33" t="s">
        <v>2530</v>
      </c>
      <c r="O2025" s="33" t="s">
        <v>3754</v>
      </c>
      <c r="P2025" s="33" t="s">
        <v>3755</v>
      </c>
    </row>
    <row r="2026" spans="1:16" ht="13.5" customHeight="1" x14ac:dyDescent="0.2">
      <c r="A2026" s="33" t="s">
        <v>709</v>
      </c>
      <c r="B2026" s="35" t="s">
        <v>3757</v>
      </c>
      <c r="C2026" s="34">
        <v>611572000</v>
      </c>
      <c r="D2026" s="33"/>
      <c r="E2026" s="33" t="s">
        <v>3753</v>
      </c>
      <c r="F2026" s="33" t="s">
        <v>628</v>
      </c>
      <c r="G2026" s="33" t="s">
        <v>628</v>
      </c>
      <c r="H2026" s="33" t="s">
        <v>632</v>
      </c>
      <c r="I2026" s="33" t="s">
        <v>3753</v>
      </c>
      <c r="J2026" s="33" t="s">
        <v>633</v>
      </c>
      <c r="K2026" s="33" t="s">
        <v>653</v>
      </c>
      <c r="L2026" s="33" t="s">
        <v>628</v>
      </c>
      <c r="M2026" s="33" t="s">
        <v>632</v>
      </c>
      <c r="N2026" s="33" t="s">
        <v>2530</v>
      </c>
      <c r="O2026" s="33" t="s">
        <v>3754</v>
      </c>
      <c r="P2026" s="33" t="s">
        <v>3755</v>
      </c>
    </row>
    <row r="2027" spans="1:16" ht="13.5" customHeight="1" x14ac:dyDescent="0.2">
      <c r="A2027" s="33" t="s">
        <v>709</v>
      </c>
      <c r="B2027" s="35" t="s">
        <v>3757</v>
      </c>
      <c r="C2027" s="34">
        <v>18941400</v>
      </c>
      <c r="D2027" s="33"/>
      <c r="E2027" s="33" t="s">
        <v>3753</v>
      </c>
      <c r="F2027" s="33" t="s">
        <v>628</v>
      </c>
      <c r="G2027" s="33" t="s">
        <v>628</v>
      </c>
      <c r="H2027" s="33" t="s">
        <v>632</v>
      </c>
      <c r="I2027" s="33" t="s">
        <v>3753</v>
      </c>
      <c r="J2027" s="33" t="s">
        <v>633</v>
      </c>
      <c r="K2027" s="33" t="s">
        <v>653</v>
      </c>
      <c r="L2027" s="33" t="s">
        <v>628</v>
      </c>
      <c r="M2027" s="33" t="s">
        <v>632</v>
      </c>
      <c r="N2027" s="33" t="s">
        <v>2530</v>
      </c>
      <c r="O2027" s="33" t="s">
        <v>3754</v>
      </c>
      <c r="P2027" s="33" t="s">
        <v>3755</v>
      </c>
    </row>
    <row r="2028" spans="1:16" ht="13.5" customHeight="1" x14ac:dyDescent="0.2">
      <c r="A2028" s="33" t="s">
        <v>709</v>
      </c>
      <c r="B2028" s="35" t="s">
        <v>9</v>
      </c>
      <c r="C2028" s="34">
        <v>145973434400</v>
      </c>
      <c r="D2028" s="33"/>
      <c r="E2028" s="33" t="s">
        <v>3753</v>
      </c>
      <c r="F2028" s="33" t="s">
        <v>628</v>
      </c>
      <c r="G2028" s="33" t="s">
        <v>628</v>
      </c>
      <c r="H2028" s="33" t="s">
        <v>632</v>
      </c>
      <c r="I2028" s="33" t="s">
        <v>3753</v>
      </c>
      <c r="J2028" s="33" t="s">
        <v>633</v>
      </c>
      <c r="K2028" s="33" t="s">
        <v>653</v>
      </c>
      <c r="L2028" s="33" t="s">
        <v>628</v>
      </c>
      <c r="M2028" s="33" t="s">
        <v>632</v>
      </c>
      <c r="N2028" s="33" t="s">
        <v>2530</v>
      </c>
      <c r="O2028" s="33" t="s">
        <v>3754</v>
      </c>
      <c r="P2028" s="33" t="s">
        <v>3755</v>
      </c>
    </row>
    <row r="2029" spans="1:16" ht="13.5" customHeight="1" x14ac:dyDescent="0.2">
      <c r="A2029" s="33" t="s">
        <v>709</v>
      </c>
      <c r="B2029" s="35" t="s">
        <v>3758</v>
      </c>
      <c r="C2029" s="34">
        <v>46435275.600000001</v>
      </c>
      <c r="D2029" s="33"/>
      <c r="E2029" s="33" t="s">
        <v>909</v>
      </c>
      <c r="F2029" s="33" t="s">
        <v>628</v>
      </c>
      <c r="G2029" s="33" t="s">
        <v>628</v>
      </c>
      <c r="H2029" s="33" t="s">
        <v>632</v>
      </c>
      <c r="I2029" s="33" t="s">
        <v>628</v>
      </c>
      <c r="J2029" s="33" t="s">
        <v>633</v>
      </c>
      <c r="K2029" s="33" t="s">
        <v>634</v>
      </c>
      <c r="L2029" s="33" t="s">
        <v>628</v>
      </c>
      <c r="M2029" s="33" t="s">
        <v>632</v>
      </c>
      <c r="N2029" s="33" t="s">
        <v>2557</v>
      </c>
      <c r="O2029" s="33" t="s">
        <v>3759</v>
      </c>
      <c r="P2029" s="33" t="s">
        <v>3760</v>
      </c>
    </row>
    <row r="2030" spans="1:16" ht="13.5" customHeight="1" x14ac:dyDescent="0.2">
      <c r="A2030" s="33" t="s">
        <v>709</v>
      </c>
      <c r="B2030" s="35" t="s">
        <v>3761</v>
      </c>
      <c r="C2030" s="34">
        <v>581369097.39999998</v>
      </c>
      <c r="D2030" s="33"/>
      <c r="E2030" s="33" t="s">
        <v>909</v>
      </c>
      <c r="F2030" s="33" t="s">
        <v>3762</v>
      </c>
      <c r="G2030" s="33" t="s">
        <v>3763</v>
      </c>
      <c r="H2030" s="33" t="s">
        <v>632</v>
      </c>
      <c r="I2030" s="33" t="s">
        <v>628</v>
      </c>
      <c r="J2030" s="33" t="s">
        <v>633</v>
      </c>
      <c r="K2030" s="33" t="s">
        <v>634</v>
      </c>
      <c r="L2030" s="33" t="s">
        <v>628</v>
      </c>
      <c r="M2030" s="33" t="s">
        <v>632</v>
      </c>
      <c r="N2030" s="33" t="s">
        <v>2526</v>
      </c>
      <c r="O2030" s="33" t="s">
        <v>2527</v>
      </c>
      <c r="P2030" s="33" t="s">
        <v>2528</v>
      </c>
    </row>
    <row r="2031" spans="1:16" ht="13.5" customHeight="1" x14ac:dyDescent="0.2">
      <c r="A2031" s="33" t="s">
        <v>709</v>
      </c>
      <c r="B2031" s="35" t="s">
        <v>3764</v>
      </c>
      <c r="C2031" s="34">
        <v>493244194.80000001</v>
      </c>
      <c r="D2031" s="33"/>
      <c r="E2031" s="33" t="s">
        <v>909</v>
      </c>
      <c r="F2031" s="33" t="s">
        <v>3765</v>
      </c>
      <c r="G2031" s="33" t="s">
        <v>3766</v>
      </c>
      <c r="H2031" s="33" t="s">
        <v>632</v>
      </c>
      <c r="I2031" s="33" t="s">
        <v>628</v>
      </c>
      <c r="J2031" s="33" t="s">
        <v>633</v>
      </c>
      <c r="K2031" s="33" t="s">
        <v>634</v>
      </c>
      <c r="L2031" s="33" t="s">
        <v>628</v>
      </c>
      <c r="M2031" s="33" t="s">
        <v>632</v>
      </c>
      <c r="N2031" s="33" t="s">
        <v>2526</v>
      </c>
      <c r="O2031" s="33" t="s">
        <v>2527</v>
      </c>
      <c r="P2031" s="33" t="s">
        <v>2528</v>
      </c>
    </row>
    <row r="2032" spans="1:16" ht="13.5" customHeight="1" x14ac:dyDescent="0.2">
      <c r="A2032" s="33" t="s">
        <v>709</v>
      </c>
      <c r="B2032" s="35" t="s">
        <v>3767</v>
      </c>
      <c r="C2032" s="34">
        <v>42275297.399999999</v>
      </c>
      <c r="D2032" s="33"/>
      <c r="E2032" s="33" t="s">
        <v>909</v>
      </c>
      <c r="F2032" s="33" t="s">
        <v>3768</v>
      </c>
      <c r="G2032" s="33" t="s">
        <v>3769</v>
      </c>
      <c r="H2032" s="33" t="s">
        <v>632</v>
      </c>
      <c r="I2032" s="33" t="s">
        <v>628</v>
      </c>
      <c r="J2032" s="33" t="s">
        <v>633</v>
      </c>
      <c r="K2032" s="33" t="s">
        <v>634</v>
      </c>
      <c r="L2032" s="33" t="s">
        <v>628</v>
      </c>
      <c r="M2032" s="33" t="s">
        <v>632</v>
      </c>
      <c r="N2032" s="33" t="s">
        <v>2526</v>
      </c>
      <c r="O2032" s="33" t="s">
        <v>2527</v>
      </c>
      <c r="P2032" s="33" t="s">
        <v>2528</v>
      </c>
    </row>
    <row r="2033" spans="1:16" ht="13.5" customHeight="1" x14ac:dyDescent="0.2">
      <c r="A2033" s="33" t="s">
        <v>709</v>
      </c>
      <c r="B2033" s="35" t="s">
        <v>3771</v>
      </c>
      <c r="C2033" s="34">
        <v>1516146548.7</v>
      </c>
      <c r="D2033" s="33"/>
      <c r="E2033" s="33" t="s">
        <v>909</v>
      </c>
      <c r="F2033" s="33" t="s">
        <v>3772</v>
      </c>
      <c r="G2033" s="33" t="s">
        <v>3773</v>
      </c>
      <c r="H2033" s="33" t="s">
        <v>632</v>
      </c>
      <c r="I2033" s="33" t="s">
        <v>628</v>
      </c>
      <c r="J2033" s="33" t="s">
        <v>633</v>
      </c>
      <c r="K2033" s="33" t="s">
        <v>634</v>
      </c>
      <c r="L2033" s="33" t="s">
        <v>628</v>
      </c>
      <c r="M2033" s="33" t="s">
        <v>632</v>
      </c>
      <c r="N2033" s="33" t="s">
        <v>2526</v>
      </c>
      <c r="O2033" s="33" t="s">
        <v>2527</v>
      </c>
      <c r="P2033" s="33" t="s">
        <v>2528</v>
      </c>
    </row>
    <row r="2034" spans="1:16" ht="13.5" customHeight="1" x14ac:dyDescent="0.2">
      <c r="A2034" s="33" t="s">
        <v>709</v>
      </c>
      <c r="B2034" s="35" t="s">
        <v>3774</v>
      </c>
      <c r="C2034" s="34">
        <v>358726582.89999998</v>
      </c>
      <c r="D2034" s="33"/>
      <c r="E2034" s="33" t="s">
        <v>909</v>
      </c>
      <c r="F2034" s="33" t="s">
        <v>3775</v>
      </c>
      <c r="G2034" s="33" t="s">
        <v>3776</v>
      </c>
      <c r="H2034" s="33" t="s">
        <v>632</v>
      </c>
      <c r="I2034" s="33" t="s">
        <v>628</v>
      </c>
      <c r="J2034" s="33" t="s">
        <v>633</v>
      </c>
      <c r="K2034" s="33" t="s">
        <v>634</v>
      </c>
      <c r="L2034" s="33" t="s">
        <v>628</v>
      </c>
      <c r="M2034" s="33" t="s">
        <v>632</v>
      </c>
      <c r="N2034" s="33" t="s">
        <v>2526</v>
      </c>
      <c r="O2034" s="33" t="s">
        <v>2527</v>
      </c>
      <c r="P2034" s="33" t="s">
        <v>2528</v>
      </c>
    </row>
    <row r="2035" spans="1:16" ht="13.5" customHeight="1" x14ac:dyDescent="0.2">
      <c r="A2035" s="33" t="s">
        <v>709</v>
      </c>
      <c r="B2035" s="35" t="s">
        <v>3778</v>
      </c>
      <c r="C2035" s="34">
        <v>216067443.19999999</v>
      </c>
      <c r="D2035" s="33"/>
      <c r="E2035" s="33" t="s">
        <v>909</v>
      </c>
      <c r="F2035" s="33" t="s">
        <v>3779</v>
      </c>
      <c r="G2035" s="33" t="s">
        <v>3780</v>
      </c>
      <c r="H2035" s="33" t="s">
        <v>632</v>
      </c>
      <c r="I2035" s="33" t="s">
        <v>628</v>
      </c>
      <c r="J2035" s="33" t="s">
        <v>633</v>
      </c>
      <c r="K2035" s="33" t="s">
        <v>634</v>
      </c>
      <c r="L2035" s="33" t="s">
        <v>628</v>
      </c>
      <c r="M2035" s="33" t="s">
        <v>632</v>
      </c>
      <c r="N2035" s="33" t="s">
        <v>2526</v>
      </c>
      <c r="O2035" s="33" t="s">
        <v>2527</v>
      </c>
      <c r="P2035" s="33" t="s">
        <v>2528</v>
      </c>
    </row>
    <row r="2036" spans="1:16" ht="13.5" customHeight="1" x14ac:dyDescent="0.2">
      <c r="A2036" s="33" t="s">
        <v>709</v>
      </c>
      <c r="B2036" s="35" t="s">
        <v>3781</v>
      </c>
      <c r="C2036" s="34">
        <v>64698134.200000003</v>
      </c>
      <c r="D2036" s="33"/>
      <c r="E2036" s="33" t="s">
        <v>909</v>
      </c>
      <c r="F2036" s="33" t="s">
        <v>3782</v>
      </c>
      <c r="G2036" s="33" t="s">
        <v>3783</v>
      </c>
      <c r="H2036" s="33" t="s">
        <v>632</v>
      </c>
      <c r="I2036" s="33" t="s">
        <v>628</v>
      </c>
      <c r="J2036" s="33" t="s">
        <v>633</v>
      </c>
      <c r="K2036" s="33" t="s">
        <v>634</v>
      </c>
      <c r="L2036" s="33" t="s">
        <v>628</v>
      </c>
      <c r="M2036" s="33" t="s">
        <v>632</v>
      </c>
      <c r="N2036" s="33" t="s">
        <v>2526</v>
      </c>
      <c r="O2036" s="33" t="s">
        <v>2527</v>
      </c>
      <c r="P2036" s="33" t="s">
        <v>2528</v>
      </c>
    </row>
    <row r="2037" spans="1:16" ht="13.5" customHeight="1" x14ac:dyDescent="0.2">
      <c r="A2037" s="33" t="s">
        <v>709</v>
      </c>
      <c r="B2037" s="35" t="s">
        <v>3784</v>
      </c>
      <c r="C2037" s="34">
        <v>690762632</v>
      </c>
      <c r="D2037" s="33"/>
      <c r="E2037" s="33" t="s">
        <v>909</v>
      </c>
      <c r="F2037" s="33" t="s">
        <v>3785</v>
      </c>
      <c r="G2037" s="33" t="s">
        <v>3786</v>
      </c>
      <c r="H2037" s="33" t="s">
        <v>632</v>
      </c>
      <c r="I2037" s="33" t="s">
        <v>628</v>
      </c>
      <c r="J2037" s="33" t="s">
        <v>633</v>
      </c>
      <c r="K2037" s="33" t="s">
        <v>634</v>
      </c>
      <c r="L2037" s="33" t="s">
        <v>628</v>
      </c>
      <c r="M2037" s="33" t="s">
        <v>632</v>
      </c>
      <c r="N2037" s="33" t="s">
        <v>2526</v>
      </c>
      <c r="O2037" s="33" t="s">
        <v>2527</v>
      </c>
      <c r="P2037" s="33" t="s">
        <v>2528</v>
      </c>
    </row>
    <row r="2038" spans="1:16" ht="13.5" customHeight="1" x14ac:dyDescent="0.2">
      <c r="A2038" s="33" t="s">
        <v>709</v>
      </c>
      <c r="B2038" s="35" t="s">
        <v>3787</v>
      </c>
      <c r="C2038" s="34">
        <v>67090034.200000003</v>
      </c>
      <c r="D2038" s="33"/>
      <c r="E2038" s="33" t="s">
        <v>909</v>
      </c>
      <c r="F2038" s="33" t="s">
        <v>3788</v>
      </c>
      <c r="G2038" s="33" t="s">
        <v>3789</v>
      </c>
      <c r="H2038" s="33" t="s">
        <v>632</v>
      </c>
      <c r="I2038" s="33" t="s">
        <v>628</v>
      </c>
      <c r="J2038" s="33" t="s">
        <v>633</v>
      </c>
      <c r="K2038" s="33" t="s">
        <v>634</v>
      </c>
      <c r="L2038" s="33" t="s">
        <v>628</v>
      </c>
      <c r="M2038" s="33" t="s">
        <v>632</v>
      </c>
      <c r="N2038" s="33" t="s">
        <v>2526</v>
      </c>
      <c r="O2038" s="33" t="s">
        <v>2527</v>
      </c>
      <c r="P2038" s="33" t="s">
        <v>2528</v>
      </c>
    </row>
    <row r="2039" spans="1:16" ht="13.5" customHeight="1" x14ac:dyDescent="0.2">
      <c r="A2039" s="33" t="s">
        <v>709</v>
      </c>
      <c r="B2039" s="35" t="s">
        <v>3790</v>
      </c>
      <c r="C2039" s="34">
        <v>334346743.5</v>
      </c>
      <c r="D2039" s="33"/>
      <c r="E2039" s="33" t="s">
        <v>909</v>
      </c>
      <c r="F2039" s="33" t="s">
        <v>3791</v>
      </c>
      <c r="G2039" s="33" t="s">
        <v>3792</v>
      </c>
      <c r="H2039" s="33" t="s">
        <v>632</v>
      </c>
      <c r="I2039" s="33" t="s">
        <v>628</v>
      </c>
      <c r="J2039" s="33" t="s">
        <v>633</v>
      </c>
      <c r="K2039" s="33" t="s">
        <v>634</v>
      </c>
      <c r="L2039" s="33" t="s">
        <v>628</v>
      </c>
      <c r="M2039" s="33" t="s">
        <v>632</v>
      </c>
      <c r="N2039" s="33" t="s">
        <v>2526</v>
      </c>
      <c r="O2039" s="33" t="s">
        <v>2527</v>
      </c>
      <c r="P2039" s="33" t="s">
        <v>2528</v>
      </c>
    </row>
    <row r="2040" spans="1:16" ht="13.5" customHeight="1" x14ac:dyDescent="0.2">
      <c r="A2040" s="33" t="s">
        <v>709</v>
      </c>
      <c r="B2040" s="35" t="s">
        <v>3793</v>
      </c>
      <c r="C2040" s="34">
        <v>69296948.700000003</v>
      </c>
      <c r="D2040" s="33"/>
      <c r="E2040" s="33" t="s">
        <v>909</v>
      </c>
      <c r="F2040" s="33" t="s">
        <v>3794</v>
      </c>
      <c r="G2040" s="33" t="s">
        <v>3795</v>
      </c>
      <c r="H2040" s="33" t="s">
        <v>632</v>
      </c>
      <c r="I2040" s="33" t="s">
        <v>628</v>
      </c>
      <c r="J2040" s="33" t="s">
        <v>633</v>
      </c>
      <c r="K2040" s="33" t="s">
        <v>634</v>
      </c>
      <c r="L2040" s="33" t="s">
        <v>628</v>
      </c>
      <c r="M2040" s="33" t="s">
        <v>632</v>
      </c>
      <c r="N2040" s="33" t="s">
        <v>2526</v>
      </c>
      <c r="O2040" s="33" t="s">
        <v>2527</v>
      </c>
      <c r="P2040" s="33" t="s">
        <v>2528</v>
      </c>
    </row>
    <row r="2041" spans="1:16" ht="13.5" customHeight="1" x14ac:dyDescent="0.2">
      <c r="A2041" s="33" t="s">
        <v>709</v>
      </c>
      <c r="B2041" s="35" t="s">
        <v>2523</v>
      </c>
      <c r="C2041" s="34">
        <v>356995668.39999998</v>
      </c>
      <c r="D2041" s="33"/>
      <c r="E2041" s="33" t="s">
        <v>909</v>
      </c>
      <c r="F2041" s="33" t="s">
        <v>3796</v>
      </c>
      <c r="G2041" s="33" t="s">
        <v>3797</v>
      </c>
      <c r="H2041" s="33" t="s">
        <v>632</v>
      </c>
      <c r="I2041" s="33" t="s">
        <v>628</v>
      </c>
      <c r="J2041" s="33" t="s">
        <v>633</v>
      </c>
      <c r="K2041" s="33" t="s">
        <v>634</v>
      </c>
      <c r="L2041" s="33" t="s">
        <v>628</v>
      </c>
      <c r="M2041" s="33" t="s">
        <v>632</v>
      </c>
      <c r="N2041" s="33" t="s">
        <v>2526</v>
      </c>
      <c r="O2041" s="33" t="s">
        <v>2527</v>
      </c>
      <c r="P2041" s="33" t="s">
        <v>2528</v>
      </c>
    </row>
    <row r="2042" spans="1:16" ht="13.5" customHeight="1" x14ac:dyDescent="0.2">
      <c r="A2042" s="33" t="s">
        <v>709</v>
      </c>
      <c r="B2042" s="35" t="s">
        <v>3798</v>
      </c>
      <c r="C2042" s="34">
        <v>72533141.799999997</v>
      </c>
      <c r="D2042" s="33"/>
      <c r="E2042" s="33" t="s">
        <v>909</v>
      </c>
      <c r="F2042" s="33" t="s">
        <v>3799</v>
      </c>
      <c r="G2042" s="33" t="s">
        <v>3800</v>
      </c>
      <c r="H2042" s="33" t="s">
        <v>632</v>
      </c>
      <c r="I2042" s="33" t="s">
        <v>628</v>
      </c>
      <c r="J2042" s="33" t="s">
        <v>633</v>
      </c>
      <c r="K2042" s="33" t="s">
        <v>770</v>
      </c>
      <c r="L2042" s="33" t="s">
        <v>628</v>
      </c>
      <c r="M2042" s="33" t="s">
        <v>632</v>
      </c>
      <c r="N2042" s="33" t="s">
        <v>2954</v>
      </c>
      <c r="O2042" s="33" t="s">
        <v>2955</v>
      </c>
      <c r="P2042" s="33" t="s">
        <v>2956</v>
      </c>
    </row>
    <row r="2043" spans="1:16" ht="13.5" customHeight="1" x14ac:dyDescent="0.2">
      <c r="A2043" s="33" t="s">
        <v>709</v>
      </c>
      <c r="B2043" s="35" t="s">
        <v>3801</v>
      </c>
      <c r="C2043" s="34">
        <v>5510781805.1999998</v>
      </c>
      <c r="D2043" s="33"/>
      <c r="E2043" s="33" t="s">
        <v>909</v>
      </c>
      <c r="F2043" s="33" t="s">
        <v>3802</v>
      </c>
      <c r="G2043" s="33" t="s">
        <v>3803</v>
      </c>
      <c r="H2043" s="33" t="s">
        <v>634</v>
      </c>
      <c r="I2043" s="33" t="s">
        <v>3804</v>
      </c>
      <c r="J2043" s="33" t="s">
        <v>633</v>
      </c>
      <c r="K2043" s="33" t="s">
        <v>770</v>
      </c>
      <c r="L2043" s="33" t="s">
        <v>628</v>
      </c>
      <c r="M2043" s="33" t="s">
        <v>632</v>
      </c>
      <c r="N2043" s="33" t="s">
        <v>2965</v>
      </c>
      <c r="O2043" s="33" t="s">
        <v>2966</v>
      </c>
      <c r="P2043" s="33" t="s">
        <v>2967</v>
      </c>
    </row>
    <row r="2044" spans="1:16" ht="13.5" customHeight="1" x14ac:dyDescent="0.2">
      <c r="A2044" s="33" t="s">
        <v>709</v>
      </c>
      <c r="B2044" s="35" t="s">
        <v>3805</v>
      </c>
      <c r="C2044" s="34">
        <v>74241934.200000003</v>
      </c>
      <c r="D2044" s="33"/>
      <c r="E2044" s="33" t="s">
        <v>909</v>
      </c>
      <c r="F2044" s="33" t="s">
        <v>3806</v>
      </c>
      <c r="G2044" s="33" t="s">
        <v>3807</v>
      </c>
      <c r="H2044" s="33" t="s">
        <v>632</v>
      </c>
      <c r="I2044" s="33" t="s">
        <v>628</v>
      </c>
      <c r="J2044" s="33" t="s">
        <v>633</v>
      </c>
      <c r="K2044" s="33" t="s">
        <v>634</v>
      </c>
      <c r="L2044" s="33" t="s">
        <v>628</v>
      </c>
      <c r="M2044" s="33" t="s">
        <v>632</v>
      </c>
      <c r="N2044" s="33" t="s">
        <v>2970</v>
      </c>
      <c r="O2044" s="33" t="s">
        <v>2971</v>
      </c>
      <c r="P2044" s="33" t="s">
        <v>2972</v>
      </c>
    </row>
    <row r="2045" spans="1:16" ht="13.5" customHeight="1" x14ac:dyDescent="0.2">
      <c r="A2045" s="33" t="s">
        <v>709</v>
      </c>
      <c r="B2045" s="35" t="s">
        <v>3808</v>
      </c>
      <c r="C2045" s="34">
        <v>233323621.30000001</v>
      </c>
      <c r="D2045" s="33"/>
      <c r="E2045" s="33" t="s">
        <v>909</v>
      </c>
      <c r="F2045" s="33" t="s">
        <v>3809</v>
      </c>
      <c r="G2045" s="33" t="s">
        <v>3810</v>
      </c>
      <c r="H2045" s="33" t="s">
        <v>632</v>
      </c>
      <c r="I2045" s="33" t="s">
        <v>628</v>
      </c>
      <c r="J2045" s="33" t="s">
        <v>633</v>
      </c>
      <c r="K2045" s="33" t="s">
        <v>634</v>
      </c>
      <c r="L2045" s="33" t="s">
        <v>628</v>
      </c>
      <c r="M2045" s="33" t="s">
        <v>632</v>
      </c>
      <c r="N2045" s="33" t="s">
        <v>2970</v>
      </c>
      <c r="O2045" s="33" t="s">
        <v>2971</v>
      </c>
      <c r="P2045" s="33" t="s">
        <v>2972</v>
      </c>
    </row>
    <row r="2046" spans="1:16" ht="13.5" customHeight="1" x14ac:dyDescent="0.2">
      <c r="A2046" s="33" t="s">
        <v>709</v>
      </c>
      <c r="B2046" s="35" t="s">
        <v>3811</v>
      </c>
      <c r="C2046" s="34">
        <v>198334063.19999999</v>
      </c>
      <c r="D2046" s="33"/>
      <c r="E2046" s="33" t="s">
        <v>909</v>
      </c>
      <c r="F2046" s="33" t="s">
        <v>3812</v>
      </c>
      <c r="G2046" s="33" t="s">
        <v>3813</v>
      </c>
      <c r="H2046" s="33" t="s">
        <v>632</v>
      </c>
      <c r="I2046" s="33" t="s">
        <v>628</v>
      </c>
      <c r="J2046" s="33" t="s">
        <v>633</v>
      </c>
      <c r="K2046" s="33" t="s">
        <v>634</v>
      </c>
      <c r="L2046" s="33" t="s">
        <v>628</v>
      </c>
      <c r="M2046" s="33" t="s">
        <v>632</v>
      </c>
      <c r="N2046" s="33" t="s">
        <v>2970</v>
      </c>
      <c r="O2046" s="33" t="s">
        <v>2971</v>
      </c>
      <c r="P2046" s="33" t="s">
        <v>2972</v>
      </c>
    </row>
    <row r="2047" spans="1:16" ht="13.5" customHeight="1" x14ac:dyDescent="0.2">
      <c r="A2047" s="33" t="s">
        <v>709</v>
      </c>
      <c r="B2047" s="35" t="s">
        <v>3814</v>
      </c>
      <c r="C2047" s="34">
        <v>190908463.19999999</v>
      </c>
      <c r="D2047" s="33"/>
      <c r="E2047" s="33" t="s">
        <v>909</v>
      </c>
      <c r="F2047" s="33" t="s">
        <v>3815</v>
      </c>
      <c r="G2047" s="33" t="s">
        <v>3816</v>
      </c>
      <c r="H2047" s="33" t="s">
        <v>632</v>
      </c>
      <c r="I2047" s="33" t="s">
        <v>628</v>
      </c>
      <c r="J2047" s="33" t="s">
        <v>633</v>
      </c>
      <c r="K2047" s="33" t="s">
        <v>634</v>
      </c>
      <c r="L2047" s="33" t="s">
        <v>628</v>
      </c>
      <c r="M2047" s="33" t="s">
        <v>632</v>
      </c>
      <c r="N2047" s="33" t="s">
        <v>2970</v>
      </c>
      <c r="O2047" s="33" t="s">
        <v>2971</v>
      </c>
      <c r="P2047" s="33" t="s">
        <v>2972</v>
      </c>
    </row>
    <row r="2048" spans="1:16" ht="13.5" customHeight="1" x14ac:dyDescent="0.2">
      <c r="A2048" s="33" t="s">
        <v>709</v>
      </c>
      <c r="B2048" s="35" t="s">
        <v>3817</v>
      </c>
      <c r="C2048" s="34">
        <v>302271900</v>
      </c>
      <c r="D2048" s="33"/>
      <c r="E2048" s="33" t="s">
        <v>909</v>
      </c>
      <c r="F2048" s="33" t="s">
        <v>2278</v>
      </c>
      <c r="G2048" s="33" t="s">
        <v>3818</v>
      </c>
      <c r="H2048" s="33" t="s">
        <v>632</v>
      </c>
      <c r="I2048" s="33" t="s">
        <v>628</v>
      </c>
      <c r="J2048" s="33" t="s">
        <v>633</v>
      </c>
      <c r="K2048" s="33" t="s">
        <v>634</v>
      </c>
      <c r="L2048" s="33" t="s">
        <v>628</v>
      </c>
      <c r="M2048" s="33" t="s">
        <v>632</v>
      </c>
      <c r="N2048" s="33" t="s">
        <v>2970</v>
      </c>
      <c r="O2048" s="33" t="s">
        <v>2971</v>
      </c>
      <c r="P2048" s="33" t="s">
        <v>2972</v>
      </c>
    </row>
    <row r="2049" spans="1:16" ht="13.5" customHeight="1" x14ac:dyDescent="0.2">
      <c r="A2049" s="33" t="s">
        <v>709</v>
      </c>
      <c r="B2049" s="35" t="s">
        <v>3819</v>
      </c>
      <c r="C2049" s="34">
        <v>170753528.40000001</v>
      </c>
      <c r="D2049" s="33"/>
      <c r="E2049" s="33" t="s">
        <v>909</v>
      </c>
      <c r="F2049" s="33" t="s">
        <v>3820</v>
      </c>
      <c r="G2049" s="33" t="s">
        <v>3821</v>
      </c>
      <c r="H2049" s="33" t="s">
        <v>632</v>
      </c>
      <c r="I2049" s="33" t="s">
        <v>628</v>
      </c>
      <c r="J2049" s="33" t="s">
        <v>633</v>
      </c>
      <c r="K2049" s="33" t="s">
        <v>634</v>
      </c>
      <c r="L2049" s="33" t="s">
        <v>628</v>
      </c>
      <c r="M2049" s="33" t="s">
        <v>632</v>
      </c>
      <c r="N2049" s="33" t="s">
        <v>2970</v>
      </c>
      <c r="O2049" s="33" t="s">
        <v>2971</v>
      </c>
      <c r="P2049" s="33" t="s">
        <v>2972</v>
      </c>
    </row>
    <row r="2050" spans="1:16" ht="13.5" customHeight="1" x14ac:dyDescent="0.2">
      <c r="A2050" s="33" t="s">
        <v>709</v>
      </c>
      <c r="B2050" s="35" t="s">
        <v>3822</v>
      </c>
      <c r="C2050" s="34">
        <v>222726885.5</v>
      </c>
      <c r="D2050" s="33"/>
      <c r="E2050" s="33" t="s">
        <v>909</v>
      </c>
      <c r="F2050" s="33" t="s">
        <v>3823</v>
      </c>
      <c r="G2050" s="33" t="s">
        <v>3824</v>
      </c>
      <c r="H2050" s="33" t="s">
        <v>632</v>
      </c>
      <c r="I2050" s="33" t="s">
        <v>628</v>
      </c>
      <c r="J2050" s="33" t="s">
        <v>633</v>
      </c>
      <c r="K2050" s="33" t="s">
        <v>634</v>
      </c>
      <c r="L2050" s="33" t="s">
        <v>628</v>
      </c>
      <c r="M2050" s="33" t="s">
        <v>632</v>
      </c>
      <c r="N2050" s="33" t="s">
        <v>2970</v>
      </c>
      <c r="O2050" s="33" t="s">
        <v>2971</v>
      </c>
      <c r="P2050" s="33" t="s">
        <v>2972</v>
      </c>
    </row>
    <row r="2051" spans="1:16" ht="13.5" customHeight="1" x14ac:dyDescent="0.2">
      <c r="A2051" s="33" t="s">
        <v>709</v>
      </c>
      <c r="B2051" s="35" t="s">
        <v>3825</v>
      </c>
      <c r="C2051" s="34">
        <v>441213063.19999999</v>
      </c>
      <c r="D2051" s="33"/>
      <c r="E2051" s="33" t="s">
        <v>909</v>
      </c>
      <c r="F2051" s="33" t="s">
        <v>3826</v>
      </c>
      <c r="G2051" s="33" t="s">
        <v>3827</v>
      </c>
      <c r="H2051" s="33" t="s">
        <v>632</v>
      </c>
      <c r="I2051" s="33" t="s">
        <v>628</v>
      </c>
      <c r="J2051" s="33" t="s">
        <v>633</v>
      </c>
      <c r="K2051" s="33" t="s">
        <v>634</v>
      </c>
      <c r="L2051" s="33" t="s">
        <v>628</v>
      </c>
      <c r="M2051" s="33" t="s">
        <v>632</v>
      </c>
      <c r="N2051" s="33" t="s">
        <v>2970</v>
      </c>
      <c r="O2051" s="33" t="s">
        <v>2971</v>
      </c>
      <c r="P2051" s="33" t="s">
        <v>2972</v>
      </c>
    </row>
    <row r="2052" spans="1:16" ht="13.5" customHeight="1" x14ac:dyDescent="0.2">
      <c r="A2052" s="33" t="s">
        <v>709</v>
      </c>
      <c r="B2052" s="35" t="s">
        <v>3828</v>
      </c>
      <c r="C2052" s="34">
        <v>105000197.40000001</v>
      </c>
      <c r="D2052" s="33"/>
      <c r="E2052" s="33" t="s">
        <v>909</v>
      </c>
      <c r="F2052" s="33" t="s">
        <v>3829</v>
      </c>
      <c r="G2052" s="33" t="s">
        <v>3830</v>
      </c>
      <c r="H2052" s="33" t="s">
        <v>632</v>
      </c>
      <c r="I2052" s="33" t="s">
        <v>628</v>
      </c>
      <c r="J2052" s="33" t="s">
        <v>633</v>
      </c>
      <c r="K2052" s="33" t="s">
        <v>634</v>
      </c>
      <c r="L2052" s="33" t="s">
        <v>628</v>
      </c>
      <c r="M2052" s="33" t="s">
        <v>632</v>
      </c>
      <c r="N2052" s="33" t="s">
        <v>2970</v>
      </c>
      <c r="O2052" s="33" t="s">
        <v>2971</v>
      </c>
      <c r="P2052" s="33" t="s">
        <v>2972</v>
      </c>
    </row>
    <row r="2053" spans="1:16" ht="13.5" customHeight="1" x14ac:dyDescent="0.2">
      <c r="A2053" s="33" t="s">
        <v>709</v>
      </c>
      <c r="B2053" s="35" t="s">
        <v>3831</v>
      </c>
      <c r="C2053" s="34">
        <v>56477400</v>
      </c>
      <c r="D2053" s="33"/>
      <c r="E2053" s="33" t="s">
        <v>909</v>
      </c>
      <c r="F2053" s="33" t="s">
        <v>628</v>
      </c>
      <c r="G2053" s="33" t="s">
        <v>628</v>
      </c>
      <c r="H2053" s="33" t="s">
        <v>632</v>
      </c>
      <c r="I2053" s="33" t="s">
        <v>628</v>
      </c>
      <c r="J2053" s="33" t="s">
        <v>633</v>
      </c>
      <c r="K2053" s="33" t="s">
        <v>634</v>
      </c>
      <c r="L2053" s="33" t="s">
        <v>628</v>
      </c>
      <c r="M2053" s="33" t="s">
        <v>632</v>
      </c>
      <c r="N2053" s="33" t="s">
        <v>2997</v>
      </c>
      <c r="O2053" s="33" t="s">
        <v>3004</v>
      </c>
      <c r="P2053" s="33" t="s">
        <v>3005</v>
      </c>
    </row>
    <row r="2054" spans="1:16" ht="13.5" customHeight="1" x14ac:dyDescent="0.2">
      <c r="A2054" s="33" t="s">
        <v>709</v>
      </c>
      <c r="B2054" s="35" t="s">
        <v>3832</v>
      </c>
      <c r="C2054" s="34">
        <v>45481800</v>
      </c>
      <c r="D2054" s="33"/>
      <c r="E2054" s="33" t="s">
        <v>909</v>
      </c>
      <c r="F2054" s="33" t="s">
        <v>628</v>
      </c>
      <c r="G2054" s="33" t="s">
        <v>628</v>
      </c>
      <c r="H2054" s="33" t="s">
        <v>632</v>
      </c>
      <c r="I2054" s="33" t="s">
        <v>628</v>
      </c>
      <c r="J2054" s="33" t="s">
        <v>633</v>
      </c>
      <c r="K2054" s="33" t="s">
        <v>634</v>
      </c>
      <c r="L2054" s="33" t="s">
        <v>628</v>
      </c>
      <c r="M2054" s="33" t="s">
        <v>632</v>
      </c>
      <c r="N2054" s="33" t="s">
        <v>2997</v>
      </c>
      <c r="O2054" s="33" t="s">
        <v>3004</v>
      </c>
      <c r="P2054" s="33" t="s">
        <v>3005</v>
      </c>
    </row>
    <row r="2055" spans="1:16" ht="13.5" customHeight="1" x14ac:dyDescent="0.2">
      <c r="A2055" s="33" t="s">
        <v>709</v>
      </c>
      <c r="B2055" s="35" t="s">
        <v>3833</v>
      </c>
      <c r="C2055" s="34">
        <v>8996400</v>
      </c>
      <c r="D2055" s="33"/>
      <c r="E2055" s="33" t="s">
        <v>909</v>
      </c>
      <c r="F2055" s="33" t="s">
        <v>628</v>
      </c>
      <c r="G2055" s="33" t="s">
        <v>628</v>
      </c>
      <c r="H2055" s="33" t="s">
        <v>632</v>
      </c>
      <c r="I2055" s="33" t="s">
        <v>628</v>
      </c>
      <c r="J2055" s="33" t="s">
        <v>633</v>
      </c>
      <c r="K2055" s="33" t="s">
        <v>634</v>
      </c>
      <c r="L2055" s="33" t="s">
        <v>628</v>
      </c>
      <c r="M2055" s="33" t="s">
        <v>632</v>
      </c>
      <c r="N2055" s="33" t="s">
        <v>2997</v>
      </c>
      <c r="O2055" s="33" t="s">
        <v>3004</v>
      </c>
      <c r="P2055" s="33" t="s">
        <v>3005</v>
      </c>
    </row>
    <row r="2056" spans="1:16" ht="13.5" customHeight="1" x14ac:dyDescent="0.2">
      <c r="A2056" s="33" t="s">
        <v>709</v>
      </c>
      <c r="B2056" s="35" t="s">
        <v>3834</v>
      </c>
      <c r="C2056" s="34">
        <v>64474200</v>
      </c>
      <c r="D2056" s="33"/>
      <c r="E2056" s="33" t="s">
        <v>909</v>
      </c>
      <c r="F2056" s="33" t="s">
        <v>628</v>
      </c>
      <c r="G2056" s="33" t="s">
        <v>628</v>
      </c>
      <c r="H2056" s="33" t="s">
        <v>632</v>
      </c>
      <c r="I2056" s="33" t="s">
        <v>628</v>
      </c>
      <c r="J2056" s="33" t="s">
        <v>633</v>
      </c>
      <c r="K2056" s="33" t="s">
        <v>634</v>
      </c>
      <c r="L2056" s="33" t="s">
        <v>628</v>
      </c>
      <c r="M2056" s="33" t="s">
        <v>632</v>
      </c>
      <c r="N2056" s="33" t="s">
        <v>2997</v>
      </c>
      <c r="O2056" s="33" t="s">
        <v>3004</v>
      </c>
      <c r="P2056" s="33" t="s">
        <v>3005</v>
      </c>
    </row>
    <row r="2057" spans="1:16" ht="13.5" customHeight="1" x14ac:dyDescent="0.2">
      <c r="A2057" s="33" t="s">
        <v>709</v>
      </c>
      <c r="B2057" s="35" t="s">
        <v>3835</v>
      </c>
      <c r="C2057" s="34">
        <v>289134300</v>
      </c>
      <c r="D2057" s="33"/>
      <c r="E2057" s="33" t="s">
        <v>909</v>
      </c>
      <c r="F2057" s="33" t="s">
        <v>628</v>
      </c>
      <c r="G2057" s="33" t="s">
        <v>628</v>
      </c>
      <c r="H2057" s="33" t="s">
        <v>632</v>
      </c>
      <c r="I2057" s="33" t="s">
        <v>628</v>
      </c>
      <c r="J2057" s="33" t="s">
        <v>633</v>
      </c>
      <c r="K2057" s="33" t="s">
        <v>634</v>
      </c>
      <c r="L2057" s="33" t="s">
        <v>628</v>
      </c>
      <c r="M2057" s="33" t="s">
        <v>632</v>
      </c>
      <c r="N2057" s="33" t="s">
        <v>2997</v>
      </c>
      <c r="O2057" s="33" t="s">
        <v>3004</v>
      </c>
      <c r="P2057" s="33" t="s">
        <v>3005</v>
      </c>
    </row>
    <row r="2058" spans="1:16" ht="13.5" customHeight="1" x14ac:dyDescent="0.2">
      <c r="A2058" s="33" t="s">
        <v>709</v>
      </c>
      <c r="B2058" s="35" t="s">
        <v>3836</v>
      </c>
      <c r="C2058" s="34">
        <v>70924000</v>
      </c>
      <c r="D2058" s="33"/>
      <c r="E2058" s="33" t="s">
        <v>909</v>
      </c>
      <c r="F2058" s="33" t="s">
        <v>628</v>
      </c>
      <c r="G2058" s="33" t="s">
        <v>628</v>
      </c>
      <c r="H2058" s="33" t="s">
        <v>632</v>
      </c>
      <c r="I2058" s="33" t="s">
        <v>628</v>
      </c>
      <c r="J2058" s="33" t="s">
        <v>633</v>
      </c>
      <c r="K2058" s="33" t="s">
        <v>634</v>
      </c>
      <c r="L2058" s="33" t="s">
        <v>628</v>
      </c>
      <c r="M2058" s="33" t="s">
        <v>632</v>
      </c>
      <c r="N2058" s="33" t="s">
        <v>2997</v>
      </c>
      <c r="O2058" s="33" t="s">
        <v>3004</v>
      </c>
      <c r="P2058" s="33" t="s">
        <v>3005</v>
      </c>
    </row>
    <row r="2059" spans="1:16" ht="13.5" customHeight="1" x14ac:dyDescent="0.2">
      <c r="A2059" s="33" t="s">
        <v>709</v>
      </c>
      <c r="B2059" s="35" t="s">
        <v>3837</v>
      </c>
      <c r="C2059" s="34">
        <v>5307400</v>
      </c>
      <c r="D2059" s="33"/>
      <c r="E2059" s="33" t="s">
        <v>909</v>
      </c>
      <c r="F2059" s="33" t="s">
        <v>628</v>
      </c>
      <c r="G2059" s="33" t="s">
        <v>628</v>
      </c>
      <c r="H2059" s="33" t="s">
        <v>632</v>
      </c>
      <c r="I2059" s="33" t="s">
        <v>628</v>
      </c>
      <c r="J2059" s="33" t="s">
        <v>633</v>
      </c>
      <c r="K2059" s="33" t="s">
        <v>634</v>
      </c>
      <c r="L2059" s="33" t="s">
        <v>628</v>
      </c>
      <c r="M2059" s="33" t="s">
        <v>632</v>
      </c>
      <c r="N2059" s="33" t="s">
        <v>2997</v>
      </c>
      <c r="O2059" s="33" t="s">
        <v>3004</v>
      </c>
      <c r="P2059" s="33" t="s">
        <v>3005</v>
      </c>
    </row>
    <row r="2060" spans="1:16" ht="13.5" customHeight="1" x14ac:dyDescent="0.2">
      <c r="A2060" s="33" t="s">
        <v>709</v>
      </c>
      <c r="B2060" s="35" t="s">
        <v>3838</v>
      </c>
      <c r="C2060" s="34">
        <v>84966000</v>
      </c>
      <c r="D2060" s="33"/>
      <c r="E2060" s="33" t="s">
        <v>909</v>
      </c>
      <c r="F2060" s="33" t="s">
        <v>628</v>
      </c>
      <c r="G2060" s="33" t="s">
        <v>628</v>
      </c>
      <c r="H2060" s="33" t="s">
        <v>632</v>
      </c>
      <c r="I2060" s="33" t="s">
        <v>628</v>
      </c>
      <c r="J2060" s="33" t="s">
        <v>633</v>
      </c>
      <c r="K2060" s="33" t="s">
        <v>634</v>
      </c>
      <c r="L2060" s="33" t="s">
        <v>628</v>
      </c>
      <c r="M2060" s="33" t="s">
        <v>632</v>
      </c>
      <c r="N2060" s="33" t="s">
        <v>2997</v>
      </c>
      <c r="O2060" s="33" t="s">
        <v>3004</v>
      </c>
      <c r="P2060" s="33" t="s">
        <v>3005</v>
      </c>
    </row>
    <row r="2061" spans="1:16" ht="13.5" customHeight="1" x14ac:dyDescent="0.2">
      <c r="A2061" s="33" t="s">
        <v>709</v>
      </c>
      <c r="B2061" s="35" t="s">
        <v>3840</v>
      </c>
      <c r="C2061" s="34">
        <v>22491000</v>
      </c>
      <c r="D2061" s="33"/>
      <c r="E2061" s="33" t="s">
        <v>909</v>
      </c>
      <c r="F2061" s="33" t="s">
        <v>628</v>
      </c>
      <c r="G2061" s="33" t="s">
        <v>628</v>
      </c>
      <c r="H2061" s="33" t="s">
        <v>632</v>
      </c>
      <c r="I2061" s="33" t="s">
        <v>628</v>
      </c>
      <c r="J2061" s="33" t="s">
        <v>633</v>
      </c>
      <c r="K2061" s="33" t="s">
        <v>634</v>
      </c>
      <c r="L2061" s="33" t="s">
        <v>628</v>
      </c>
      <c r="M2061" s="33" t="s">
        <v>632</v>
      </c>
      <c r="N2061" s="33" t="s">
        <v>2997</v>
      </c>
      <c r="O2061" s="33" t="s">
        <v>3004</v>
      </c>
      <c r="P2061" s="33" t="s">
        <v>3005</v>
      </c>
    </row>
    <row r="2062" spans="1:16" ht="13.5" customHeight="1" x14ac:dyDescent="0.2">
      <c r="A2062" s="33" t="s">
        <v>709</v>
      </c>
      <c r="B2062" s="35" t="s">
        <v>3841</v>
      </c>
      <c r="C2062" s="34">
        <v>155937600</v>
      </c>
      <c r="D2062" s="33"/>
      <c r="E2062" s="33" t="s">
        <v>909</v>
      </c>
      <c r="F2062" s="33" t="s">
        <v>628</v>
      </c>
      <c r="G2062" s="33" t="s">
        <v>628</v>
      </c>
      <c r="H2062" s="33" t="s">
        <v>632</v>
      </c>
      <c r="I2062" s="33" t="s">
        <v>628</v>
      </c>
      <c r="J2062" s="33" t="s">
        <v>633</v>
      </c>
      <c r="K2062" s="33" t="s">
        <v>634</v>
      </c>
      <c r="L2062" s="33" t="s">
        <v>628</v>
      </c>
      <c r="M2062" s="33" t="s">
        <v>632</v>
      </c>
      <c r="N2062" s="33" t="s">
        <v>2997</v>
      </c>
      <c r="O2062" s="33" t="s">
        <v>3004</v>
      </c>
      <c r="P2062" s="33" t="s">
        <v>3005</v>
      </c>
    </row>
    <row r="2063" spans="1:16" ht="13.5" customHeight="1" x14ac:dyDescent="0.2">
      <c r="A2063" s="33" t="s">
        <v>709</v>
      </c>
      <c r="B2063" s="35" t="s">
        <v>3842</v>
      </c>
      <c r="C2063" s="34">
        <v>83966400</v>
      </c>
      <c r="D2063" s="33"/>
      <c r="E2063" s="33" t="s">
        <v>909</v>
      </c>
      <c r="F2063" s="33" t="s">
        <v>628</v>
      </c>
      <c r="G2063" s="33" t="s">
        <v>628</v>
      </c>
      <c r="H2063" s="33" t="s">
        <v>632</v>
      </c>
      <c r="I2063" s="33" t="s">
        <v>628</v>
      </c>
      <c r="J2063" s="33" t="s">
        <v>633</v>
      </c>
      <c r="K2063" s="33" t="s">
        <v>634</v>
      </c>
      <c r="L2063" s="33" t="s">
        <v>628</v>
      </c>
      <c r="M2063" s="33" t="s">
        <v>632</v>
      </c>
      <c r="N2063" s="33" t="s">
        <v>2997</v>
      </c>
      <c r="O2063" s="33" t="s">
        <v>3004</v>
      </c>
      <c r="P2063" s="33" t="s">
        <v>3005</v>
      </c>
    </row>
    <row r="2064" spans="1:16" ht="13.5" customHeight="1" x14ac:dyDescent="0.2">
      <c r="A2064" s="33" t="s">
        <v>709</v>
      </c>
      <c r="B2064" s="35" t="s">
        <v>3843</v>
      </c>
      <c r="C2064" s="34">
        <v>255897600</v>
      </c>
      <c r="D2064" s="33"/>
      <c r="E2064" s="33" t="s">
        <v>909</v>
      </c>
      <c r="F2064" s="33" t="s">
        <v>628</v>
      </c>
      <c r="G2064" s="33" t="s">
        <v>628</v>
      </c>
      <c r="H2064" s="33" t="s">
        <v>632</v>
      </c>
      <c r="I2064" s="33" t="s">
        <v>628</v>
      </c>
      <c r="J2064" s="33" t="s">
        <v>633</v>
      </c>
      <c r="K2064" s="33" t="s">
        <v>634</v>
      </c>
      <c r="L2064" s="33" t="s">
        <v>628</v>
      </c>
      <c r="M2064" s="33" t="s">
        <v>632</v>
      </c>
      <c r="N2064" s="33" t="s">
        <v>2997</v>
      </c>
      <c r="O2064" s="33" t="s">
        <v>3004</v>
      </c>
      <c r="P2064" s="33" t="s">
        <v>3005</v>
      </c>
    </row>
    <row r="2065" spans="1:16" ht="13.5" customHeight="1" x14ac:dyDescent="0.2">
      <c r="A2065" s="33" t="s">
        <v>709</v>
      </c>
      <c r="B2065" s="35" t="s">
        <v>3844</v>
      </c>
      <c r="C2065" s="34">
        <v>64974000</v>
      </c>
      <c r="D2065" s="33"/>
      <c r="E2065" s="33" t="s">
        <v>909</v>
      </c>
      <c r="F2065" s="33" t="s">
        <v>628</v>
      </c>
      <c r="G2065" s="33" t="s">
        <v>628</v>
      </c>
      <c r="H2065" s="33" t="s">
        <v>632</v>
      </c>
      <c r="I2065" s="33" t="s">
        <v>628</v>
      </c>
      <c r="J2065" s="33" t="s">
        <v>633</v>
      </c>
      <c r="K2065" s="33" t="s">
        <v>634</v>
      </c>
      <c r="L2065" s="33" t="s">
        <v>628</v>
      </c>
      <c r="M2065" s="33" t="s">
        <v>632</v>
      </c>
      <c r="N2065" s="33" t="s">
        <v>2997</v>
      </c>
      <c r="O2065" s="33" t="s">
        <v>3004</v>
      </c>
      <c r="P2065" s="33" t="s">
        <v>3005</v>
      </c>
    </row>
    <row r="2066" spans="1:16" ht="13.5" customHeight="1" x14ac:dyDescent="0.2">
      <c r="A2066" s="33" t="s">
        <v>709</v>
      </c>
      <c r="B2066" s="35" t="s">
        <v>3845</v>
      </c>
      <c r="C2066" s="34">
        <v>115953600</v>
      </c>
      <c r="D2066" s="33"/>
      <c r="E2066" s="33" t="s">
        <v>909</v>
      </c>
      <c r="F2066" s="33" t="s">
        <v>628</v>
      </c>
      <c r="G2066" s="33" t="s">
        <v>628</v>
      </c>
      <c r="H2066" s="33" t="s">
        <v>632</v>
      </c>
      <c r="I2066" s="33" t="s">
        <v>628</v>
      </c>
      <c r="J2066" s="33" t="s">
        <v>633</v>
      </c>
      <c r="K2066" s="33" t="s">
        <v>634</v>
      </c>
      <c r="L2066" s="33" t="s">
        <v>628</v>
      </c>
      <c r="M2066" s="33" t="s">
        <v>632</v>
      </c>
      <c r="N2066" s="33" t="s">
        <v>2997</v>
      </c>
      <c r="O2066" s="33" t="s">
        <v>3004</v>
      </c>
      <c r="P2066" s="33" t="s">
        <v>3005</v>
      </c>
    </row>
    <row r="2067" spans="1:16" ht="13.5" customHeight="1" x14ac:dyDescent="0.2">
      <c r="A2067" s="33" t="s">
        <v>709</v>
      </c>
      <c r="B2067" s="35" t="s">
        <v>3846</v>
      </c>
      <c r="C2067" s="34">
        <v>209701800</v>
      </c>
      <c r="D2067" s="33"/>
      <c r="E2067" s="33" t="s">
        <v>909</v>
      </c>
      <c r="F2067" s="33" t="s">
        <v>628</v>
      </c>
      <c r="G2067" s="33" t="s">
        <v>628</v>
      </c>
      <c r="H2067" s="33" t="s">
        <v>632</v>
      </c>
      <c r="I2067" s="33" t="s">
        <v>628</v>
      </c>
      <c r="J2067" s="33" t="s">
        <v>633</v>
      </c>
      <c r="K2067" s="33" t="s">
        <v>634</v>
      </c>
      <c r="L2067" s="33" t="s">
        <v>628</v>
      </c>
      <c r="M2067" s="33" t="s">
        <v>632</v>
      </c>
      <c r="N2067" s="33" t="s">
        <v>2997</v>
      </c>
      <c r="O2067" s="33" t="s">
        <v>3004</v>
      </c>
      <c r="P2067" s="33" t="s">
        <v>3005</v>
      </c>
    </row>
    <row r="2068" spans="1:16" ht="13.5" customHeight="1" x14ac:dyDescent="0.2">
      <c r="A2068" s="33" t="s">
        <v>709</v>
      </c>
      <c r="B2068" s="35" t="s">
        <v>1895</v>
      </c>
      <c r="C2068" s="34">
        <v>11615000</v>
      </c>
      <c r="D2068" s="33"/>
      <c r="E2068" s="33" t="s">
        <v>909</v>
      </c>
      <c r="F2068" s="33" t="s">
        <v>3847</v>
      </c>
      <c r="G2068" s="33" t="s">
        <v>3848</v>
      </c>
      <c r="H2068" s="33" t="s">
        <v>632</v>
      </c>
      <c r="I2068" s="33" t="s">
        <v>628</v>
      </c>
      <c r="J2068" s="33" t="s">
        <v>633</v>
      </c>
      <c r="K2068" s="33" t="s">
        <v>634</v>
      </c>
      <c r="L2068" s="33" t="s">
        <v>628</v>
      </c>
      <c r="M2068" s="33" t="s">
        <v>632</v>
      </c>
      <c r="N2068" s="33" t="s">
        <v>2847</v>
      </c>
      <c r="O2068" s="33" t="s">
        <v>2848</v>
      </c>
      <c r="P2068" s="33" t="s">
        <v>2849</v>
      </c>
    </row>
    <row r="2069" spans="1:16" ht="13.5" customHeight="1" x14ac:dyDescent="0.2">
      <c r="A2069" s="33" t="s">
        <v>709</v>
      </c>
      <c r="B2069" s="35" t="s">
        <v>3849</v>
      </c>
      <c r="C2069" s="34">
        <v>8699000</v>
      </c>
      <c r="D2069" s="33"/>
      <c r="E2069" s="33" t="s">
        <v>628</v>
      </c>
      <c r="F2069" s="33" t="s">
        <v>628</v>
      </c>
      <c r="G2069" s="33" t="s">
        <v>628</v>
      </c>
      <c r="H2069" s="33" t="s">
        <v>634</v>
      </c>
      <c r="I2069" s="33" t="s">
        <v>628</v>
      </c>
      <c r="J2069" s="33" t="s">
        <v>633</v>
      </c>
      <c r="K2069" s="33" t="s">
        <v>634</v>
      </c>
      <c r="L2069" s="33" t="s">
        <v>628</v>
      </c>
      <c r="M2069" s="33" t="s">
        <v>628</v>
      </c>
      <c r="N2069" s="33" t="s">
        <v>3850</v>
      </c>
      <c r="O2069" s="33" t="s">
        <v>3851</v>
      </c>
      <c r="P2069" s="33" t="s">
        <v>3852</v>
      </c>
    </row>
    <row r="2070" spans="1:16" ht="13.5" customHeight="1" x14ac:dyDescent="0.2">
      <c r="A2070" s="33" t="s">
        <v>709</v>
      </c>
      <c r="B2070" s="35" t="s">
        <v>3853</v>
      </c>
      <c r="C2070" s="34">
        <v>8000000</v>
      </c>
      <c r="D2070" s="33"/>
      <c r="E2070" s="33" t="s">
        <v>628</v>
      </c>
      <c r="F2070" s="33" t="s">
        <v>628</v>
      </c>
      <c r="G2070" s="33" t="s">
        <v>628</v>
      </c>
      <c r="H2070" s="33" t="s">
        <v>632</v>
      </c>
      <c r="I2070" s="33" t="s">
        <v>628</v>
      </c>
      <c r="J2070" s="33" t="s">
        <v>633</v>
      </c>
      <c r="K2070" s="33" t="s">
        <v>634</v>
      </c>
      <c r="L2070" s="33" t="s">
        <v>628</v>
      </c>
      <c r="M2070" s="33" t="s">
        <v>628</v>
      </c>
      <c r="N2070" s="33" t="s">
        <v>3850</v>
      </c>
      <c r="O2070" s="33" t="s">
        <v>3851</v>
      </c>
      <c r="P2070" s="33" t="s">
        <v>3852</v>
      </c>
    </row>
    <row r="2071" spans="1:16" ht="13.5" customHeight="1" x14ac:dyDescent="0.2">
      <c r="A2071" s="33" t="s">
        <v>709</v>
      </c>
      <c r="B2071" s="35" t="s">
        <v>7</v>
      </c>
      <c r="C2071" s="34">
        <v>900000</v>
      </c>
      <c r="D2071" s="33"/>
      <c r="E2071" s="33" t="s">
        <v>628</v>
      </c>
      <c r="F2071" s="33" t="s">
        <v>628</v>
      </c>
      <c r="G2071" s="33" t="s">
        <v>628</v>
      </c>
      <c r="H2071" s="33" t="s">
        <v>632</v>
      </c>
      <c r="I2071" s="33" t="s">
        <v>628</v>
      </c>
      <c r="J2071" s="33" t="s">
        <v>633</v>
      </c>
      <c r="K2071" s="33" t="s">
        <v>634</v>
      </c>
      <c r="L2071" s="33" t="s">
        <v>628</v>
      </c>
      <c r="M2071" s="33" t="s">
        <v>634</v>
      </c>
      <c r="N2071" s="33" t="s">
        <v>3850</v>
      </c>
      <c r="O2071" s="33" t="s">
        <v>3851</v>
      </c>
      <c r="P2071" s="33" t="s">
        <v>3852</v>
      </c>
    </row>
    <row r="2072" spans="1:16" ht="13.5" customHeight="1" x14ac:dyDescent="0.2">
      <c r="A2072" s="33" t="s">
        <v>709</v>
      </c>
      <c r="B2072" s="35" t="s">
        <v>177</v>
      </c>
      <c r="C2072" s="34">
        <v>1600000</v>
      </c>
      <c r="D2072" s="33"/>
      <c r="E2072" s="33" t="s">
        <v>628</v>
      </c>
      <c r="F2072" s="33" t="s">
        <v>628</v>
      </c>
      <c r="G2072" s="33" t="s">
        <v>628</v>
      </c>
      <c r="H2072" s="33" t="s">
        <v>632</v>
      </c>
      <c r="I2072" s="33" t="s">
        <v>628</v>
      </c>
      <c r="J2072" s="33" t="s">
        <v>633</v>
      </c>
      <c r="K2072" s="33" t="s">
        <v>634</v>
      </c>
      <c r="L2072" s="33" t="s">
        <v>628</v>
      </c>
      <c r="M2072" s="33" t="s">
        <v>628</v>
      </c>
      <c r="N2072" s="33" t="s">
        <v>3850</v>
      </c>
      <c r="O2072" s="33" t="s">
        <v>3851</v>
      </c>
      <c r="P2072" s="33" t="s">
        <v>3852</v>
      </c>
    </row>
    <row r="2073" spans="1:16" ht="13.5" customHeight="1" x14ac:dyDescent="0.2">
      <c r="A2073" s="33" t="s">
        <v>709</v>
      </c>
      <c r="B2073" s="35" t="s">
        <v>3854</v>
      </c>
      <c r="C2073" s="34">
        <v>2430000</v>
      </c>
      <c r="D2073" s="33"/>
      <c r="E2073" s="33" t="s">
        <v>628</v>
      </c>
      <c r="F2073" s="33" t="s">
        <v>628</v>
      </c>
      <c r="G2073" s="33" t="s">
        <v>628</v>
      </c>
      <c r="H2073" s="33" t="s">
        <v>632</v>
      </c>
      <c r="I2073" s="33" t="s">
        <v>628</v>
      </c>
      <c r="J2073" s="33" t="s">
        <v>633</v>
      </c>
      <c r="K2073" s="33" t="s">
        <v>634</v>
      </c>
      <c r="L2073" s="33" t="s">
        <v>628</v>
      </c>
      <c r="M2073" s="33" t="s">
        <v>628</v>
      </c>
      <c r="N2073" s="33" t="s">
        <v>3855</v>
      </c>
      <c r="O2073" s="33" t="s">
        <v>3856</v>
      </c>
      <c r="P2073" s="33" t="s">
        <v>3857</v>
      </c>
    </row>
    <row r="2074" spans="1:16" ht="13.5" customHeight="1" x14ac:dyDescent="0.2">
      <c r="A2074" s="33" t="s">
        <v>709</v>
      </c>
      <c r="B2074" s="35" t="s">
        <v>2577</v>
      </c>
      <c r="C2074" s="34">
        <v>32219000</v>
      </c>
      <c r="D2074" s="33"/>
      <c r="E2074" s="33" t="s">
        <v>628</v>
      </c>
      <c r="F2074" s="33" t="s">
        <v>628</v>
      </c>
      <c r="G2074" s="33" t="s">
        <v>628</v>
      </c>
      <c r="H2074" s="33" t="s">
        <v>632</v>
      </c>
      <c r="I2074" s="33" t="s">
        <v>628</v>
      </c>
      <c r="J2074" s="33" t="s">
        <v>633</v>
      </c>
      <c r="K2074" s="33" t="s">
        <v>634</v>
      </c>
      <c r="L2074" s="33" t="s">
        <v>628</v>
      </c>
      <c r="M2074" s="33" t="s">
        <v>628</v>
      </c>
      <c r="N2074" s="33" t="s">
        <v>3850</v>
      </c>
      <c r="O2074" s="33" t="s">
        <v>3858</v>
      </c>
      <c r="P2074" s="33" t="s">
        <v>3859</v>
      </c>
    </row>
    <row r="2075" spans="1:16" ht="13.5" customHeight="1" x14ac:dyDescent="0.2">
      <c r="A2075" s="33" t="s">
        <v>709</v>
      </c>
      <c r="B2075" s="35" t="s">
        <v>3860</v>
      </c>
      <c r="C2075" s="34">
        <v>51904000</v>
      </c>
      <c r="D2075" s="33"/>
      <c r="E2075" s="33" t="s">
        <v>628</v>
      </c>
      <c r="F2075" s="33" t="s">
        <v>628</v>
      </c>
      <c r="G2075" s="33" t="s">
        <v>628</v>
      </c>
      <c r="H2075" s="33" t="s">
        <v>632</v>
      </c>
      <c r="I2075" s="33" t="s">
        <v>628</v>
      </c>
      <c r="J2075" s="33" t="s">
        <v>633</v>
      </c>
      <c r="K2075" s="33" t="s">
        <v>634</v>
      </c>
      <c r="L2075" s="33" t="s">
        <v>628</v>
      </c>
      <c r="M2075" s="33" t="s">
        <v>628</v>
      </c>
      <c r="N2075" s="33" t="s">
        <v>3850</v>
      </c>
      <c r="O2075" s="33" t="s">
        <v>3858</v>
      </c>
      <c r="P2075" s="33" t="s">
        <v>3859</v>
      </c>
    </row>
    <row r="2076" spans="1:16" ht="13.5" customHeight="1" x14ac:dyDescent="0.2">
      <c r="A2076" s="33" t="s">
        <v>709</v>
      </c>
      <c r="B2076" s="35" t="s">
        <v>3861</v>
      </c>
      <c r="C2076" s="34">
        <v>4210429000</v>
      </c>
      <c r="D2076" s="33"/>
      <c r="E2076" s="33" t="s">
        <v>628</v>
      </c>
      <c r="F2076" s="33" t="s">
        <v>628</v>
      </c>
      <c r="G2076" s="33" t="s">
        <v>628</v>
      </c>
      <c r="H2076" s="33" t="s">
        <v>632</v>
      </c>
      <c r="I2076" s="33" t="s">
        <v>628</v>
      </c>
      <c r="J2076" s="33" t="s">
        <v>653</v>
      </c>
      <c r="K2076" s="33" t="s">
        <v>634</v>
      </c>
      <c r="L2076" s="33" t="s">
        <v>628</v>
      </c>
      <c r="M2076" s="33" t="s">
        <v>628</v>
      </c>
      <c r="N2076" s="33" t="s">
        <v>3862</v>
      </c>
      <c r="O2076" s="33" t="s">
        <v>3863</v>
      </c>
      <c r="P2076" s="33" t="s">
        <v>3864</v>
      </c>
    </row>
    <row r="2077" spans="1:16" ht="13.5" customHeight="1" x14ac:dyDescent="0.2">
      <c r="A2077" s="33" t="s">
        <v>709</v>
      </c>
      <c r="B2077" s="35" t="s">
        <v>3865</v>
      </c>
      <c r="C2077" s="34">
        <v>120000000</v>
      </c>
      <c r="D2077" s="33"/>
      <c r="E2077" s="33" t="s">
        <v>628</v>
      </c>
      <c r="F2077" s="33" t="s">
        <v>628</v>
      </c>
      <c r="G2077" s="33" t="s">
        <v>628</v>
      </c>
      <c r="H2077" s="33" t="s">
        <v>632</v>
      </c>
      <c r="I2077" s="33" t="s">
        <v>628</v>
      </c>
      <c r="J2077" s="33" t="s">
        <v>653</v>
      </c>
      <c r="K2077" s="33" t="s">
        <v>634</v>
      </c>
      <c r="L2077" s="33" t="s">
        <v>628</v>
      </c>
      <c r="M2077" s="33" t="s">
        <v>634</v>
      </c>
      <c r="N2077" s="33" t="s">
        <v>3866</v>
      </c>
      <c r="O2077" s="33" t="s">
        <v>3867</v>
      </c>
      <c r="P2077" s="33" t="s">
        <v>3868</v>
      </c>
    </row>
    <row r="2078" spans="1:16" ht="13.5" customHeight="1" x14ac:dyDescent="0.2">
      <c r="A2078" s="33" t="s">
        <v>709</v>
      </c>
      <c r="B2078" s="35" t="s">
        <v>117</v>
      </c>
      <c r="C2078" s="34">
        <v>16000000</v>
      </c>
      <c r="D2078" s="33"/>
      <c r="E2078" s="33" t="s">
        <v>628</v>
      </c>
      <c r="F2078" s="33" t="s">
        <v>628</v>
      </c>
      <c r="G2078" s="33" t="s">
        <v>628</v>
      </c>
      <c r="H2078" s="33" t="s">
        <v>632</v>
      </c>
      <c r="I2078" s="33" t="s">
        <v>628</v>
      </c>
      <c r="J2078" s="33" t="s">
        <v>633</v>
      </c>
      <c r="K2078" s="33" t="s">
        <v>634</v>
      </c>
      <c r="L2078" s="33" t="s">
        <v>628</v>
      </c>
      <c r="M2078" s="33" t="s">
        <v>628</v>
      </c>
      <c r="N2078" s="33" t="s">
        <v>3869</v>
      </c>
      <c r="O2078" s="33" t="s">
        <v>3870</v>
      </c>
      <c r="P2078" s="33" t="s">
        <v>3871</v>
      </c>
    </row>
    <row r="2079" spans="1:16" ht="13.5" customHeight="1" x14ac:dyDescent="0.2">
      <c r="A2079" s="33" t="s">
        <v>709</v>
      </c>
      <c r="B2079" s="35" t="s">
        <v>3872</v>
      </c>
      <c r="C2079" s="34">
        <v>3000000</v>
      </c>
      <c r="D2079" s="33"/>
      <c r="E2079" s="33" t="s">
        <v>628</v>
      </c>
      <c r="F2079" s="33" t="s">
        <v>628</v>
      </c>
      <c r="G2079" s="33" t="s">
        <v>628</v>
      </c>
      <c r="H2079" s="33" t="s">
        <v>632</v>
      </c>
      <c r="I2079" s="33" t="s">
        <v>628</v>
      </c>
      <c r="J2079" s="33" t="s">
        <v>633</v>
      </c>
      <c r="K2079" s="33" t="s">
        <v>634</v>
      </c>
      <c r="L2079" s="33" t="s">
        <v>628</v>
      </c>
      <c r="M2079" s="33" t="s">
        <v>628</v>
      </c>
      <c r="N2079" s="33" t="s">
        <v>3873</v>
      </c>
      <c r="O2079" s="33" t="s">
        <v>3870</v>
      </c>
      <c r="P2079" s="33" t="s">
        <v>3871</v>
      </c>
    </row>
    <row r="2080" spans="1:16" ht="13.5" customHeight="1" x14ac:dyDescent="0.2">
      <c r="A2080" s="33" t="s">
        <v>709</v>
      </c>
      <c r="B2080" s="35" t="s">
        <v>3874</v>
      </c>
      <c r="C2080" s="34">
        <v>5000000</v>
      </c>
      <c r="D2080" s="33"/>
      <c r="E2080" s="33" t="s">
        <v>628</v>
      </c>
      <c r="F2080" s="33" t="s">
        <v>628</v>
      </c>
      <c r="G2080" s="33" t="s">
        <v>628</v>
      </c>
      <c r="H2080" s="33" t="s">
        <v>632</v>
      </c>
      <c r="I2080" s="33" t="s">
        <v>628</v>
      </c>
      <c r="J2080" s="33" t="s">
        <v>633</v>
      </c>
      <c r="K2080" s="33" t="s">
        <v>634</v>
      </c>
      <c r="L2080" s="33" t="s">
        <v>628</v>
      </c>
      <c r="M2080" s="33" t="s">
        <v>628</v>
      </c>
      <c r="N2080" s="33" t="s">
        <v>3873</v>
      </c>
      <c r="O2080" s="33" t="s">
        <v>3870</v>
      </c>
      <c r="P2080" s="33" t="s">
        <v>3871</v>
      </c>
    </row>
    <row r="2081" spans="1:16" ht="13.5" customHeight="1" x14ac:dyDescent="0.2">
      <c r="A2081" s="33" t="s">
        <v>709</v>
      </c>
      <c r="B2081" s="35" t="s">
        <v>3875</v>
      </c>
      <c r="C2081" s="34">
        <v>2500000</v>
      </c>
      <c r="D2081" s="33"/>
      <c r="E2081" s="33" t="s">
        <v>628</v>
      </c>
      <c r="F2081" s="33" t="s">
        <v>628</v>
      </c>
      <c r="G2081" s="33" t="s">
        <v>628</v>
      </c>
      <c r="H2081" s="33" t="s">
        <v>632</v>
      </c>
      <c r="I2081" s="33" t="s">
        <v>628</v>
      </c>
      <c r="J2081" s="33" t="s">
        <v>633</v>
      </c>
      <c r="K2081" s="33" t="s">
        <v>634</v>
      </c>
      <c r="L2081" s="33" t="s">
        <v>628</v>
      </c>
      <c r="M2081" s="33" t="s">
        <v>628</v>
      </c>
      <c r="N2081" s="33" t="s">
        <v>3869</v>
      </c>
      <c r="O2081" s="33" t="s">
        <v>3870</v>
      </c>
      <c r="P2081" s="33" t="s">
        <v>3871</v>
      </c>
    </row>
    <row r="2082" spans="1:16" ht="13.5" customHeight="1" x14ac:dyDescent="0.2">
      <c r="A2082" s="33" t="s">
        <v>709</v>
      </c>
      <c r="B2082" s="35" t="s">
        <v>3876</v>
      </c>
      <c r="C2082" s="34">
        <v>2700000</v>
      </c>
      <c r="D2082" s="33"/>
      <c r="E2082" s="33" t="s">
        <v>628</v>
      </c>
      <c r="F2082" s="33" t="s">
        <v>628</v>
      </c>
      <c r="G2082" s="33" t="s">
        <v>628</v>
      </c>
      <c r="H2082" s="33" t="s">
        <v>632</v>
      </c>
      <c r="I2082" s="33" t="s">
        <v>628</v>
      </c>
      <c r="J2082" s="33" t="s">
        <v>633</v>
      </c>
      <c r="K2082" s="33" t="s">
        <v>634</v>
      </c>
      <c r="L2082" s="33" t="s">
        <v>628</v>
      </c>
      <c r="M2082" s="33" t="s">
        <v>628</v>
      </c>
      <c r="N2082" s="33" t="s">
        <v>3869</v>
      </c>
      <c r="O2082" s="33" t="s">
        <v>3870</v>
      </c>
      <c r="P2082" s="33" t="s">
        <v>3871</v>
      </c>
    </row>
    <row r="2083" spans="1:16" ht="13.5" customHeight="1" x14ac:dyDescent="0.2">
      <c r="A2083" s="33" t="s">
        <v>709</v>
      </c>
      <c r="B2083" s="35" t="s">
        <v>3877</v>
      </c>
      <c r="C2083" s="34">
        <v>3000000</v>
      </c>
      <c r="D2083" s="33"/>
      <c r="E2083" s="33" t="s">
        <v>628</v>
      </c>
      <c r="F2083" s="33" t="s">
        <v>628</v>
      </c>
      <c r="G2083" s="33" t="s">
        <v>628</v>
      </c>
      <c r="H2083" s="33" t="s">
        <v>632</v>
      </c>
      <c r="I2083" s="33" t="s">
        <v>628</v>
      </c>
      <c r="J2083" s="33" t="s">
        <v>633</v>
      </c>
      <c r="K2083" s="33" t="s">
        <v>634</v>
      </c>
      <c r="L2083" s="33" t="s">
        <v>628</v>
      </c>
      <c r="M2083" s="33" t="s">
        <v>628</v>
      </c>
      <c r="N2083" s="33" t="s">
        <v>3873</v>
      </c>
      <c r="O2083" s="33" t="s">
        <v>3870</v>
      </c>
      <c r="P2083" s="33" t="s">
        <v>3871</v>
      </c>
    </row>
    <row r="2084" spans="1:16" ht="13.5" customHeight="1" x14ac:dyDescent="0.2">
      <c r="A2084" s="33" t="s">
        <v>709</v>
      </c>
      <c r="B2084" s="35" t="s">
        <v>3878</v>
      </c>
      <c r="C2084" s="34">
        <v>14000000</v>
      </c>
      <c r="D2084" s="33"/>
      <c r="E2084" s="33" t="s">
        <v>628</v>
      </c>
      <c r="F2084" s="33" t="s">
        <v>628</v>
      </c>
      <c r="G2084" s="33" t="s">
        <v>628</v>
      </c>
      <c r="H2084" s="33" t="s">
        <v>632</v>
      </c>
      <c r="I2084" s="33" t="s">
        <v>628</v>
      </c>
      <c r="J2084" s="33" t="s">
        <v>633</v>
      </c>
      <c r="K2084" s="33" t="s">
        <v>634</v>
      </c>
      <c r="L2084" s="33" t="s">
        <v>628</v>
      </c>
      <c r="M2084" s="33" t="s">
        <v>628</v>
      </c>
      <c r="N2084" s="33" t="s">
        <v>3873</v>
      </c>
      <c r="O2084" s="33" t="s">
        <v>3870</v>
      </c>
      <c r="P2084" s="33" t="s">
        <v>3871</v>
      </c>
    </row>
    <row r="2085" spans="1:16" ht="13.5" customHeight="1" x14ac:dyDescent="0.2">
      <c r="A2085" s="33" t="s">
        <v>709</v>
      </c>
      <c r="B2085" s="35" t="s">
        <v>3879</v>
      </c>
      <c r="C2085" s="34">
        <v>2000000</v>
      </c>
      <c r="D2085" s="33"/>
      <c r="E2085" s="33" t="s">
        <v>628</v>
      </c>
      <c r="F2085" s="33" t="s">
        <v>628</v>
      </c>
      <c r="G2085" s="33" t="s">
        <v>628</v>
      </c>
      <c r="H2085" s="33" t="s">
        <v>632</v>
      </c>
      <c r="I2085" s="33" t="s">
        <v>628</v>
      </c>
      <c r="J2085" s="33" t="s">
        <v>633</v>
      </c>
      <c r="K2085" s="33" t="s">
        <v>634</v>
      </c>
      <c r="L2085" s="33" t="s">
        <v>628</v>
      </c>
      <c r="M2085" s="33" t="s">
        <v>628</v>
      </c>
      <c r="N2085" s="33" t="s">
        <v>3873</v>
      </c>
      <c r="O2085" s="33" t="s">
        <v>3870</v>
      </c>
      <c r="P2085" s="33" t="s">
        <v>3871</v>
      </c>
    </row>
    <row r="2086" spans="1:16" ht="13.5" customHeight="1" x14ac:dyDescent="0.2">
      <c r="A2086" s="33" t="s">
        <v>709</v>
      </c>
      <c r="B2086" s="35" t="s">
        <v>3880</v>
      </c>
      <c r="C2086" s="34">
        <v>66000000</v>
      </c>
      <c r="D2086" s="33"/>
      <c r="E2086" s="33" t="s">
        <v>628</v>
      </c>
      <c r="F2086" s="33" t="s">
        <v>628</v>
      </c>
      <c r="G2086" s="33" t="s">
        <v>628</v>
      </c>
      <c r="H2086" s="33" t="s">
        <v>632</v>
      </c>
      <c r="I2086" s="33" t="s">
        <v>628</v>
      </c>
      <c r="J2086" s="33" t="s">
        <v>653</v>
      </c>
      <c r="K2086" s="33" t="s">
        <v>634</v>
      </c>
      <c r="L2086" s="33" t="s">
        <v>628</v>
      </c>
      <c r="M2086" s="33" t="s">
        <v>634</v>
      </c>
      <c r="N2086" s="33" t="s">
        <v>3881</v>
      </c>
      <c r="O2086" s="33" t="s">
        <v>3882</v>
      </c>
      <c r="P2086" s="33" t="s">
        <v>3883</v>
      </c>
    </row>
    <row r="2087" spans="1:16" ht="13.5" customHeight="1" x14ac:dyDescent="0.2">
      <c r="A2087" s="33" t="s">
        <v>709</v>
      </c>
      <c r="B2087" s="35" t="s">
        <v>3884</v>
      </c>
      <c r="C2087" s="34">
        <v>83200000</v>
      </c>
      <c r="D2087" s="33"/>
      <c r="E2087" s="33" t="s">
        <v>628</v>
      </c>
      <c r="F2087" s="33" t="s">
        <v>628</v>
      </c>
      <c r="G2087" s="33" t="s">
        <v>628</v>
      </c>
      <c r="H2087" s="33" t="s">
        <v>632</v>
      </c>
      <c r="I2087" s="33" t="s">
        <v>628</v>
      </c>
      <c r="J2087" s="33" t="s">
        <v>653</v>
      </c>
      <c r="K2087" s="33" t="s">
        <v>634</v>
      </c>
      <c r="L2087" s="33" t="s">
        <v>628</v>
      </c>
      <c r="M2087" s="33" t="s">
        <v>628</v>
      </c>
      <c r="N2087" s="33" t="s">
        <v>3881</v>
      </c>
      <c r="O2087" s="33" t="s">
        <v>3882</v>
      </c>
      <c r="P2087" s="33" t="s">
        <v>3871</v>
      </c>
    </row>
    <row r="2088" spans="1:16" ht="13.5" customHeight="1" x14ac:dyDescent="0.2">
      <c r="A2088" s="33" t="s">
        <v>709</v>
      </c>
      <c r="B2088" s="35" t="s">
        <v>3885</v>
      </c>
      <c r="C2088" s="34">
        <v>30000000</v>
      </c>
      <c r="D2088" s="33"/>
      <c r="E2088" s="33" t="s">
        <v>628</v>
      </c>
      <c r="F2088" s="33" t="s">
        <v>628</v>
      </c>
      <c r="G2088" s="33" t="s">
        <v>628</v>
      </c>
      <c r="H2088" s="33" t="s">
        <v>632</v>
      </c>
      <c r="I2088" s="33" t="s">
        <v>628</v>
      </c>
      <c r="J2088" s="33" t="s">
        <v>653</v>
      </c>
      <c r="K2088" s="33" t="s">
        <v>634</v>
      </c>
      <c r="L2088" s="33" t="s">
        <v>628</v>
      </c>
      <c r="M2088" s="33" t="s">
        <v>634</v>
      </c>
      <c r="N2088" s="33" t="s">
        <v>3881</v>
      </c>
      <c r="O2088" s="33" t="s">
        <v>3882</v>
      </c>
      <c r="P2088" s="33" t="s">
        <v>3871</v>
      </c>
    </row>
    <row r="2089" spans="1:16" ht="13.5" customHeight="1" x14ac:dyDescent="0.2">
      <c r="A2089" s="33" t="s">
        <v>709</v>
      </c>
      <c r="B2089" s="35" t="s">
        <v>3886</v>
      </c>
      <c r="C2089" s="34">
        <v>341840000</v>
      </c>
      <c r="D2089" s="33"/>
      <c r="E2089" s="33" t="s">
        <v>628</v>
      </c>
      <c r="F2089" s="33" t="s">
        <v>628</v>
      </c>
      <c r="G2089" s="33" t="s">
        <v>628</v>
      </c>
      <c r="H2089" s="33" t="s">
        <v>632</v>
      </c>
      <c r="I2089" s="33" t="s">
        <v>628</v>
      </c>
      <c r="J2089" s="33" t="s">
        <v>633</v>
      </c>
      <c r="K2089" s="33" t="s">
        <v>634</v>
      </c>
      <c r="L2089" s="33" t="s">
        <v>628</v>
      </c>
      <c r="M2089" s="33" t="s">
        <v>628</v>
      </c>
      <c r="N2089" s="33" t="s">
        <v>3887</v>
      </c>
      <c r="O2089" s="33" t="s">
        <v>3888</v>
      </c>
      <c r="P2089" s="33" t="s">
        <v>3889</v>
      </c>
    </row>
    <row r="2090" spans="1:16" ht="13.5" customHeight="1" x14ac:dyDescent="0.2">
      <c r="A2090" s="33" t="s">
        <v>709</v>
      </c>
      <c r="B2090" s="35" t="s">
        <v>3890</v>
      </c>
      <c r="C2090" s="34">
        <v>150400000</v>
      </c>
      <c r="D2090" s="33"/>
      <c r="E2090" s="33" t="s">
        <v>628</v>
      </c>
      <c r="F2090" s="33" t="s">
        <v>628</v>
      </c>
      <c r="G2090" s="33" t="s">
        <v>628</v>
      </c>
      <c r="H2090" s="33" t="s">
        <v>632</v>
      </c>
      <c r="I2090" s="33" t="s">
        <v>628</v>
      </c>
      <c r="J2090" s="33" t="s">
        <v>653</v>
      </c>
      <c r="K2090" s="33" t="s">
        <v>634</v>
      </c>
      <c r="L2090" s="33" t="s">
        <v>628</v>
      </c>
      <c r="M2090" s="33" t="s">
        <v>628</v>
      </c>
      <c r="N2090" s="33" t="s">
        <v>3887</v>
      </c>
      <c r="O2090" s="33" t="s">
        <v>3888</v>
      </c>
      <c r="P2090" s="33" t="s">
        <v>3889</v>
      </c>
    </row>
    <row r="2091" spans="1:16" ht="13.5" customHeight="1" x14ac:dyDescent="0.2">
      <c r="A2091" s="33" t="s">
        <v>709</v>
      </c>
      <c r="B2091" s="35" t="s">
        <v>3891</v>
      </c>
      <c r="C2091" s="34">
        <v>178600000</v>
      </c>
      <c r="D2091" s="33"/>
      <c r="E2091" s="33" t="s">
        <v>628</v>
      </c>
      <c r="F2091" s="33" t="s">
        <v>628</v>
      </c>
      <c r="G2091" s="33" t="s">
        <v>628</v>
      </c>
      <c r="H2091" s="33" t="s">
        <v>632</v>
      </c>
      <c r="I2091" s="33" t="s">
        <v>628</v>
      </c>
      <c r="J2091" s="33" t="s">
        <v>653</v>
      </c>
      <c r="K2091" s="33" t="s">
        <v>634</v>
      </c>
      <c r="L2091" s="33" t="s">
        <v>628</v>
      </c>
      <c r="M2091" s="33" t="s">
        <v>628</v>
      </c>
      <c r="N2091" s="33" t="s">
        <v>3887</v>
      </c>
      <c r="O2091" s="33" t="s">
        <v>3888</v>
      </c>
      <c r="P2091" s="33" t="s">
        <v>3889</v>
      </c>
    </row>
    <row r="2092" spans="1:16" ht="13.5" customHeight="1" x14ac:dyDescent="0.2">
      <c r="A2092" s="33" t="s">
        <v>709</v>
      </c>
      <c r="B2092" s="35" t="s">
        <v>3892</v>
      </c>
      <c r="C2092" s="34">
        <v>159633000</v>
      </c>
      <c r="D2092" s="33"/>
      <c r="E2092" s="33" t="s">
        <v>628</v>
      </c>
      <c r="F2092" s="33" t="s">
        <v>628</v>
      </c>
      <c r="G2092" s="33" t="s">
        <v>628</v>
      </c>
      <c r="H2092" s="33" t="s">
        <v>632</v>
      </c>
      <c r="I2092" s="33" t="s">
        <v>628</v>
      </c>
      <c r="J2092" s="33" t="s">
        <v>653</v>
      </c>
      <c r="K2092" s="33" t="s">
        <v>634</v>
      </c>
      <c r="L2092" s="33" t="s">
        <v>628</v>
      </c>
      <c r="M2092" s="33" t="s">
        <v>628</v>
      </c>
      <c r="N2092" s="33" t="s">
        <v>3887</v>
      </c>
      <c r="O2092" s="33" t="s">
        <v>3888</v>
      </c>
      <c r="P2092" s="33" t="s">
        <v>3889</v>
      </c>
    </row>
    <row r="2093" spans="1:16" ht="13.5" customHeight="1" x14ac:dyDescent="0.2">
      <c r="A2093" s="33" t="s">
        <v>709</v>
      </c>
      <c r="B2093" s="35" t="s">
        <v>3893</v>
      </c>
      <c r="C2093" s="34">
        <v>89300000</v>
      </c>
      <c r="D2093" s="33"/>
      <c r="E2093" s="33" t="s">
        <v>628</v>
      </c>
      <c r="F2093" s="33" t="s">
        <v>628</v>
      </c>
      <c r="G2093" s="33" t="s">
        <v>628</v>
      </c>
      <c r="H2093" s="33" t="s">
        <v>632</v>
      </c>
      <c r="I2093" s="33" t="s">
        <v>628</v>
      </c>
      <c r="J2093" s="33" t="s">
        <v>653</v>
      </c>
      <c r="K2093" s="33" t="s">
        <v>634</v>
      </c>
      <c r="L2093" s="33" t="s">
        <v>628</v>
      </c>
      <c r="M2093" s="33" t="s">
        <v>628</v>
      </c>
      <c r="N2093" s="33" t="s">
        <v>3887</v>
      </c>
      <c r="O2093" s="33" t="s">
        <v>3888</v>
      </c>
      <c r="P2093" s="33" t="s">
        <v>3889</v>
      </c>
    </row>
    <row r="2094" spans="1:16" ht="13.5" customHeight="1" x14ac:dyDescent="0.2">
      <c r="A2094" s="33" t="s">
        <v>709</v>
      </c>
      <c r="B2094" s="35" t="s">
        <v>3894</v>
      </c>
      <c r="C2094" s="34">
        <v>102225000</v>
      </c>
      <c r="D2094" s="33"/>
      <c r="E2094" s="33" t="s">
        <v>628</v>
      </c>
      <c r="F2094" s="33" t="s">
        <v>628</v>
      </c>
      <c r="G2094" s="33" t="s">
        <v>628</v>
      </c>
      <c r="H2094" s="33" t="s">
        <v>632</v>
      </c>
      <c r="I2094" s="33" t="s">
        <v>628</v>
      </c>
      <c r="J2094" s="33" t="s">
        <v>653</v>
      </c>
      <c r="K2094" s="33" t="s">
        <v>634</v>
      </c>
      <c r="L2094" s="33" t="s">
        <v>628</v>
      </c>
      <c r="M2094" s="33" t="s">
        <v>628</v>
      </c>
      <c r="N2094" s="33" t="s">
        <v>3887</v>
      </c>
      <c r="O2094" s="33" t="s">
        <v>3888</v>
      </c>
      <c r="P2094" s="33" t="s">
        <v>3889</v>
      </c>
    </row>
    <row r="2095" spans="1:16" ht="13.5" customHeight="1" x14ac:dyDescent="0.2">
      <c r="A2095" s="33" t="s">
        <v>709</v>
      </c>
      <c r="B2095" s="35" t="s">
        <v>3895</v>
      </c>
      <c r="C2095" s="34">
        <v>47000000</v>
      </c>
      <c r="D2095" s="33"/>
      <c r="E2095" s="33" t="s">
        <v>628</v>
      </c>
      <c r="F2095" s="33" t="s">
        <v>628</v>
      </c>
      <c r="G2095" s="33" t="s">
        <v>628</v>
      </c>
      <c r="H2095" s="33" t="s">
        <v>632</v>
      </c>
      <c r="I2095" s="33" t="s">
        <v>628</v>
      </c>
      <c r="J2095" s="33" t="s">
        <v>653</v>
      </c>
      <c r="K2095" s="33" t="s">
        <v>634</v>
      </c>
      <c r="L2095" s="33" t="s">
        <v>628</v>
      </c>
      <c r="M2095" s="33" t="s">
        <v>628</v>
      </c>
      <c r="N2095" s="33" t="s">
        <v>3887</v>
      </c>
      <c r="O2095" s="33" t="s">
        <v>3888</v>
      </c>
      <c r="P2095" s="33" t="s">
        <v>3889</v>
      </c>
    </row>
    <row r="2096" spans="1:16" ht="13.5" customHeight="1" x14ac:dyDescent="0.2">
      <c r="A2096" s="33" t="s">
        <v>709</v>
      </c>
      <c r="B2096" s="35" t="s">
        <v>3896</v>
      </c>
      <c r="C2096" s="34">
        <v>37600000</v>
      </c>
      <c r="D2096" s="33"/>
      <c r="E2096" s="33" t="s">
        <v>628</v>
      </c>
      <c r="F2096" s="33" t="s">
        <v>628</v>
      </c>
      <c r="G2096" s="33" t="s">
        <v>628</v>
      </c>
      <c r="H2096" s="33" t="s">
        <v>632</v>
      </c>
      <c r="I2096" s="33" t="s">
        <v>628</v>
      </c>
      <c r="J2096" s="33" t="s">
        <v>653</v>
      </c>
      <c r="K2096" s="33" t="s">
        <v>634</v>
      </c>
      <c r="L2096" s="33" t="s">
        <v>628</v>
      </c>
      <c r="M2096" s="33" t="s">
        <v>628</v>
      </c>
      <c r="N2096" s="33" t="s">
        <v>3887</v>
      </c>
      <c r="O2096" s="33" t="s">
        <v>3888</v>
      </c>
      <c r="P2096" s="33" t="s">
        <v>3889</v>
      </c>
    </row>
    <row r="2097" spans="1:16" ht="13.5" customHeight="1" x14ac:dyDescent="0.2">
      <c r="A2097" s="33" t="s">
        <v>709</v>
      </c>
      <c r="B2097" s="35" t="s">
        <v>3897</v>
      </c>
      <c r="C2097" s="34">
        <v>191958000</v>
      </c>
      <c r="D2097" s="33"/>
      <c r="E2097" s="33" t="s">
        <v>628</v>
      </c>
      <c r="F2097" s="33" t="s">
        <v>628</v>
      </c>
      <c r="G2097" s="33" t="s">
        <v>628</v>
      </c>
      <c r="H2097" s="33" t="s">
        <v>632</v>
      </c>
      <c r="I2097" s="33" t="s">
        <v>628</v>
      </c>
      <c r="J2097" s="33" t="s">
        <v>653</v>
      </c>
      <c r="K2097" s="33" t="s">
        <v>634</v>
      </c>
      <c r="L2097" s="33" t="s">
        <v>628</v>
      </c>
      <c r="M2097" s="33" t="s">
        <v>628</v>
      </c>
      <c r="N2097" s="33" t="s">
        <v>3898</v>
      </c>
      <c r="O2097" s="33" t="s">
        <v>3899</v>
      </c>
      <c r="P2097" s="33" t="s">
        <v>3900</v>
      </c>
    </row>
    <row r="2098" spans="1:16" ht="13.5" customHeight="1" x14ac:dyDescent="0.2">
      <c r="A2098" s="33" t="s">
        <v>709</v>
      </c>
      <c r="B2098" s="35" t="s">
        <v>3901</v>
      </c>
      <c r="C2098" s="34">
        <v>10000000</v>
      </c>
      <c r="D2098" s="33"/>
      <c r="E2098" s="33" t="s">
        <v>628</v>
      </c>
      <c r="F2098" s="33" t="s">
        <v>628</v>
      </c>
      <c r="G2098" s="33" t="s">
        <v>628</v>
      </c>
      <c r="H2098" s="33" t="s">
        <v>632</v>
      </c>
      <c r="I2098" s="33" t="s">
        <v>628</v>
      </c>
      <c r="J2098" s="33" t="s">
        <v>633</v>
      </c>
      <c r="K2098" s="33" t="s">
        <v>634</v>
      </c>
      <c r="L2098" s="33" t="s">
        <v>628</v>
      </c>
      <c r="M2098" s="33" t="s">
        <v>634</v>
      </c>
      <c r="N2098" s="33" t="s">
        <v>3902</v>
      </c>
      <c r="O2098" s="33" t="s">
        <v>3903</v>
      </c>
      <c r="P2098" s="33" t="s">
        <v>3904</v>
      </c>
    </row>
    <row r="2099" spans="1:16" ht="13.5" customHeight="1" x14ac:dyDescent="0.2">
      <c r="A2099" s="33" t="s">
        <v>709</v>
      </c>
      <c r="B2099" s="35" t="s">
        <v>3905</v>
      </c>
      <c r="C2099" s="34">
        <v>18000000</v>
      </c>
      <c r="D2099" s="33"/>
      <c r="E2099" s="33" t="s">
        <v>628</v>
      </c>
      <c r="F2099" s="33" t="s">
        <v>628</v>
      </c>
      <c r="G2099" s="33" t="s">
        <v>628</v>
      </c>
      <c r="H2099" s="33" t="s">
        <v>632</v>
      </c>
      <c r="I2099" s="33" t="s">
        <v>628</v>
      </c>
      <c r="J2099" s="33" t="s">
        <v>633</v>
      </c>
      <c r="K2099" s="33" t="s">
        <v>634</v>
      </c>
      <c r="L2099" s="33" t="s">
        <v>628</v>
      </c>
      <c r="M2099" s="33" t="s">
        <v>628</v>
      </c>
      <c r="N2099" s="33" t="s">
        <v>3898</v>
      </c>
      <c r="O2099" s="33" t="s">
        <v>3899</v>
      </c>
      <c r="P2099" s="33" t="s">
        <v>3906</v>
      </c>
    </row>
    <row r="2100" spans="1:16" ht="13.5" customHeight="1" x14ac:dyDescent="0.2">
      <c r="A2100" s="33" t="s">
        <v>709</v>
      </c>
      <c r="B2100" s="35" t="s">
        <v>3907</v>
      </c>
      <c r="C2100" s="34">
        <v>15000000</v>
      </c>
      <c r="D2100" s="33"/>
      <c r="E2100" s="33" t="s">
        <v>628</v>
      </c>
      <c r="F2100" s="33" t="s">
        <v>628</v>
      </c>
      <c r="G2100" s="33" t="s">
        <v>628</v>
      </c>
      <c r="H2100" s="33" t="s">
        <v>632</v>
      </c>
      <c r="I2100" s="33" t="s">
        <v>628</v>
      </c>
      <c r="J2100" s="33" t="s">
        <v>633</v>
      </c>
      <c r="K2100" s="33" t="s">
        <v>634</v>
      </c>
      <c r="L2100" s="33" t="s">
        <v>628</v>
      </c>
      <c r="M2100" s="33" t="s">
        <v>628</v>
      </c>
      <c r="N2100" s="33" t="s">
        <v>3898</v>
      </c>
      <c r="O2100" s="33" t="s">
        <v>3899</v>
      </c>
      <c r="P2100" s="33" t="s">
        <v>3906</v>
      </c>
    </row>
    <row r="2101" spans="1:16" ht="13.5" customHeight="1" x14ac:dyDescent="0.2">
      <c r="A2101" s="33" t="s">
        <v>709</v>
      </c>
      <c r="B2101" s="35" t="s">
        <v>3908</v>
      </c>
      <c r="C2101" s="34">
        <v>140000000</v>
      </c>
      <c r="D2101" s="33"/>
      <c r="E2101" s="33" t="s">
        <v>628</v>
      </c>
      <c r="F2101" s="33" t="s">
        <v>628</v>
      </c>
      <c r="G2101" s="33" t="s">
        <v>628</v>
      </c>
      <c r="H2101" s="33" t="s">
        <v>632</v>
      </c>
      <c r="I2101" s="33" t="s">
        <v>628</v>
      </c>
      <c r="J2101" s="33" t="s">
        <v>633</v>
      </c>
      <c r="K2101" s="33" t="s">
        <v>634</v>
      </c>
      <c r="L2101" s="33" t="s">
        <v>628</v>
      </c>
      <c r="M2101" s="33" t="s">
        <v>634</v>
      </c>
      <c r="N2101" s="33" t="s">
        <v>3898</v>
      </c>
      <c r="O2101" s="33" t="s">
        <v>3899</v>
      </c>
      <c r="P2101" s="33" t="s">
        <v>3906</v>
      </c>
    </row>
    <row r="2102" spans="1:16" ht="13.5" customHeight="1" x14ac:dyDescent="0.2">
      <c r="A2102" s="33" t="s">
        <v>709</v>
      </c>
      <c r="B2102" s="35" t="s">
        <v>3909</v>
      </c>
      <c r="C2102" s="34">
        <v>180000000</v>
      </c>
      <c r="D2102" s="33"/>
      <c r="E2102" s="33" t="s">
        <v>628</v>
      </c>
      <c r="F2102" s="33" t="s">
        <v>628</v>
      </c>
      <c r="G2102" s="33" t="s">
        <v>628</v>
      </c>
      <c r="H2102" s="33" t="s">
        <v>632</v>
      </c>
      <c r="I2102" s="33" t="s">
        <v>628</v>
      </c>
      <c r="J2102" s="33" t="s">
        <v>633</v>
      </c>
      <c r="K2102" s="33" t="s">
        <v>634</v>
      </c>
      <c r="L2102" s="33" t="s">
        <v>628</v>
      </c>
      <c r="M2102" s="33" t="s">
        <v>628</v>
      </c>
      <c r="N2102" s="33" t="s">
        <v>3898</v>
      </c>
      <c r="O2102" s="33" t="s">
        <v>3899</v>
      </c>
      <c r="P2102" s="33" t="s">
        <v>3906</v>
      </c>
    </row>
    <row r="2103" spans="1:16" ht="13.5" customHeight="1" x14ac:dyDescent="0.2">
      <c r="A2103" s="33" t="s">
        <v>709</v>
      </c>
      <c r="B2103" s="35" t="s">
        <v>3905</v>
      </c>
      <c r="C2103" s="34">
        <v>4500000</v>
      </c>
      <c r="D2103" s="33"/>
      <c r="E2103" s="33" t="s">
        <v>628</v>
      </c>
      <c r="F2103" s="33" t="s">
        <v>628</v>
      </c>
      <c r="G2103" s="33" t="s">
        <v>628</v>
      </c>
      <c r="H2103" s="33" t="s">
        <v>632</v>
      </c>
      <c r="I2103" s="33" t="s">
        <v>628</v>
      </c>
      <c r="J2103" s="33" t="s">
        <v>633</v>
      </c>
      <c r="K2103" s="33" t="s">
        <v>634</v>
      </c>
      <c r="L2103" s="33" t="s">
        <v>628</v>
      </c>
      <c r="M2103" s="33" t="s">
        <v>628</v>
      </c>
      <c r="N2103" s="33" t="s">
        <v>3898</v>
      </c>
      <c r="O2103" s="33" t="s">
        <v>3899</v>
      </c>
      <c r="P2103" s="33" t="s">
        <v>3906</v>
      </c>
    </row>
    <row r="2104" spans="1:16" ht="13.5" customHeight="1" x14ac:dyDescent="0.2">
      <c r="A2104" s="33" t="s">
        <v>709</v>
      </c>
      <c r="B2104" s="35" t="s">
        <v>3910</v>
      </c>
      <c r="C2104" s="34">
        <v>80000000</v>
      </c>
      <c r="D2104" s="33"/>
      <c r="E2104" s="33" t="s">
        <v>628</v>
      </c>
      <c r="F2104" s="33" t="s">
        <v>628</v>
      </c>
      <c r="G2104" s="33" t="s">
        <v>628</v>
      </c>
      <c r="H2104" s="33" t="s">
        <v>632</v>
      </c>
      <c r="I2104" s="33" t="s">
        <v>628</v>
      </c>
      <c r="J2104" s="33" t="s">
        <v>633</v>
      </c>
      <c r="K2104" s="33" t="s">
        <v>634</v>
      </c>
      <c r="L2104" s="33" t="s">
        <v>628</v>
      </c>
      <c r="M2104" s="33" t="s">
        <v>628</v>
      </c>
      <c r="N2104" s="33" t="s">
        <v>3898</v>
      </c>
      <c r="O2104" s="33" t="s">
        <v>3899</v>
      </c>
      <c r="P2104" s="33" t="s">
        <v>3906</v>
      </c>
    </row>
    <row r="2105" spans="1:16" ht="13.5" customHeight="1" x14ac:dyDescent="0.2">
      <c r="A2105" s="33" t="s">
        <v>709</v>
      </c>
      <c r="B2105" s="35" t="s">
        <v>3911</v>
      </c>
      <c r="C2105" s="34">
        <v>26000000</v>
      </c>
      <c r="D2105" s="33"/>
      <c r="E2105" s="33" t="s">
        <v>628</v>
      </c>
      <c r="F2105" s="33" t="s">
        <v>628</v>
      </c>
      <c r="G2105" s="33" t="s">
        <v>628</v>
      </c>
      <c r="H2105" s="33" t="s">
        <v>632</v>
      </c>
      <c r="I2105" s="33" t="s">
        <v>628</v>
      </c>
      <c r="J2105" s="33" t="s">
        <v>633</v>
      </c>
      <c r="K2105" s="33" t="s">
        <v>634</v>
      </c>
      <c r="L2105" s="33" t="s">
        <v>628</v>
      </c>
      <c r="M2105" s="33" t="s">
        <v>634</v>
      </c>
      <c r="N2105" s="33" t="s">
        <v>3898</v>
      </c>
      <c r="O2105" s="33" t="s">
        <v>3899</v>
      </c>
      <c r="P2105" s="33" t="s">
        <v>3906</v>
      </c>
    </row>
    <row r="2106" spans="1:16" ht="13.5" customHeight="1" x14ac:dyDescent="0.2">
      <c r="A2106" s="33" t="s">
        <v>709</v>
      </c>
      <c r="B2106" s="35" t="s">
        <v>109</v>
      </c>
      <c r="C2106" s="34">
        <v>5000000</v>
      </c>
      <c r="D2106" s="33"/>
      <c r="E2106" s="33" t="s">
        <v>628</v>
      </c>
      <c r="F2106" s="33" t="s">
        <v>628</v>
      </c>
      <c r="G2106" s="33" t="s">
        <v>628</v>
      </c>
      <c r="H2106" s="33" t="s">
        <v>632</v>
      </c>
      <c r="I2106" s="33" t="s">
        <v>628</v>
      </c>
      <c r="J2106" s="33" t="s">
        <v>633</v>
      </c>
      <c r="K2106" s="33" t="s">
        <v>634</v>
      </c>
      <c r="L2106" s="33" t="s">
        <v>628</v>
      </c>
      <c r="M2106" s="33" t="s">
        <v>628</v>
      </c>
      <c r="N2106" s="33" t="s">
        <v>3898</v>
      </c>
      <c r="O2106" s="33" t="s">
        <v>3899</v>
      </c>
      <c r="P2106" s="33" t="s">
        <v>3906</v>
      </c>
    </row>
    <row r="2107" spans="1:16" ht="13.5" customHeight="1" x14ac:dyDescent="0.2">
      <c r="A2107" s="33" t="s">
        <v>709</v>
      </c>
      <c r="B2107" s="35" t="s">
        <v>3912</v>
      </c>
      <c r="C2107" s="34">
        <v>10000000</v>
      </c>
      <c r="D2107" s="33"/>
      <c r="E2107" s="33" t="s">
        <v>628</v>
      </c>
      <c r="F2107" s="33" t="s">
        <v>628</v>
      </c>
      <c r="G2107" s="33" t="s">
        <v>628</v>
      </c>
      <c r="H2107" s="33" t="s">
        <v>632</v>
      </c>
      <c r="I2107" s="33" t="s">
        <v>628</v>
      </c>
      <c r="J2107" s="33" t="s">
        <v>633</v>
      </c>
      <c r="K2107" s="33" t="s">
        <v>634</v>
      </c>
      <c r="L2107" s="33" t="s">
        <v>628</v>
      </c>
      <c r="M2107" s="33" t="s">
        <v>634</v>
      </c>
      <c r="N2107" s="33" t="s">
        <v>3898</v>
      </c>
      <c r="O2107" s="33" t="s">
        <v>3899</v>
      </c>
      <c r="P2107" s="33" t="s">
        <v>3906</v>
      </c>
    </row>
    <row r="2108" spans="1:16" ht="13.5" customHeight="1" x14ac:dyDescent="0.2">
      <c r="A2108" s="33" t="s">
        <v>709</v>
      </c>
      <c r="B2108" s="35" t="s">
        <v>3913</v>
      </c>
      <c r="C2108" s="34">
        <v>240000000</v>
      </c>
      <c r="D2108" s="33"/>
      <c r="E2108" s="33" t="s">
        <v>628</v>
      </c>
      <c r="F2108" s="33" t="s">
        <v>628</v>
      </c>
      <c r="G2108" s="33" t="s">
        <v>628</v>
      </c>
      <c r="H2108" s="33" t="s">
        <v>632</v>
      </c>
      <c r="I2108" s="33" t="s">
        <v>628</v>
      </c>
      <c r="J2108" s="33" t="s">
        <v>633</v>
      </c>
      <c r="K2108" s="33" t="s">
        <v>634</v>
      </c>
      <c r="L2108" s="33" t="s">
        <v>628</v>
      </c>
      <c r="M2108" s="33" t="s">
        <v>634</v>
      </c>
      <c r="N2108" s="33" t="s">
        <v>3898</v>
      </c>
      <c r="O2108" s="33" t="s">
        <v>3914</v>
      </c>
      <c r="P2108" s="33" t="s">
        <v>3915</v>
      </c>
    </row>
    <row r="2109" spans="1:16" ht="13.5" customHeight="1" x14ac:dyDescent="0.2">
      <c r="A2109" s="33" t="s">
        <v>709</v>
      </c>
      <c r="B2109" s="35" t="s">
        <v>3916</v>
      </c>
      <c r="C2109" s="34">
        <v>94999998</v>
      </c>
      <c r="D2109" s="33"/>
      <c r="E2109" s="33" t="s">
        <v>628</v>
      </c>
      <c r="F2109" s="33" t="s">
        <v>628</v>
      </c>
      <c r="G2109" s="33" t="s">
        <v>628</v>
      </c>
      <c r="H2109" s="33" t="s">
        <v>632</v>
      </c>
      <c r="I2109" s="33" t="s">
        <v>628</v>
      </c>
      <c r="J2109" s="33" t="s">
        <v>633</v>
      </c>
      <c r="K2109" s="33" t="s">
        <v>634</v>
      </c>
      <c r="L2109" s="33" t="s">
        <v>628</v>
      </c>
      <c r="M2109" s="33" t="s">
        <v>634</v>
      </c>
      <c r="N2109" s="33" t="s">
        <v>3898</v>
      </c>
      <c r="O2109" s="33" t="s">
        <v>3914</v>
      </c>
      <c r="P2109" s="33" t="s">
        <v>3915</v>
      </c>
    </row>
    <row r="2110" spans="1:16" ht="13.5" customHeight="1" x14ac:dyDescent="0.2">
      <c r="A2110" s="33" t="s">
        <v>709</v>
      </c>
      <c r="B2110" s="35" t="s">
        <v>3917</v>
      </c>
      <c r="C2110" s="34">
        <v>50000000</v>
      </c>
      <c r="D2110" s="33"/>
      <c r="E2110" s="33" t="s">
        <v>628</v>
      </c>
      <c r="F2110" s="33" t="s">
        <v>628</v>
      </c>
      <c r="G2110" s="33" t="s">
        <v>628</v>
      </c>
      <c r="H2110" s="33" t="s">
        <v>632</v>
      </c>
      <c r="I2110" s="33" t="s">
        <v>628</v>
      </c>
      <c r="J2110" s="33" t="s">
        <v>633</v>
      </c>
      <c r="K2110" s="33" t="s">
        <v>634</v>
      </c>
      <c r="L2110" s="33" t="s">
        <v>628</v>
      </c>
      <c r="M2110" s="33" t="s">
        <v>634</v>
      </c>
      <c r="N2110" s="33" t="s">
        <v>3898</v>
      </c>
      <c r="O2110" s="33" t="s">
        <v>3914</v>
      </c>
      <c r="P2110" s="33" t="s">
        <v>3915</v>
      </c>
    </row>
    <row r="2111" spans="1:16" ht="13.5" customHeight="1" x14ac:dyDescent="0.2">
      <c r="A2111" s="33" t="s">
        <v>709</v>
      </c>
      <c r="B2111" s="35" t="s">
        <v>3918</v>
      </c>
      <c r="C2111" s="34">
        <v>16000000</v>
      </c>
      <c r="D2111" s="33"/>
      <c r="E2111" s="33" t="s">
        <v>628</v>
      </c>
      <c r="F2111" s="33" t="s">
        <v>628</v>
      </c>
      <c r="G2111" s="33" t="s">
        <v>628</v>
      </c>
      <c r="H2111" s="33" t="s">
        <v>632</v>
      </c>
      <c r="I2111" s="33" t="s">
        <v>628</v>
      </c>
      <c r="J2111" s="33" t="s">
        <v>633</v>
      </c>
      <c r="K2111" s="33" t="s">
        <v>634</v>
      </c>
      <c r="L2111" s="33" t="s">
        <v>628</v>
      </c>
      <c r="M2111" s="33" t="s">
        <v>628</v>
      </c>
      <c r="N2111" s="33" t="s">
        <v>3898</v>
      </c>
      <c r="O2111" s="33" t="s">
        <v>3914</v>
      </c>
      <c r="P2111" s="33" t="s">
        <v>3915</v>
      </c>
    </row>
    <row r="2112" spans="1:16" ht="13.5" customHeight="1" x14ac:dyDescent="0.2">
      <c r="A2112" s="33" t="s">
        <v>709</v>
      </c>
      <c r="B2112" s="35" t="s">
        <v>3919</v>
      </c>
      <c r="C2112" s="34">
        <v>10000000</v>
      </c>
      <c r="D2112" s="33"/>
      <c r="E2112" s="33" t="s">
        <v>628</v>
      </c>
      <c r="F2112" s="33" t="s">
        <v>628</v>
      </c>
      <c r="G2112" s="33" t="s">
        <v>628</v>
      </c>
      <c r="H2112" s="33" t="s">
        <v>632</v>
      </c>
      <c r="I2112" s="33" t="s">
        <v>628</v>
      </c>
      <c r="J2112" s="33" t="s">
        <v>633</v>
      </c>
      <c r="K2112" s="33" t="s">
        <v>634</v>
      </c>
      <c r="L2112" s="33" t="s">
        <v>628</v>
      </c>
      <c r="M2112" s="33" t="s">
        <v>628</v>
      </c>
      <c r="N2112" s="33" t="s">
        <v>3898</v>
      </c>
      <c r="O2112" s="33" t="s">
        <v>3914</v>
      </c>
      <c r="P2112" s="33" t="s">
        <v>3915</v>
      </c>
    </row>
    <row r="2113" spans="1:16" ht="13.5" customHeight="1" x14ac:dyDescent="0.2">
      <c r="A2113" s="33" t="s">
        <v>709</v>
      </c>
      <c r="B2113" s="35" t="s">
        <v>3920</v>
      </c>
      <c r="C2113" s="34">
        <v>15000000</v>
      </c>
      <c r="D2113" s="33"/>
      <c r="E2113" s="33" t="s">
        <v>628</v>
      </c>
      <c r="F2113" s="33" t="s">
        <v>628</v>
      </c>
      <c r="G2113" s="33" t="s">
        <v>628</v>
      </c>
      <c r="H2113" s="33" t="s">
        <v>632</v>
      </c>
      <c r="I2113" s="33" t="s">
        <v>628</v>
      </c>
      <c r="J2113" s="33" t="s">
        <v>633</v>
      </c>
      <c r="K2113" s="33" t="s">
        <v>634</v>
      </c>
      <c r="L2113" s="33" t="s">
        <v>628</v>
      </c>
      <c r="M2113" s="33" t="s">
        <v>634</v>
      </c>
      <c r="N2113" s="33" t="s">
        <v>3898</v>
      </c>
      <c r="O2113" s="33" t="s">
        <v>3914</v>
      </c>
      <c r="P2113" s="33" t="s">
        <v>3915</v>
      </c>
    </row>
    <row r="2114" spans="1:16" ht="13.5" customHeight="1" x14ac:dyDescent="0.2">
      <c r="A2114" s="33" t="s">
        <v>709</v>
      </c>
      <c r="B2114" s="35" t="s">
        <v>3921</v>
      </c>
      <c r="C2114" s="34">
        <v>832000000</v>
      </c>
      <c r="D2114" s="33"/>
      <c r="E2114" s="33" t="s">
        <v>628</v>
      </c>
      <c r="F2114" s="33" t="s">
        <v>628</v>
      </c>
      <c r="G2114" s="33" t="s">
        <v>628</v>
      </c>
      <c r="H2114" s="33" t="s">
        <v>632</v>
      </c>
      <c r="I2114" s="33" t="s">
        <v>628</v>
      </c>
      <c r="J2114" s="33" t="s">
        <v>653</v>
      </c>
      <c r="K2114" s="33" t="s">
        <v>634</v>
      </c>
      <c r="L2114" s="33" t="s">
        <v>628</v>
      </c>
      <c r="M2114" s="33" t="s">
        <v>628</v>
      </c>
      <c r="N2114" s="33" t="s">
        <v>3881</v>
      </c>
      <c r="O2114" s="33" t="s">
        <v>3882</v>
      </c>
      <c r="P2114" s="33" t="s">
        <v>3922</v>
      </c>
    </row>
    <row r="2115" spans="1:16" ht="13.5" customHeight="1" x14ac:dyDescent="0.2">
      <c r="A2115" s="33" t="s">
        <v>709</v>
      </c>
      <c r="B2115" s="35" t="s">
        <v>3923</v>
      </c>
      <c r="C2115" s="34">
        <v>263800000</v>
      </c>
      <c r="D2115" s="33"/>
      <c r="E2115" s="33" t="s">
        <v>628</v>
      </c>
      <c r="F2115" s="33" t="s">
        <v>628</v>
      </c>
      <c r="G2115" s="33" t="s">
        <v>628</v>
      </c>
      <c r="H2115" s="33" t="s">
        <v>632</v>
      </c>
      <c r="I2115" s="33" t="s">
        <v>628</v>
      </c>
      <c r="J2115" s="33" t="s">
        <v>653</v>
      </c>
      <c r="K2115" s="33" t="s">
        <v>634</v>
      </c>
      <c r="L2115" s="33" t="s">
        <v>628</v>
      </c>
      <c r="M2115" s="33" t="s">
        <v>634</v>
      </c>
      <c r="N2115" s="33" t="s">
        <v>3924</v>
      </c>
      <c r="O2115" s="33" t="s">
        <v>3925</v>
      </c>
      <c r="P2115" s="33" t="s">
        <v>3926</v>
      </c>
    </row>
    <row r="2116" spans="1:16" ht="27" customHeight="1" x14ac:dyDescent="0.2">
      <c r="A2116" s="33" t="s">
        <v>709</v>
      </c>
      <c r="B2116" s="37" t="s">
        <v>3927</v>
      </c>
      <c r="C2116" s="34">
        <v>8000000</v>
      </c>
      <c r="D2116" s="33"/>
      <c r="E2116" s="33" t="s">
        <v>628</v>
      </c>
      <c r="F2116" s="33" t="s">
        <v>628</v>
      </c>
      <c r="G2116" s="33" t="s">
        <v>628</v>
      </c>
      <c r="H2116" s="33" t="s">
        <v>632</v>
      </c>
      <c r="I2116" s="33" t="s">
        <v>628</v>
      </c>
      <c r="J2116" s="33" t="s">
        <v>633</v>
      </c>
      <c r="K2116" s="33" t="s">
        <v>634</v>
      </c>
      <c r="L2116" s="33" t="s">
        <v>628</v>
      </c>
      <c r="M2116" s="33" t="s">
        <v>628</v>
      </c>
      <c r="N2116" s="33" t="s">
        <v>3924</v>
      </c>
      <c r="O2116" s="33" t="s">
        <v>3925</v>
      </c>
      <c r="P2116" s="33" t="s">
        <v>3928</v>
      </c>
    </row>
    <row r="2117" spans="1:16" ht="27" customHeight="1" x14ac:dyDescent="0.2">
      <c r="A2117" s="33" t="s">
        <v>709</v>
      </c>
      <c r="B2117" s="37" t="s">
        <v>3929</v>
      </c>
      <c r="C2117" s="34">
        <v>2500000</v>
      </c>
      <c r="D2117" s="33"/>
      <c r="E2117" s="33" t="s">
        <v>628</v>
      </c>
      <c r="F2117" s="33" t="s">
        <v>628</v>
      </c>
      <c r="G2117" s="33" t="s">
        <v>628</v>
      </c>
      <c r="H2117" s="33" t="s">
        <v>632</v>
      </c>
      <c r="I2117" s="33" t="s">
        <v>628</v>
      </c>
      <c r="J2117" s="33" t="s">
        <v>633</v>
      </c>
      <c r="K2117" s="33" t="s">
        <v>634</v>
      </c>
      <c r="L2117" s="33" t="s">
        <v>628</v>
      </c>
      <c r="M2117" s="33" t="s">
        <v>628</v>
      </c>
      <c r="N2117" s="33" t="s">
        <v>3924</v>
      </c>
      <c r="O2117" s="33" t="s">
        <v>3925</v>
      </c>
      <c r="P2117" s="33" t="s">
        <v>3926</v>
      </c>
    </row>
    <row r="2118" spans="1:16" ht="13.5" customHeight="1" x14ac:dyDescent="0.2">
      <c r="A2118" s="33" t="s">
        <v>709</v>
      </c>
      <c r="B2118" s="35" t="s">
        <v>3930</v>
      </c>
      <c r="C2118" s="34">
        <v>18000000</v>
      </c>
      <c r="D2118" s="33"/>
      <c r="E2118" s="33" t="s">
        <v>628</v>
      </c>
      <c r="F2118" s="33" t="s">
        <v>628</v>
      </c>
      <c r="G2118" s="33" t="s">
        <v>628</v>
      </c>
      <c r="H2118" s="33" t="s">
        <v>632</v>
      </c>
      <c r="I2118" s="33" t="s">
        <v>628</v>
      </c>
      <c r="J2118" s="33" t="s">
        <v>633</v>
      </c>
      <c r="K2118" s="33" t="s">
        <v>634</v>
      </c>
      <c r="L2118" s="33" t="s">
        <v>628</v>
      </c>
      <c r="M2118" s="33" t="s">
        <v>628</v>
      </c>
      <c r="N2118" s="33" t="s">
        <v>3924</v>
      </c>
      <c r="O2118" s="33" t="s">
        <v>3925</v>
      </c>
      <c r="P2118" s="33" t="s">
        <v>3928</v>
      </c>
    </row>
    <row r="2119" spans="1:16" ht="13.5" customHeight="1" x14ac:dyDescent="0.2">
      <c r="A2119" s="33" t="s">
        <v>709</v>
      </c>
      <c r="B2119" s="35" t="s">
        <v>3931</v>
      </c>
      <c r="C2119" s="34">
        <v>2000000</v>
      </c>
      <c r="D2119" s="33"/>
      <c r="E2119" s="33" t="s">
        <v>628</v>
      </c>
      <c r="F2119" s="33" t="s">
        <v>628</v>
      </c>
      <c r="G2119" s="33" t="s">
        <v>628</v>
      </c>
      <c r="H2119" s="33" t="s">
        <v>632</v>
      </c>
      <c r="I2119" s="33" t="s">
        <v>628</v>
      </c>
      <c r="J2119" s="33" t="s">
        <v>633</v>
      </c>
      <c r="K2119" s="33" t="s">
        <v>634</v>
      </c>
      <c r="L2119" s="33" t="s">
        <v>628</v>
      </c>
      <c r="M2119" s="33" t="s">
        <v>628</v>
      </c>
      <c r="N2119" s="33" t="s">
        <v>3924</v>
      </c>
      <c r="O2119" s="33" t="s">
        <v>3925</v>
      </c>
      <c r="P2119" s="33" t="s">
        <v>3928</v>
      </c>
    </row>
    <row r="2120" spans="1:16" ht="13.5" customHeight="1" x14ac:dyDescent="0.2">
      <c r="A2120" s="33" t="s">
        <v>709</v>
      </c>
      <c r="B2120" s="35" t="s">
        <v>3932</v>
      </c>
      <c r="C2120" s="34">
        <v>23000000</v>
      </c>
      <c r="D2120" s="33"/>
      <c r="E2120" s="33" t="s">
        <v>628</v>
      </c>
      <c r="F2120" s="33" t="s">
        <v>628</v>
      </c>
      <c r="G2120" s="33" t="s">
        <v>628</v>
      </c>
      <c r="H2120" s="33" t="s">
        <v>632</v>
      </c>
      <c r="I2120" s="33" t="s">
        <v>628</v>
      </c>
      <c r="J2120" s="33" t="s">
        <v>633</v>
      </c>
      <c r="K2120" s="33" t="s">
        <v>634</v>
      </c>
      <c r="L2120" s="33" t="s">
        <v>628</v>
      </c>
      <c r="M2120" s="33" t="s">
        <v>628</v>
      </c>
      <c r="N2120" s="33" t="s">
        <v>3924</v>
      </c>
      <c r="O2120" s="33" t="s">
        <v>3925</v>
      </c>
      <c r="P2120" s="33" t="s">
        <v>3926</v>
      </c>
    </row>
    <row r="2121" spans="1:16" ht="13.5" customHeight="1" x14ac:dyDescent="0.2">
      <c r="A2121" s="33" t="s">
        <v>709</v>
      </c>
      <c r="B2121" s="35" t="s">
        <v>3933</v>
      </c>
      <c r="C2121" s="34">
        <v>23000000</v>
      </c>
      <c r="D2121" s="33"/>
      <c r="E2121" s="33" t="s">
        <v>628</v>
      </c>
      <c r="F2121" s="33" t="s">
        <v>628</v>
      </c>
      <c r="G2121" s="33" t="s">
        <v>628</v>
      </c>
      <c r="H2121" s="33" t="s">
        <v>632</v>
      </c>
      <c r="I2121" s="33" t="s">
        <v>628</v>
      </c>
      <c r="J2121" s="33" t="s">
        <v>633</v>
      </c>
      <c r="K2121" s="33" t="s">
        <v>634</v>
      </c>
      <c r="L2121" s="33" t="s">
        <v>628</v>
      </c>
      <c r="M2121" s="33" t="s">
        <v>628</v>
      </c>
      <c r="N2121" s="33" t="s">
        <v>3924</v>
      </c>
      <c r="O2121" s="33" t="s">
        <v>3925</v>
      </c>
      <c r="P2121" s="33" t="s">
        <v>3926</v>
      </c>
    </row>
    <row r="2122" spans="1:16" ht="27" customHeight="1" x14ac:dyDescent="0.2">
      <c r="A2122" s="33" t="s">
        <v>709</v>
      </c>
      <c r="B2122" s="37" t="s">
        <v>3934</v>
      </c>
      <c r="C2122" s="34">
        <v>67832000</v>
      </c>
      <c r="D2122" s="33"/>
      <c r="E2122" s="33" t="s">
        <v>628</v>
      </c>
      <c r="F2122" s="33" t="s">
        <v>628</v>
      </c>
      <c r="G2122" s="33" t="s">
        <v>628</v>
      </c>
      <c r="H2122" s="33" t="s">
        <v>632</v>
      </c>
      <c r="I2122" s="33" t="s">
        <v>628</v>
      </c>
      <c r="J2122" s="33" t="s">
        <v>653</v>
      </c>
      <c r="K2122" s="33" t="s">
        <v>634</v>
      </c>
      <c r="L2122" s="33" t="s">
        <v>628</v>
      </c>
      <c r="M2122" s="33" t="s">
        <v>634</v>
      </c>
      <c r="N2122" s="33" t="s">
        <v>3935</v>
      </c>
      <c r="O2122" s="33" t="s">
        <v>3936</v>
      </c>
      <c r="P2122" s="33" t="s">
        <v>3937</v>
      </c>
    </row>
    <row r="2123" spans="1:16" ht="27" customHeight="1" x14ac:dyDescent="0.2">
      <c r="A2123" s="33" t="s">
        <v>709</v>
      </c>
      <c r="B2123" s="37" t="s">
        <v>3938</v>
      </c>
      <c r="C2123" s="34">
        <v>198972000</v>
      </c>
      <c r="D2123" s="33"/>
      <c r="E2123" s="33" t="s">
        <v>628</v>
      </c>
      <c r="F2123" s="33" t="s">
        <v>628</v>
      </c>
      <c r="G2123" s="33" t="s">
        <v>628</v>
      </c>
      <c r="H2123" s="33" t="s">
        <v>632</v>
      </c>
      <c r="I2123" s="33" t="s">
        <v>628</v>
      </c>
      <c r="J2123" s="33" t="s">
        <v>653</v>
      </c>
      <c r="K2123" s="33" t="s">
        <v>634</v>
      </c>
      <c r="L2123" s="33" t="s">
        <v>628</v>
      </c>
      <c r="M2123" s="33" t="s">
        <v>634</v>
      </c>
      <c r="N2123" s="33" t="s">
        <v>3935</v>
      </c>
      <c r="O2123" s="33" t="s">
        <v>3936</v>
      </c>
      <c r="P2123" s="33" t="s">
        <v>3937</v>
      </c>
    </row>
    <row r="2124" spans="1:16" ht="13.5" customHeight="1" x14ac:dyDescent="0.2">
      <c r="A2124" s="33" t="s">
        <v>709</v>
      </c>
      <c r="B2124" s="35" t="s">
        <v>3939</v>
      </c>
      <c r="C2124" s="34">
        <v>253129000</v>
      </c>
      <c r="D2124" s="33"/>
      <c r="E2124" s="33" t="s">
        <v>628</v>
      </c>
      <c r="F2124" s="33" t="s">
        <v>628</v>
      </c>
      <c r="G2124" s="33" t="s">
        <v>628</v>
      </c>
      <c r="H2124" s="33" t="s">
        <v>632</v>
      </c>
      <c r="I2124" s="33" t="s">
        <v>628</v>
      </c>
      <c r="J2124" s="33" t="s">
        <v>653</v>
      </c>
      <c r="K2124" s="33" t="s">
        <v>634</v>
      </c>
      <c r="L2124" s="33" t="s">
        <v>628</v>
      </c>
      <c r="M2124" s="33" t="s">
        <v>634</v>
      </c>
      <c r="N2124" s="33" t="s">
        <v>3935</v>
      </c>
      <c r="O2124" s="33" t="s">
        <v>3940</v>
      </c>
      <c r="P2124" s="33" t="s">
        <v>3941</v>
      </c>
    </row>
    <row r="2125" spans="1:16" ht="13.5" customHeight="1" x14ac:dyDescent="0.2">
      <c r="A2125" s="33" t="s">
        <v>709</v>
      </c>
      <c r="B2125" s="35" t="s">
        <v>3942</v>
      </c>
      <c r="C2125" s="34">
        <v>36054000</v>
      </c>
      <c r="D2125" s="33"/>
      <c r="E2125" s="33" t="s">
        <v>628</v>
      </c>
      <c r="F2125" s="33" t="s">
        <v>628</v>
      </c>
      <c r="G2125" s="33" t="s">
        <v>628</v>
      </c>
      <c r="H2125" s="33" t="s">
        <v>632</v>
      </c>
      <c r="I2125" s="33" t="s">
        <v>628</v>
      </c>
      <c r="J2125" s="33" t="s">
        <v>633</v>
      </c>
      <c r="K2125" s="33" t="s">
        <v>634</v>
      </c>
      <c r="L2125" s="33" t="s">
        <v>628</v>
      </c>
      <c r="M2125" s="33" t="s">
        <v>628</v>
      </c>
      <c r="N2125" s="33" t="s">
        <v>3935</v>
      </c>
      <c r="O2125" s="33" t="s">
        <v>3943</v>
      </c>
      <c r="P2125" s="33" t="s">
        <v>3944</v>
      </c>
    </row>
    <row r="2126" spans="1:16" ht="27" customHeight="1" x14ac:dyDescent="0.2">
      <c r="A2126" s="33" t="s">
        <v>709</v>
      </c>
      <c r="B2126" s="35" t="s">
        <v>3945</v>
      </c>
      <c r="C2126" s="34">
        <v>18250000</v>
      </c>
      <c r="D2126" s="33"/>
      <c r="E2126" s="33" t="s">
        <v>628</v>
      </c>
      <c r="F2126" s="33" t="s">
        <v>628</v>
      </c>
      <c r="G2126" s="33" t="s">
        <v>628</v>
      </c>
      <c r="H2126" s="33" t="s">
        <v>632</v>
      </c>
      <c r="I2126" s="33" t="s">
        <v>628</v>
      </c>
      <c r="J2126" s="33" t="s">
        <v>633</v>
      </c>
      <c r="K2126" s="33" t="s">
        <v>634</v>
      </c>
      <c r="L2126" s="33" t="s">
        <v>628</v>
      </c>
      <c r="M2126" s="33" t="s">
        <v>628</v>
      </c>
      <c r="N2126" s="38" t="s">
        <v>3946</v>
      </c>
      <c r="O2126" s="38" t="s">
        <v>3946</v>
      </c>
      <c r="P2126" s="38" t="s">
        <v>3946</v>
      </c>
    </row>
    <row r="2127" spans="1:16" ht="27" customHeight="1" x14ac:dyDescent="0.2">
      <c r="A2127" s="33" t="s">
        <v>709</v>
      </c>
      <c r="B2127" s="35" t="s">
        <v>3947</v>
      </c>
      <c r="C2127" s="34">
        <v>1600000</v>
      </c>
      <c r="D2127" s="33"/>
      <c r="E2127" s="33" t="s">
        <v>628</v>
      </c>
      <c r="F2127" s="33" t="s">
        <v>628</v>
      </c>
      <c r="G2127" s="33" t="s">
        <v>628</v>
      </c>
      <c r="H2127" s="33" t="s">
        <v>632</v>
      </c>
      <c r="I2127" s="33" t="s">
        <v>628</v>
      </c>
      <c r="J2127" s="33" t="s">
        <v>633</v>
      </c>
      <c r="K2127" s="33" t="s">
        <v>634</v>
      </c>
      <c r="L2127" s="33" t="s">
        <v>628</v>
      </c>
      <c r="M2127" s="33" t="s">
        <v>634</v>
      </c>
      <c r="N2127" s="33" t="s">
        <v>3935</v>
      </c>
      <c r="O2127" s="38" t="s">
        <v>3948</v>
      </c>
      <c r="P2127" s="33" t="s">
        <v>3944</v>
      </c>
    </row>
    <row r="2128" spans="1:16" ht="27" customHeight="1" x14ac:dyDescent="0.2">
      <c r="A2128" s="33" t="s">
        <v>709</v>
      </c>
      <c r="B2128" s="37" t="s">
        <v>3949</v>
      </c>
      <c r="C2128" s="34">
        <v>9424800</v>
      </c>
      <c r="D2128" s="33"/>
      <c r="E2128" s="33" t="s">
        <v>628</v>
      </c>
      <c r="F2128" s="33" t="s">
        <v>628</v>
      </c>
      <c r="G2128" s="33" t="s">
        <v>628</v>
      </c>
      <c r="H2128" s="33" t="s">
        <v>632</v>
      </c>
      <c r="I2128" s="33" t="s">
        <v>628</v>
      </c>
      <c r="J2128" s="33" t="s">
        <v>633</v>
      </c>
      <c r="K2128" s="33" t="s">
        <v>634</v>
      </c>
      <c r="L2128" s="33" t="s">
        <v>628</v>
      </c>
      <c r="M2128" s="33" t="s">
        <v>634</v>
      </c>
      <c r="N2128" s="33" t="s">
        <v>3935</v>
      </c>
      <c r="O2128" s="33" t="s">
        <v>3943</v>
      </c>
      <c r="P2128" s="33" t="s">
        <v>3944</v>
      </c>
    </row>
    <row r="2129" spans="1:16" ht="27" customHeight="1" x14ac:dyDescent="0.2">
      <c r="A2129" s="33" t="s">
        <v>709</v>
      </c>
      <c r="B2129" s="37" t="s">
        <v>3950</v>
      </c>
      <c r="C2129" s="34">
        <v>5834400</v>
      </c>
      <c r="D2129" s="33"/>
      <c r="E2129" s="33" t="s">
        <v>628</v>
      </c>
      <c r="F2129" s="33" t="s">
        <v>628</v>
      </c>
      <c r="G2129" s="33" t="s">
        <v>628</v>
      </c>
      <c r="H2129" s="33" t="s">
        <v>632</v>
      </c>
      <c r="I2129" s="33" t="s">
        <v>628</v>
      </c>
      <c r="J2129" s="33" t="s">
        <v>633</v>
      </c>
      <c r="K2129" s="33" t="s">
        <v>634</v>
      </c>
      <c r="L2129" s="33" t="s">
        <v>628</v>
      </c>
      <c r="M2129" s="33" t="s">
        <v>628</v>
      </c>
      <c r="N2129" s="38" t="s">
        <v>3946</v>
      </c>
      <c r="O2129" s="33" t="s">
        <v>3943</v>
      </c>
      <c r="P2129" s="33" t="s">
        <v>3944</v>
      </c>
    </row>
    <row r="2130" spans="1:16" ht="27" customHeight="1" x14ac:dyDescent="0.2">
      <c r="A2130" s="33" t="s">
        <v>709</v>
      </c>
      <c r="B2130" s="37" t="s">
        <v>3951</v>
      </c>
      <c r="C2130" s="34">
        <v>10345500</v>
      </c>
      <c r="D2130" s="33"/>
      <c r="E2130" s="33" t="s">
        <v>628</v>
      </c>
      <c r="F2130" s="33" t="s">
        <v>628</v>
      </c>
      <c r="G2130" s="33" t="s">
        <v>628</v>
      </c>
      <c r="H2130" s="33" t="s">
        <v>632</v>
      </c>
      <c r="I2130" s="33" t="s">
        <v>628</v>
      </c>
      <c r="J2130" s="33" t="s">
        <v>633</v>
      </c>
      <c r="K2130" s="33" t="s">
        <v>634</v>
      </c>
      <c r="L2130" s="33" t="s">
        <v>628</v>
      </c>
      <c r="M2130" s="33" t="s">
        <v>628</v>
      </c>
      <c r="N2130" s="33" t="s">
        <v>3935</v>
      </c>
      <c r="O2130" s="38" t="s">
        <v>3948</v>
      </c>
      <c r="P2130" s="33" t="s">
        <v>3944</v>
      </c>
    </row>
    <row r="2131" spans="1:16" ht="13.5" customHeight="1" x14ac:dyDescent="0.2">
      <c r="A2131" s="33" t="s">
        <v>709</v>
      </c>
      <c r="B2131" s="35" t="s">
        <v>2311</v>
      </c>
      <c r="C2131" s="34">
        <v>279000000</v>
      </c>
      <c r="D2131" s="33"/>
      <c r="E2131" s="33" t="s">
        <v>909</v>
      </c>
      <c r="F2131" s="33" t="s">
        <v>2846</v>
      </c>
      <c r="G2131" s="33" t="s">
        <v>628</v>
      </c>
      <c r="H2131" s="33" t="s">
        <v>632</v>
      </c>
      <c r="I2131" s="33" t="s">
        <v>628</v>
      </c>
      <c r="J2131" s="33" t="s">
        <v>633</v>
      </c>
      <c r="K2131" s="33" t="s">
        <v>634</v>
      </c>
      <c r="L2131" s="33" t="s">
        <v>628</v>
      </c>
      <c r="M2131" s="33" t="s">
        <v>632</v>
      </c>
      <c r="N2131" s="33" t="s">
        <v>3952</v>
      </c>
      <c r="O2131" s="33" t="s">
        <v>3953</v>
      </c>
      <c r="P2131" s="33" t="s">
        <v>3954</v>
      </c>
    </row>
    <row r="2132" spans="1:16" ht="13.5" customHeight="1" x14ac:dyDescent="0.2">
      <c r="A2132" s="33" t="s">
        <v>709</v>
      </c>
      <c r="B2132" s="35" t="s">
        <v>3848</v>
      </c>
      <c r="C2132" s="34">
        <v>62721000</v>
      </c>
      <c r="D2132" s="33"/>
      <c r="E2132" s="33" t="s">
        <v>909</v>
      </c>
      <c r="F2132" s="33" t="s">
        <v>3847</v>
      </c>
      <c r="G2132" s="33" t="s">
        <v>3848</v>
      </c>
      <c r="H2132" s="33" t="s">
        <v>632</v>
      </c>
      <c r="I2132" s="33" t="s">
        <v>628</v>
      </c>
      <c r="J2132" s="33" t="s">
        <v>633</v>
      </c>
      <c r="K2132" s="33" t="s">
        <v>634</v>
      </c>
      <c r="L2132" s="33" t="s">
        <v>628</v>
      </c>
      <c r="M2132" s="33" t="s">
        <v>632</v>
      </c>
      <c r="N2132" s="33" t="s">
        <v>3952</v>
      </c>
      <c r="O2132" s="33" t="s">
        <v>3953</v>
      </c>
      <c r="P2132" s="33" t="s">
        <v>3954</v>
      </c>
    </row>
    <row r="2133" spans="1:16" ht="13.5" customHeight="1" x14ac:dyDescent="0.2">
      <c r="A2133" s="33" t="s">
        <v>709</v>
      </c>
      <c r="B2133" s="35" t="s">
        <v>2891</v>
      </c>
      <c r="C2133" s="34">
        <v>432200000</v>
      </c>
      <c r="D2133" s="33"/>
      <c r="E2133" s="33" t="s">
        <v>909</v>
      </c>
      <c r="F2133" s="33" t="s">
        <v>2892</v>
      </c>
      <c r="G2133" s="33" t="s">
        <v>2893</v>
      </c>
      <c r="H2133" s="33" t="s">
        <v>632</v>
      </c>
      <c r="I2133" s="33" t="s">
        <v>628</v>
      </c>
      <c r="J2133" s="33" t="s">
        <v>633</v>
      </c>
      <c r="K2133" s="33" t="s">
        <v>634</v>
      </c>
      <c r="L2133" s="33" t="s">
        <v>628</v>
      </c>
      <c r="M2133" s="33" t="s">
        <v>632</v>
      </c>
      <c r="N2133" s="33" t="s">
        <v>3952</v>
      </c>
      <c r="O2133" s="33" t="s">
        <v>3953</v>
      </c>
      <c r="P2133" s="33" t="s">
        <v>3954</v>
      </c>
    </row>
    <row r="2134" spans="1:16" ht="13.5" customHeight="1" x14ac:dyDescent="0.2">
      <c r="A2134" s="33" t="s">
        <v>709</v>
      </c>
      <c r="B2134" s="35" t="s">
        <v>3955</v>
      </c>
      <c r="C2134" s="34">
        <v>1410030000</v>
      </c>
      <c r="D2134" s="33"/>
      <c r="E2134" s="33" t="s">
        <v>909</v>
      </c>
      <c r="F2134" s="33" t="s">
        <v>3956</v>
      </c>
      <c r="G2134" s="33" t="s">
        <v>1054</v>
      </c>
      <c r="H2134" s="33" t="s">
        <v>632</v>
      </c>
      <c r="I2134" s="33" t="s">
        <v>628</v>
      </c>
      <c r="J2134" s="33" t="s">
        <v>633</v>
      </c>
      <c r="K2134" s="33" t="s">
        <v>634</v>
      </c>
      <c r="L2134" s="33" t="s">
        <v>628</v>
      </c>
      <c r="M2134" s="33" t="s">
        <v>632</v>
      </c>
      <c r="N2134" s="33" t="s">
        <v>3957</v>
      </c>
      <c r="O2134" s="33" t="s">
        <v>3958</v>
      </c>
      <c r="P2134" s="33" t="s">
        <v>3959</v>
      </c>
    </row>
    <row r="2135" spans="1:16" ht="13.5" customHeight="1" x14ac:dyDescent="0.2">
      <c r="A2135" s="33" t="s">
        <v>709</v>
      </c>
      <c r="B2135" s="35" t="s">
        <v>2565</v>
      </c>
      <c r="C2135" s="34">
        <v>144824000</v>
      </c>
      <c r="D2135" s="33"/>
      <c r="E2135" s="33" t="s">
        <v>909</v>
      </c>
      <c r="F2135" s="33" t="s">
        <v>3960</v>
      </c>
      <c r="G2135" s="33" t="s">
        <v>2565</v>
      </c>
      <c r="H2135" s="33" t="s">
        <v>632</v>
      </c>
      <c r="I2135" s="33" t="s">
        <v>628</v>
      </c>
      <c r="J2135" s="33" t="s">
        <v>633</v>
      </c>
      <c r="K2135" s="33" t="s">
        <v>634</v>
      </c>
      <c r="L2135" s="33" t="s">
        <v>628</v>
      </c>
      <c r="M2135" s="33" t="s">
        <v>632</v>
      </c>
      <c r="N2135" s="33" t="s">
        <v>3957</v>
      </c>
      <c r="O2135" s="33" t="s">
        <v>3958</v>
      </c>
      <c r="P2135" s="33" t="s">
        <v>3959</v>
      </c>
    </row>
    <row r="2136" spans="1:16" ht="13.5" customHeight="1" x14ac:dyDescent="0.2">
      <c r="A2136" s="33" t="s">
        <v>709</v>
      </c>
      <c r="B2136" s="35" t="s">
        <v>3961</v>
      </c>
      <c r="C2136" s="34">
        <v>89637000</v>
      </c>
      <c r="D2136" s="33"/>
      <c r="E2136" s="33" t="s">
        <v>909</v>
      </c>
      <c r="F2136" s="33" t="s">
        <v>3962</v>
      </c>
      <c r="G2136" s="33" t="s">
        <v>3963</v>
      </c>
      <c r="H2136" s="33" t="s">
        <v>632</v>
      </c>
      <c r="I2136" s="33" t="s">
        <v>628</v>
      </c>
      <c r="J2136" s="33" t="s">
        <v>633</v>
      </c>
      <c r="K2136" s="33" t="s">
        <v>634</v>
      </c>
      <c r="L2136" s="33" t="s">
        <v>628</v>
      </c>
      <c r="M2136" s="33" t="s">
        <v>632</v>
      </c>
      <c r="N2136" s="33" t="s">
        <v>3957</v>
      </c>
      <c r="O2136" s="33" t="s">
        <v>3958</v>
      </c>
      <c r="P2136" s="33" t="s">
        <v>3959</v>
      </c>
    </row>
    <row r="2137" spans="1:16" ht="80.099999999999994" customHeight="1" x14ac:dyDescent="0.2">
      <c r="A2137" s="33" t="s">
        <v>709</v>
      </c>
      <c r="B2137" s="35" t="s">
        <v>2577</v>
      </c>
      <c r="C2137" s="34">
        <v>696330000</v>
      </c>
      <c r="D2137" s="33"/>
      <c r="E2137" s="33" t="s">
        <v>909</v>
      </c>
      <c r="F2137" s="33" t="s">
        <v>3964</v>
      </c>
      <c r="G2137" s="33" t="s">
        <v>2577</v>
      </c>
      <c r="H2137" s="33" t="s">
        <v>632</v>
      </c>
      <c r="I2137" s="33" t="s">
        <v>628</v>
      </c>
      <c r="J2137" s="33" t="s">
        <v>633</v>
      </c>
      <c r="K2137" s="33" t="s">
        <v>634</v>
      </c>
      <c r="L2137" s="33" t="s">
        <v>628</v>
      </c>
      <c r="M2137" s="33" t="s">
        <v>632</v>
      </c>
      <c r="N2137" s="33" t="s">
        <v>3957</v>
      </c>
      <c r="O2137" s="33" t="s">
        <v>3958</v>
      </c>
      <c r="P2137" s="33" t="s">
        <v>3959</v>
      </c>
    </row>
    <row r="2138" spans="1:16" ht="13.5" customHeight="1" x14ac:dyDescent="0.2">
      <c r="A2138" s="33" t="s">
        <v>709</v>
      </c>
      <c r="B2138" s="35" t="s">
        <v>2583</v>
      </c>
      <c r="C2138" s="34">
        <v>159789000</v>
      </c>
      <c r="D2138" s="33"/>
      <c r="E2138" s="33" t="s">
        <v>909</v>
      </c>
      <c r="F2138" s="33" t="s">
        <v>3965</v>
      </c>
      <c r="G2138" s="33" t="s">
        <v>3966</v>
      </c>
      <c r="H2138" s="33" t="s">
        <v>632</v>
      </c>
      <c r="I2138" s="33" t="s">
        <v>628</v>
      </c>
      <c r="J2138" s="33" t="s">
        <v>633</v>
      </c>
      <c r="K2138" s="33" t="s">
        <v>634</v>
      </c>
      <c r="L2138" s="33" t="s">
        <v>628</v>
      </c>
      <c r="M2138" s="33" t="s">
        <v>632</v>
      </c>
      <c r="N2138" s="33" t="s">
        <v>3957</v>
      </c>
      <c r="O2138" s="33" t="s">
        <v>3958</v>
      </c>
      <c r="P2138" s="33" t="s">
        <v>3959</v>
      </c>
    </row>
    <row r="2139" spans="1:16" ht="13.5" customHeight="1" x14ac:dyDescent="0.2">
      <c r="A2139" s="33" t="s">
        <v>709</v>
      </c>
      <c r="B2139" s="35" t="s">
        <v>3967</v>
      </c>
      <c r="C2139" s="34">
        <v>471780000</v>
      </c>
      <c r="D2139" s="33"/>
      <c r="E2139" s="33" t="s">
        <v>909</v>
      </c>
      <c r="F2139" s="33" t="s">
        <v>3968</v>
      </c>
      <c r="G2139" s="33" t="s">
        <v>3969</v>
      </c>
      <c r="H2139" s="33" t="s">
        <v>632</v>
      </c>
      <c r="I2139" s="33" t="s">
        <v>628</v>
      </c>
      <c r="J2139" s="33" t="s">
        <v>633</v>
      </c>
      <c r="K2139" s="33" t="s">
        <v>634</v>
      </c>
      <c r="L2139" s="33" t="s">
        <v>628</v>
      </c>
      <c r="M2139" s="33" t="s">
        <v>632</v>
      </c>
      <c r="N2139" s="33" t="s">
        <v>3957</v>
      </c>
      <c r="O2139" s="33" t="s">
        <v>3958</v>
      </c>
      <c r="P2139" s="33" t="s">
        <v>3959</v>
      </c>
    </row>
    <row r="2140" spans="1:16" ht="13.5" customHeight="1" x14ac:dyDescent="0.2">
      <c r="A2140" s="33" t="s">
        <v>709</v>
      </c>
      <c r="B2140" s="35" t="s">
        <v>3970</v>
      </c>
      <c r="C2140" s="34">
        <v>259520000</v>
      </c>
      <c r="D2140" s="33"/>
      <c r="E2140" s="33" t="s">
        <v>909</v>
      </c>
      <c r="F2140" s="33" t="s">
        <v>3968</v>
      </c>
      <c r="G2140" s="33" t="s">
        <v>3969</v>
      </c>
      <c r="H2140" s="33" t="s">
        <v>632</v>
      </c>
      <c r="I2140" s="33" t="s">
        <v>628</v>
      </c>
      <c r="J2140" s="33" t="s">
        <v>633</v>
      </c>
      <c r="K2140" s="33" t="s">
        <v>634</v>
      </c>
      <c r="L2140" s="33" t="s">
        <v>628</v>
      </c>
      <c r="M2140" s="33" t="s">
        <v>632</v>
      </c>
      <c r="N2140" s="33" t="s">
        <v>3957</v>
      </c>
      <c r="O2140" s="33" t="s">
        <v>3958</v>
      </c>
      <c r="P2140" s="33" t="s">
        <v>3959</v>
      </c>
    </row>
    <row r="2141" spans="1:16" ht="13.5" customHeight="1" x14ac:dyDescent="0.2">
      <c r="A2141" s="33" t="s">
        <v>709</v>
      </c>
      <c r="B2141" s="35" t="s">
        <v>3971</v>
      </c>
      <c r="C2141" s="34">
        <v>61798000</v>
      </c>
      <c r="D2141" s="33"/>
      <c r="E2141" s="33" t="s">
        <v>909</v>
      </c>
      <c r="F2141" s="33" t="s">
        <v>3972</v>
      </c>
      <c r="G2141" s="33" t="s">
        <v>3973</v>
      </c>
      <c r="H2141" s="33" t="s">
        <v>632</v>
      </c>
      <c r="I2141" s="33" t="s">
        <v>628</v>
      </c>
      <c r="J2141" s="33" t="s">
        <v>633</v>
      </c>
      <c r="K2141" s="33" t="s">
        <v>634</v>
      </c>
      <c r="L2141" s="33" t="s">
        <v>628</v>
      </c>
      <c r="M2141" s="33" t="s">
        <v>632</v>
      </c>
      <c r="N2141" s="33" t="s">
        <v>3957</v>
      </c>
      <c r="O2141" s="33" t="s">
        <v>3958</v>
      </c>
      <c r="P2141" s="33" t="s">
        <v>3959</v>
      </c>
    </row>
    <row r="2142" spans="1:16" ht="13.5" customHeight="1" x14ac:dyDescent="0.2">
      <c r="A2142" s="33" t="s">
        <v>709</v>
      </c>
      <c r="B2142" s="35" t="s">
        <v>3974</v>
      </c>
      <c r="C2142" s="34">
        <v>81224000</v>
      </c>
      <c r="D2142" s="33"/>
      <c r="E2142" s="33" t="s">
        <v>909</v>
      </c>
      <c r="F2142" s="33" t="s">
        <v>3975</v>
      </c>
      <c r="G2142" s="33" t="s">
        <v>3976</v>
      </c>
      <c r="H2142" s="33" t="s">
        <v>632</v>
      </c>
      <c r="I2142" s="33" t="s">
        <v>628</v>
      </c>
      <c r="J2142" s="33" t="s">
        <v>633</v>
      </c>
      <c r="K2142" s="33" t="s">
        <v>634</v>
      </c>
      <c r="L2142" s="33" t="s">
        <v>628</v>
      </c>
      <c r="M2142" s="33" t="s">
        <v>632</v>
      </c>
      <c r="N2142" s="33" t="s">
        <v>3957</v>
      </c>
      <c r="O2142" s="33" t="s">
        <v>3958</v>
      </c>
      <c r="P2142" s="33" t="s">
        <v>3959</v>
      </c>
    </row>
    <row r="2143" spans="1:16" ht="13.5" customHeight="1" x14ac:dyDescent="0.2">
      <c r="A2143" s="33" t="s">
        <v>709</v>
      </c>
      <c r="B2143" s="35" t="s">
        <v>3977</v>
      </c>
      <c r="C2143" s="34">
        <v>366513000</v>
      </c>
      <c r="D2143" s="33"/>
      <c r="E2143" s="33" t="s">
        <v>909</v>
      </c>
      <c r="F2143" s="33" t="s">
        <v>3978</v>
      </c>
      <c r="G2143" s="33" t="s">
        <v>3977</v>
      </c>
      <c r="H2143" s="33" t="s">
        <v>632</v>
      </c>
      <c r="I2143" s="33" t="s">
        <v>628</v>
      </c>
      <c r="J2143" s="33" t="s">
        <v>633</v>
      </c>
      <c r="K2143" s="33" t="s">
        <v>634</v>
      </c>
      <c r="L2143" s="33" t="s">
        <v>628</v>
      </c>
      <c r="M2143" s="33" t="s">
        <v>632</v>
      </c>
      <c r="N2143" s="33" t="s">
        <v>3957</v>
      </c>
      <c r="O2143" s="33" t="s">
        <v>3958</v>
      </c>
      <c r="P2143" s="33" t="s">
        <v>3959</v>
      </c>
    </row>
    <row r="2144" spans="1:16" ht="13.5" customHeight="1" x14ac:dyDescent="0.2">
      <c r="A2144" s="33" t="s">
        <v>709</v>
      </c>
      <c r="B2144" s="35" t="s">
        <v>3979</v>
      </c>
      <c r="C2144" s="34">
        <v>1229790000</v>
      </c>
      <c r="D2144" s="33"/>
      <c r="E2144" s="33" t="s">
        <v>909</v>
      </c>
      <c r="F2144" s="33" t="s">
        <v>3980</v>
      </c>
      <c r="G2144" s="33" t="s">
        <v>3981</v>
      </c>
      <c r="H2144" s="33" t="s">
        <v>632</v>
      </c>
      <c r="I2144" s="33" t="s">
        <v>628</v>
      </c>
      <c r="J2144" s="33" t="s">
        <v>633</v>
      </c>
      <c r="K2144" s="33" t="s">
        <v>634</v>
      </c>
      <c r="L2144" s="33" t="s">
        <v>628</v>
      </c>
      <c r="M2144" s="33" t="s">
        <v>632</v>
      </c>
      <c r="N2144" s="33" t="s">
        <v>3957</v>
      </c>
      <c r="O2144" s="33" t="s">
        <v>3958</v>
      </c>
      <c r="P2144" s="33" t="s">
        <v>3959</v>
      </c>
    </row>
    <row r="2145" spans="1:16" ht="13.5" customHeight="1" x14ac:dyDescent="0.2">
      <c r="A2145" s="33" t="s">
        <v>709</v>
      </c>
      <c r="B2145" s="35" t="s">
        <v>3982</v>
      </c>
      <c r="C2145" s="34">
        <v>251500000</v>
      </c>
      <c r="D2145" s="33"/>
      <c r="E2145" s="33" t="s">
        <v>909</v>
      </c>
      <c r="F2145" s="33" t="s">
        <v>3983</v>
      </c>
      <c r="G2145" s="33" t="s">
        <v>3984</v>
      </c>
      <c r="H2145" s="33" t="s">
        <v>632</v>
      </c>
      <c r="I2145" s="33" t="s">
        <v>628</v>
      </c>
      <c r="J2145" s="33" t="s">
        <v>633</v>
      </c>
      <c r="K2145" s="33" t="s">
        <v>634</v>
      </c>
      <c r="L2145" s="33" t="s">
        <v>628</v>
      </c>
      <c r="M2145" s="33" t="s">
        <v>632</v>
      </c>
      <c r="N2145" s="33" t="s">
        <v>3957</v>
      </c>
      <c r="O2145" s="33" t="s">
        <v>3958</v>
      </c>
      <c r="P2145" s="33" t="s">
        <v>3959</v>
      </c>
    </row>
    <row r="2146" spans="1:16" ht="13.5" customHeight="1" x14ac:dyDescent="0.2">
      <c r="A2146" s="33" t="s">
        <v>709</v>
      </c>
      <c r="B2146" s="35" t="s">
        <v>3985</v>
      </c>
      <c r="C2146" s="34">
        <v>63146000</v>
      </c>
      <c r="D2146" s="33"/>
      <c r="E2146" s="33" t="s">
        <v>909</v>
      </c>
      <c r="F2146" s="33" t="s">
        <v>3986</v>
      </c>
      <c r="G2146" s="33" t="s">
        <v>3987</v>
      </c>
      <c r="H2146" s="33" t="s">
        <v>632</v>
      </c>
      <c r="I2146" s="33" t="s">
        <v>628</v>
      </c>
      <c r="J2146" s="33" t="s">
        <v>633</v>
      </c>
      <c r="K2146" s="33" t="s">
        <v>634</v>
      </c>
      <c r="L2146" s="33" t="s">
        <v>628</v>
      </c>
      <c r="M2146" s="33" t="s">
        <v>632</v>
      </c>
      <c r="N2146" s="33" t="s">
        <v>3957</v>
      </c>
      <c r="O2146" s="33" t="s">
        <v>3958</v>
      </c>
      <c r="P2146" s="33" t="s">
        <v>3959</v>
      </c>
    </row>
    <row r="2147" spans="1:16" ht="13.5" customHeight="1" x14ac:dyDescent="0.2">
      <c r="A2147" s="33" t="s">
        <v>709</v>
      </c>
      <c r="B2147" s="35" t="s">
        <v>3988</v>
      </c>
      <c r="C2147" s="34">
        <v>525672000</v>
      </c>
      <c r="D2147" s="33"/>
      <c r="E2147" s="33" t="s">
        <v>909</v>
      </c>
      <c r="F2147" s="33" t="s">
        <v>3989</v>
      </c>
      <c r="G2147" s="33" t="s">
        <v>3990</v>
      </c>
      <c r="H2147" s="33" t="s">
        <v>632</v>
      </c>
      <c r="I2147" s="33" t="s">
        <v>628</v>
      </c>
      <c r="J2147" s="33" t="s">
        <v>633</v>
      </c>
      <c r="K2147" s="33" t="s">
        <v>634</v>
      </c>
      <c r="L2147" s="33" t="s">
        <v>628</v>
      </c>
      <c r="M2147" s="33" t="s">
        <v>632</v>
      </c>
      <c r="N2147" s="33" t="s">
        <v>3957</v>
      </c>
      <c r="O2147" s="33" t="s">
        <v>3958</v>
      </c>
      <c r="P2147" s="33" t="s">
        <v>3959</v>
      </c>
    </row>
    <row r="2148" spans="1:16" ht="13.5" customHeight="1" x14ac:dyDescent="0.2">
      <c r="A2148" s="33" t="s">
        <v>709</v>
      </c>
      <c r="B2148" s="35" t="s">
        <v>3992</v>
      </c>
      <c r="C2148" s="34">
        <v>21000000</v>
      </c>
      <c r="D2148" s="33"/>
      <c r="E2148" s="33" t="s">
        <v>909</v>
      </c>
      <c r="F2148" s="33" t="s">
        <v>3993</v>
      </c>
      <c r="G2148" s="33" t="s">
        <v>3994</v>
      </c>
      <c r="H2148" s="33" t="s">
        <v>632</v>
      </c>
      <c r="I2148" s="33" t="s">
        <v>628</v>
      </c>
      <c r="J2148" s="33" t="s">
        <v>633</v>
      </c>
      <c r="K2148" s="33" t="s">
        <v>634</v>
      </c>
      <c r="L2148" s="33" t="s">
        <v>628</v>
      </c>
      <c r="M2148" s="33" t="s">
        <v>632</v>
      </c>
      <c r="N2148" s="33" t="s">
        <v>3957</v>
      </c>
      <c r="O2148" s="33" t="s">
        <v>3958</v>
      </c>
      <c r="P2148" s="33" t="s">
        <v>3959</v>
      </c>
    </row>
    <row r="2149" spans="1:16" ht="13.5" customHeight="1" x14ac:dyDescent="0.2">
      <c r="A2149" s="33" t="s">
        <v>709</v>
      </c>
      <c r="B2149" s="35" t="s">
        <v>3995</v>
      </c>
      <c r="C2149" s="34">
        <v>134000000</v>
      </c>
      <c r="D2149" s="33"/>
      <c r="E2149" s="33" t="s">
        <v>909</v>
      </c>
      <c r="F2149" s="33" t="s">
        <v>3996</v>
      </c>
      <c r="G2149" s="33" t="s">
        <v>3997</v>
      </c>
      <c r="H2149" s="33" t="s">
        <v>632</v>
      </c>
      <c r="I2149" s="33" t="s">
        <v>628</v>
      </c>
      <c r="J2149" s="33" t="s">
        <v>633</v>
      </c>
      <c r="K2149" s="33" t="s">
        <v>634</v>
      </c>
      <c r="L2149" s="33" t="s">
        <v>628</v>
      </c>
      <c r="M2149" s="33" t="s">
        <v>632</v>
      </c>
      <c r="N2149" s="33" t="s">
        <v>3957</v>
      </c>
      <c r="O2149" s="33" t="s">
        <v>3958</v>
      </c>
      <c r="P2149" s="33" t="s">
        <v>3959</v>
      </c>
    </row>
    <row r="2150" spans="1:16" ht="13.5" customHeight="1" x14ac:dyDescent="0.2">
      <c r="A2150" s="33" t="s">
        <v>709</v>
      </c>
      <c r="B2150" s="35" t="s">
        <v>3998</v>
      </c>
      <c r="C2150" s="34">
        <v>117000000</v>
      </c>
      <c r="D2150" s="33"/>
      <c r="E2150" s="33" t="s">
        <v>909</v>
      </c>
      <c r="F2150" s="33" t="s">
        <v>3999</v>
      </c>
      <c r="G2150" s="33" t="s">
        <v>4000</v>
      </c>
      <c r="H2150" s="33" t="s">
        <v>632</v>
      </c>
      <c r="I2150" s="33" t="s">
        <v>628</v>
      </c>
      <c r="J2150" s="33" t="s">
        <v>633</v>
      </c>
      <c r="K2150" s="33" t="s">
        <v>634</v>
      </c>
      <c r="L2150" s="33" t="s">
        <v>628</v>
      </c>
      <c r="M2150" s="33" t="s">
        <v>632</v>
      </c>
      <c r="N2150" s="33" t="s">
        <v>3957</v>
      </c>
      <c r="O2150" s="33" t="s">
        <v>3958</v>
      </c>
      <c r="P2150" s="33" t="s">
        <v>3959</v>
      </c>
    </row>
    <row r="2151" spans="1:16" ht="13.5" customHeight="1" x14ac:dyDescent="0.2">
      <c r="A2151" s="33" t="s">
        <v>709</v>
      </c>
      <c r="B2151" s="35" t="s">
        <v>4001</v>
      </c>
      <c r="C2151" s="34">
        <v>34980000</v>
      </c>
      <c r="D2151" s="33"/>
      <c r="E2151" s="33" t="s">
        <v>909</v>
      </c>
      <c r="F2151" s="33" t="s">
        <v>4002</v>
      </c>
      <c r="G2151" s="33" t="s">
        <v>4003</v>
      </c>
      <c r="H2151" s="33" t="s">
        <v>632</v>
      </c>
      <c r="I2151" s="33" t="s">
        <v>628</v>
      </c>
      <c r="J2151" s="33" t="s">
        <v>633</v>
      </c>
      <c r="K2151" s="33" t="s">
        <v>634</v>
      </c>
      <c r="L2151" s="33" t="s">
        <v>628</v>
      </c>
      <c r="M2151" s="33" t="s">
        <v>632</v>
      </c>
      <c r="N2151" s="33" t="s">
        <v>3957</v>
      </c>
      <c r="O2151" s="33" t="s">
        <v>3958</v>
      </c>
      <c r="P2151" s="33" t="s">
        <v>3959</v>
      </c>
    </row>
    <row r="2152" spans="1:16" ht="13.5" customHeight="1" x14ac:dyDescent="0.2">
      <c r="A2152" s="33" t="s">
        <v>709</v>
      </c>
      <c r="B2152" s="35" t="s">
        <v>4005</v>
      </c>
      <c r="C2152" s="34">
        <v>115000000</v>
      </c>
      <c r="D2152" s="33"/>
      <c r="E2152" s="33" t="s">
        <v>909</v>
      </c>
      <c r="F2152" s="33" t="s">
        <v>4006</v>
      </c>
      <c r="G2152" s="33" t="s">
        <v>628</v>
      </c>
      <c r="H2152" s="33" t="s">
        <v>632</v>
      </c>
      <c r="I2152" s="33" t="s">
        <v>628</v>
      </c>
      <c r="J2152" s="33" t="s">
        <v>633</v>
      </c>
      <c r="K2152" s="33" t="s">
        <v>634</v>
      </c>
      <c r="L2152" s="33" t="s">
        <v>628</v>
      </c>
      <c r="M2152" s="33" t="s">
        <v>632</v>
      </c>
      <c r="N2152" s="33" t="s">
        <v>3957</v>
      </c>
      <c r="O2152" s="33" t="s">
        <v>3958</v>
      </c>
      <c r="P2152" s="33" t="s">
        <v>3959</v>
      </c>
    </row>
    <row r="2153" spans="1:16" ht="13.5" customHeight="1" x14ac:dyDescent="0.2">
      <c r="A2153" s="33" t="s">
        <v>709</v>
      </c>
      <c r="B2153" s="35" t="s">
        <v>4007</v>
      </c>
      <c r="C2153" s="34">
        <v>3963000</v>
      </c>
      <c r="D2153" s="33"/>
      <c r="E2153" s="33" t="s">
        <v>909</v>
      </c>
      <c r="F2153" s="33" t="s">
        <v>4008</v>
      </c>
      <c r="G2153" s="33" t="s">
        <v>963</v>
      </c>
      <c r="H2153" s="33" t="s">
        <v>632</v>
      </c>
      <c r="I2153" s="33" t="s">
        <v>628</v>
      </c>
      <c r="J2153" s="33" t="s">
        <v>633</v>
      </c>
      <c r="K2153" s="33" t="s">
        <v>634</v>
      </c>
      <c r="L2153" s="33" t="s">
        <v>628</v>
      </c>
      <c r="M2153" s="33" t="s">
        <v>632</v>
      </c>
      <c r="N2153" s="33" t="s">
        <v>3957</v>
      </c>
      <c r="O2153" s="33" t="s">
        <v>3958</v>
      </c>
      <c r="P2153" s="33" t="s">
        <v>3959</v>
      </c>
    </row>
    <row r="2154" spans="1:16" ht="13.5" customHeight="1" x14ac:dyDescent="0.2">
      <c r="A2154" s="33" t="s">
        <v>709</v>
      </c>
      <c r="B2154" s="35" t="s">
        <v>4009</v>
      </c>
      <c r="C2154" s="34">
        <v>13335000</v>
      </c>
      <c r="D2154" s="33"/>
      <c r="E2154" s="33" t="s">
        <v>909</v>
      </c>
      <c r="F2154" s="33" t="s">
        <v>4010</v>
      </c>
      <c r="G2154" s="33" t="s">
        <v>4011</v>
      </c>
      <c r="H2154" s="33" t="s">
        <v>632</v>
      </c>
      <c r="I2154" s="33" t="s">
        <v>628</v>
      </c>
      <c r="J2154" s="33" t="s">
        <v>633</v>
      </c>
      <c r="K2154" s="33" t="s">
        <v>634</v>
      </c>
      <c r="L2154" s="33" t="s">
        <v>628</v>
      </c>
      <c r="M2154" s="33" t="s">
        <v>632</v>
      </c>
      <c r="N2154" s="33" t="s">
        <v>3957</v>
      </c>
      <c r="O2154" s="33" t="s">
        <v>3958</v>
      </c>
      <c r="P2154" s="33" t="s">
        <v>3959</v>
      </c>
    </row>
    <row r="2155" spans="1:16" ht="13.5" customHeight="1" x14ac:dyDescent="0.2">
      <c r="A2155" s="33" t="s">
        <v>709</v>
      </c>
      <c r="B2155" s="35" t="s">
        <v>4012</v>
      </c>
      <c r="C2155" s="34">
        <v>166632000</v>
      </c>
      <c r="D2155" s="33"/>
      <c r="E2155" s="33" t="s">
        <v>909</v>
      </c>
      <c r="F2155" s="33" t="s">
        <v>4013</v>
      </c>
      <c r="G2155" s="33" t="s">
        <v>4012</v>
      </c>
      <c r="H2155" s="33" t="s">
        <v>632</v>
      </c>
      <c r="I2155" s="33" t="s">
        <v>4014</v>
      </c>
      <c r="J2155" s="33" t="s">
        <v>633</v>
      </c>
      <c r="K2155" s="33" t="s">
        <v>634</v>
      </c>
      <c r="L2155" s="33" t="s">
        <v>628</v>
      </c>
      <c r="M2155" s="33" t="s">
        <v>632</v>
      </c>
      <c r="N2155" s="33" t="s">
        <v>4015</v>
      </c>
      <c r="O2155" s="33" t="s">
        <v>4016</v>
      </c>
      <c r="P2155" s="33" t="s">
        <v>4017</v>
      </c>
    </row>
    <row r="2156" spans="1:16" ht="13.5" customHeight="1" x14ac:dyDescent="0.2">
      <c r="A2156" s="33" t="s">
        <v>709</v>
      </c>
      <c r="B2156" s="35" t="s">
        <v>4018</v>
      </c>
      <c r="C2156" s="34">
        <v>663000000</v>
      </c>
      <c r="D2156" s="33"/>
      <c r="E2156" s="33" t="s">
        <v>909</v>
      </c>
      <c r="F2156" s="33" t="s">
        <v>4019</v>
      </c>
      <c r="G2156" s="33" t="s">
        <v>4018</v>
      </c>
      <c r="H2156" s="33" t="s">
        <v>632</v>
      </c>
      <c r="I2156" s="33" t="s">
        <v>4020</v>
      </c>
      <c r="J2156" s="33" t="s">
        <v>633</v>
      </c>
      <c r="K2156" s="33" t="s">
        <v>634</v>
      </c>
      <c r="L2156" s="33" t="s">
        <v>628</v>
      </c>
      <c r="M2156" s="33" t="s">
        <v>632</v>
      </c>
      <c r="N2156" s="33" t="s">
        <v>4015</v>
      </c>
      <c r="O2156" s="33" t="s">
        <v>4016</v>
      </c>
      <c r="P2156" s="33" t="s">
        <v>4017</v>
      </c>
    </row>
    <row r="2157" spans="1:16" ht="13.5" customHeight="1" x14ac:dyDescent="0.2">
      <c r="A2157" s="33" t="s">
        <v>709</v>
      </c>
      <c r="B2157" s="35" t="s">
        <v>2506</v>
      </c>
      <c r="C2157" s="34">
        <v>2079000</v>
      </c>
      <c r="D2157" s="33"/>
      <c r="E2157" s="33" t="s">
        <v>909</v>
      </c>
      <c r="F2157" s="33" t="s">
        <v>4021</v>
      </c>
      <c r="G2157" s="33" t="s">
        <v>4022</v>
      </c>
      <c r="H2157" s="33" t="s">
        <v>632</v>
      </c>
      <c r="I2157" s="33" t="s">
        <v>4023</v>
      </c>
      <c r="J2157" s="33" t="s">
        <v>633</v>
      </c>
      <c r="K2157" s="33" t="s">
        <v>634</v>
      </c>
      <c r="L2157" s="33" t="s">
        <v>628</v>
      </c>
      <c r="M2157" s="33" t="s">
        <v>632</v>
      </c>
      <c r="N2157" s="33" t="s">
        <v>4024</v>
      </c>
      <c r="O2157" s="33" t="s">
        <v>4025</v>
      </c>
      <c r="P2157" s="33" t="s">
        <v>4026</v>
      </c>
    </row>
    <row r="2158" spans="1:16" ht="13.5" customHeight="1" x14ac:dyDescent="0.2">
      <c r="A2158" s="33" t="s">
        <v>709</v>
      </c>
      <c r="B2158" s="35" t="s">
        <v>4027</v>
      </c>
      <c r="C2158" s="34">
        <v>650000000</v>
      </c>
      <c r="D2158" s="33"/>
      <c r="E2158" s="33" t="s">
        <v>909</v>
      </c>
      <c r="F2158" s="33" t="s">
        <v>4028</v>
      </c>
      <c r="G2158" s="33" t="s">
        <v>4029</v>
      </c>
      <c r="H2158" s="33" t="s">
        <v>632</v>
      </c>
      <c r="I2158" s="33" t="s">
        <v>4030</v>
      </c>
      <c r="J2158" s="33" t="s">
        <v>633</v>
      </c>
      <c r="K2158" s="33" t="s">
        <v>634</v>
      </c>
      <c r="L2158" s="33" t="s">
        <v>628</v>
      </c>
      <c r="M2158" s="33" t="s">
        <v>632</v>
      </c>
      <c r="N2158" s="33" t="s">
        <v>4024</v>
      </c>
      <c r="O2158" s="33" t="s">
        <v>4025</v>
      </c>
      <c r="P2158" s="33" t="s">
        <v>4026</v>
      </c>
    </row>
    <row r="2159" spans="1:16" ht="13.5" customHeight="1" x14ac:dyDescent="0.2">
      <c r="A2159" s="33" t="s">
        <v>709</v>
      </c>
      <c r="B2159" s="35" t="s">
        <v>4031</v>
      </c>
      <c r="C2159" s="34">
        <v>63580000</v>
      </c>
      <c r="D2159" s="33"/>
      <c r="E2159" s="33" t="s">
        <v>909</v>
      </c>
      <c r="F2159" s="33" t="s">
        <v>4032</v>
      </c>
      <c r="G2159" s="33" t="s">
        <v>4033</v>
      </c>
      <c r="H2159" s="33" t="s">
        <v>632</v>
      </c>
      <c r="I2159" s="33" t="s">
        <v>4034</v>
      </c>
      <c r="J2159" s="33" t="s">
        <v>633</v>
      </c>
      <c r="K2159" s="33" t="s">
        <v>634</v>
      </c>
      <c r="L2159" s="33" t="s">
        <v>628</v>
      </c>
      <c r="M2159" s="33" t="s">
        <v>632</v>
      </c>
      <c r="N2159" s="33" t="s">
        <v>4024</v>
      </c>
      <c r="O2159" s="33" t="s">
        <v>4025</v>
      </c>
      <c r="P2159" s="33" t="s">
        <v>4026</v>
      </c>
    </row>
    <row r="2160" spans="1:16" ht="13.5" customHeight="1" x14ac:dyDescent="0.2">
      <c r="A2160" s="33" t="s">
        <v>709</v>
      </c>
      <c r="B2160" s="35" t="s">
        <v>4035</v>
      </c>
      <c r="C2160" s="34">
        <v>72000000</v>
      </c>
      <c r="D2160" s="33"/>
      <c r="E2160" s="33" t="s">
        <v>909</v>
      </c>
      <c r="F2160" s="33" t="s">
        <v>4036</v>
      </c>
      <c r="G2160" s="33" t="s">
        <v>4035</v>
      </c>
      <c r="H2160" s="33" t="s">
        <v>632</v>
      </c>
      <c r="I2160" s="33" t="s">
        <v>4037</v>
      </c>
      <c r="J2160" s="33" t="s">
        <v>633</v>
      </c>
      <c r="K2160" s="33" t="s">
        <v>634</v>
      </c>
      <c r="L2160" s="33" t="s">
        <v>628</v>
      </c>
      <c r="M2160" s="33" t="s">
        <v>632</v>
      </c>
      <c r="N2160" s="33" t="s">
        <v>4024</v>
      </c>
      <c r="O2160" s="33" t="s">
        <v>4025</v>
      </c>
      <c r="P2160" s="33" t="s">
        <v>4026</v>
      </c>
    </row>
    <row r="2161" spans="1:16" ht="13.5" customHeight="1" x14ac:dyDescent="0.2">
      <c r="A2161" s="33" t="s">
        <v>709</v>
      </c>
      <c r="B2161" s="35" t="s">
        <v>4038</v>
      </c>
      <c r="C2161" s="34">
        <v>282400000</v>
      </c>
      <c r="D2161" s="33"/>
      <c r="E2161" s="33" t="s">
        <v>909</v>
      </c>
      <c r="F2161" s="33" t="s">
        <v>4039</v>
      </c>
      <c r="G2161" s="33" t="s">
        <v>4040</v>
      </c>
      <c r="H2161" s="33" t="s">
        <v>632</v>
      </c>
      <c r="I2161" s="33" t="s">
        <v>2807</v>
      </c>
      <c r="J2161" s="33" t="s">
        <v>633</v>
      </c>
      <c r="K2161" s="33" t="s">
        <v>634</v>
      </c>
      <c r="L2161" s="33" t="s">
        <v>628</v>
      </c>
      <c r="M2161" s="33" t="s">
        <v>632</v>
      </c>
      <c r="N2161" s="33" t="s">
        <v>4024</v>
      </c>
      <c r="O2161" s="33" t="s">
        <v>4025</v>
      </c>
      <c r="P2161" s="33" t="s">
        <v>4026</v>
      </c>
    </row>
    <row r="2162" spans="1:16" ht="13.5" customHeight="1" x14ac:dyDescent="0.2">
      <c r="A2162" s="33" t="s">
        <v>709</v>
      </c>
      <c r="B2162" s="35" t="s">
        <v>4041</v>
      </c>
      <c r="C2162" s="34">
        <v>624000000</v>
      </c>
      <c r="D2162" s="33"/>
      <c r="E2162" s="33" t="s">
        <v>909</v>
      </c>
      <c r="F2162" s="33" t="s">
        <v>4039</v>
      </c>
      <c r="G2162" s="33" t="s">
        <v>4040</v>
      </c>
      <c r="H2162" s="33" t="s">
        <v>632</v>
      </c>
      <c r="I2162" s="33" t="s">
        <v>2807</v>
      </c>
      <c r="J2162" s="33" t="s">
        <v>633</v>
      </c>
      <c r="K2162" s="33" t="s">
        <v>634</v>
      </c>
      <c r="L2162" s="33" t="s">
        <v>628</v>
      </c>
      <c r="M2162" s="33" t="s">
        <v>632</v>
      </c>
      <c r="N2162" s="33" t="s">
        <v>4024</v>
      </c>
      <c r="O2162" s="33" t="s">
        <v>4025</v>
      </c>
      <c r="P2162" s="33" t="s">
        <v>4026</v>
      </c>
    </row>
    <row r="2163" spans="1:16" ht="13.5" customHeight="1" x14ac:dyDescent="0.2">
      <c r="A2163" s="33" t="s">
        <v>709</v>
      </c>
      <c r="B2163" s="35" t="s">
        <v>4042</v>
      </c>
      <c r="C2163" s="34">
        <v>132368460</v>
      </c>
      <c r="D2163" s="33"/>
      <c r="E2163" s="33" t="s">
        <v>909</v>
      </c>
      <c r="F2163" s="33" t="s">
        <v>4043</v>
      </c>
      <c r="G2163" s="33" t="s">
        <v>4044</v>
      </c>
      <c r="H2163" s="33" t="s">
        <v>632</v>
      </c>
      <c r="I2163" s="33" t="s">
        <v>628</v>
      </c>
      <c r="J2163" s="33" t="s">
        <v>633</v>
      </c>
      <c r="K2163" s="33" t="s">
        <v>634</v>
      </c>
      <c r="L2163" s="33" t="s">
        <v>628</v>
      </c>
      <c r="M2163" s="33" t="s">
        <v>632</v>
      </c>
      <c r="N2163" s="33" t="s">
        <v>4045</v>
      </c>
      <c r="O2163" s="33" t="s">
        <v>4046</v>
      </c>
      <c r="P2163" s="33" t="s">
        <v>4047</v>
      </c>
    </row>
    <row r="2164" spans="1:16" ht="13.5" customHeight="1" x14ac:dyDescent="0.2">
      <c r="A2164" s="33" t="s">
        <v>709</v>
      </c>
      <c r="B2164" s="35" t="s">
        <v>4048</v>
      </c>
      <c r="C2164" s="34">
        <v>115000000</v>
      </c>
      <c r="D2164" s="33"/>
      <c r="E2164" s="33" t="s">
        <v>909</v>
      </c>
      <c r="F2164" s="33" t="s">
        <v>4049</v>
      </c>
      <c r="G2164" s="33" t="s">
        <v>4048</v>
      </c>
      <c r="H2164" s="33" t="s">
        <v>632</v>
      </c>
      <c r="I2164" s="33" t="s">
        <v>628</v>
      </c>
      <c r="J2164" s="33" t="s">
        <v>633</v>
      </c>
      <c r="K2164" s="33" t="s">
        <v>634</v>
      </c>
      <c r="L2164" s="33" t="s">
        <v>628</v>
      </c>
      <c r="M2164" s="33" t="s">
        <v>632</v>
      </c>
      <c r="N2164" s="33" t="s">
        <v>4045</v>
      </c>
      <c r="O2164" s="33" t="s">
        <v>4046</v>
      </c>
      <c r="P2164" s="33" t="s">
        <v>4047</v>
      </c>
    </row>
    <row r="2165" spans="1:16" ht="13.5" customHeight="1" x14ac:dyDescent="0.2">
      <c r="A2165" s="33" t="s">
        <v>709</v>
      </c>
      <c r="B2165" s="35" t="s">
        <v>4050</v>
      </c>
      <c r="C2165" s="34">
        <v>57600000</v>
      </c>
      <c r="D2165" s="33"/>
      <c r="E2165" s="33" t="s">
        <v>909</v>
      </c>
      <c r="F2165" s="33" t="s">
        <v>4051</v>
      </c>
      <c r="G2165" s="33" t="s">
        <v>4052</v>
      </c>
      <c r="H2165" s="33" t="s">
        <v>632</v>
      </c>
      <c r="I2165" s="33" t="s">
        <v>628</v>
      </c>
      <c r="J2165" s="33" t="s">
        <v>633</v>
      </c>
      <c r="K2165" s="33" t="s">
        <v>634</v>
      </c>
      <c r="L2165" s="33" t="s">
        <v>628</v>
      </c>
      <c r="M2165" s="33" t="s">
        <v>632</v>
      </c>
      <c r="N2165" s="33" t="s">
        <v>4045</v>
      </c>
      <c r="O2165" s="33" t="s">
        <v>4046</v>
      </c>
      <c r="P2165" s="33" t="s">
        <v>4047</v>
      </c>
    </row>
    <row r="2166" spans="1:16" ht="13.5" customHeight="1" x14ac:dyDescent="0.2">
      <c r="A2166" s="33" t="s">
        <v>709</v>
      </c>
      <c r="B2166" s="35" t="s">
        <v>4053</v>
      </c>
      <c r="C2166" s="34">
        <v>167000000</v>
      </c>
      <c r="D2166" s="33"/>
      <c r="E2166" s="33" t="s">
        <v>909</v>
      </c>
      <c r="F2166" s="33" t="s">
        <v>4054</v>
      </c>
      <c r="G2166" s="33" t="s">
        <v>2923</v>
      </c>
      <c r="H2166" s="33" t="s">
        <v>632</v>
      </c>
      <c r="I2166" s="33" t="s">
        <v>628</v>
      </c>
      <c r="J2166" s="33" t="s">
        <v>633</v>
      </c>
      <c r="K2166" s="33" t="s">
        <v>634</v>
      </c>
      <c r="L2166" s="33" t="s">
        <v>628</v>
      </c>
      <c r="M2166" s="33" t="s">
        <v>632</v>
      </c>
      <c r="N2166" s="33" t="s">
        <v>4045</v>
      </c>
      <c r="O2166" s="33" t="s">
        <v>4046</v>
      </c>
      <c r="P2166" s="33" t="s">
        <v>4047</v>
      </c>
    </row>
    <row r="2167" spans="1:16" ht="13.5" customHeight="1" x14ac:dyDescent="0.2">
      <c r="A2167" s="33" t="s">
        <v>709</v>
      </c>
      <c r="B2167" s="35" t="s">
        <v>4055</v>
      </c>
      <c r="C2167" s="34">
        <v>180000000</v>
      </c>
      <c r="D2167" s="33"/>
      <c r="E2167" s="33" t="s">
        <v>909</v>
      </c>
      <c r="F2167" s="33" t="s">
        <v>4056</v>
      </c>
      <c r="G2167" s="33" t="s">
        <v>4055</v>
      </c>
      <c r="H2167" s="33" t="s">
        <v>632</v>
      </c>
      <c r="I2167" s="33" t="s">
        <v>628</v>
      </c>
      <c r="J2167" s="33" t="s">
        <v>633</v>
      </c>
      <c r="K2167" s="33" t="s">
        <v>634</v>
      </c>
      <c r="L2167" s="33" t="s">
        <v>628</v>
      </c>
      <c r="M2167" s="33" t="s">
        <v>632</v>
      </c>
      <c r="N2167" s="33" t="s">
        <v>4045</v>
      </c>
      <c r="O2167" s="33" t="s">
        <v>4046</v>
      </c>
      <c r="P2167" s="33" t="s">
        <v>4047</v>
      </c>
    </row>
    <row r="2168" spans="1:16" ht="13.5" customHeight="1" x14ac:dyDescent="0.2">
      <c r="A2168" s="33" t="s">
        <v>709</v>
      </c>
      <c r="B2168" s="35" t="s">
        <v>4057</v>
      </c>
      <c r="C2168" s="34">
        <v>77000000</v>
      </c>
      <c r="D2168" s="33"/>
      <c r="E2168" s="33" t="s">
        <v>909</v>
      </c>
      <c r="F2168" s="33" t="s">
        <v>4058</v>
      </c>
      <c r="G2168" s="33" t="s">
        <v>4057</v>
      </c>
      <c r="H2168" s="33" t="s">
        <v>632</v>
      </c>
      <c r="I2168" s="33" t="s">
        <v>628</v>
      </c>
      <c r="J2168" s="33" t="s">
        <v>633</v>
      </c>
      <c r="K2168" s="33" t="s">
        <v>634</v>
      </c>
      <c r="L2168" s="33" t="s">
        <v>628</v>
      </c>
      <c r="M2168" s="33" t="s">
        <v>632</v>
      </c>
      <c r="N2168" s="33" t="s">
        <v>4045</v>
      </c>
      <c r="O2168" s="33" t="s">
        <v>4046</v>
      </c>
      <c r="P2168" s="33" t="s">
        <v>4047</v>
      </c>
    </row>
    <row r="2169" spans="1:16" ht="13.5" customHeight="1" x14ac:dyDescent="0.2">
      <c r="A2169" s="33" t="s">
        <v>709</v>
      </c>
      <c r="B2169" s="35" t="s">
        <v>4059</v>
      </c>
      <c r="C2169" s="34">
        <v>170000000</v>
      </c>
      <c r="D2169" s="33"/>
      <c r="E2169" s="33" t="s">
        <v>909</v>
      </c>
      <c r="F2169" s="33" t="s">
        <v>4060</v>
      </c>
      <c r="G2169" s="33" t="s">
        <v>4061</v>
      </c>
      <c r="H2169" s="33" t="s">
        <v>632</v>
      </c>
      <c r="I2169" s="33" t="s">
        <v>628</v>
      </c>
      <c r="J2169" s="33" t="s">
        <v>633</v>
      </c>
      <c r="K2169" s="33" t="s">
        <v>634</v>
      </c>
      <c r="L2169" s="33" t="s">
        <v>628</v>
      </c>
      <c r="M2169" s="33" t="s">
        <v>632</v>
      </c>
      <c r="N2169" s="33" t="s">
        <v>4045</v>
      </c>
      <c r="O2169" s="33" t="s">
        <v>4046</v>
      </c>
      <c r="P2169" s="33" t="s">
        <v>4047</v>
      </c>
    </row>
    <row r="2170" spans="1:16" ht="13.5" customHeight="1" x14ac:dyDescent="0.2">
      <c r="A2170" s="33" t="s">
        <v>709</v>
      </c>
      <c r="B2170" s="35" t="s">
        <v>4062</v>
      </c>
      <c r="C2170" s="34">
        <v>50000000</v>
      </c>
      <c r="D2170" s="33"/>
      <c r="E2170" s="33" t="s">
        <v>909</v>
      </c>
      <c r="F2170" s="33" t="s">
        <v>4063</v>
      </c>
      <c r="G2170" s="33" t="s">
        <v>4064</v>
      </c>
      <c r="H2170" s="33" t="s">
        <v>632</v>
      </c>
      <c r="I2170" s="33" t="s">
        <v>628</v>
      </c>
      <c r="J2170" s="33" t="s">
        <v>633</v>
      </c>
      <c r="K2170" s="33" t="s">
        <v>634</v>
      </c>
      <c r="L2170" s="33" t="s">
        <v>628</v>
      </c>
      <c r="M2170" s="33" t="s">
        <v>632</v>
      </c>
      <c r="N2170" s="33" t="s">
        <v>4045</v>
      </c>
      <c r="O2170" s="33" t="s">
        <v>4046</v>
      </c>
      <c r="P2170" s="33" t="s">
        <v>4047</v>
      </c>
    </row>
    <row r="2171" spans="1:16" ht="13.5" customHeight="1" x14ac:dyDescent="0.2">
      <c r="A2171" s="33" t="s">
        <v>709</v>
      </c>
      <c r="B2171" s="35" t="s">
        <v>2932</v>
      </c>
      <c r="C2171" s="34">
        <v>340000000</v>
      </c>
      <c r="D2171" s="33"/>
      <c r="E2171" s="33" t="s">
        <v>909</v>
      </c>
      <c r="F2171" s="33" t="s">
        <v>4065</v>
      </c>
      <c r="G2171" s="33" t="s">
        <v>2932</v>
      </c>
      <c r="H2171" s="33" t="s">
        <v>632</v>
      </c>
      <c r="I2171" s="33" t="s">
        <v>628</v>
      </c>
      <c r="J2171" s="33" t="s">
        <v>633</v>
      </c>
      <c r="K2171" s="33" t="s">
        <v>634</v>
      </c>
      <c r="L2171" s="33" t="s">
        <v>628</v>
      </c>
      <c r="M2171" s="33" t="s">
        <v>632</v>
      </c>
      <c r="N2171" s="33" t="s">
        <v>4045</v>
      </c>
      <c r="O2171" s="33" t="s">
        <v>4046</v>
      </c>
      <c r="P2171" s="33" t="s">
        <v>4047</v>
      </c>
    </row>
    <row r="2172" spans="1:16" ht="13.5" customHeight="1" x14ac:dyDescent="0.2">
      <c r="A2172" s="33" t="s">
        <v>709</v>
      </c>
      <c r="B2172" s="35" t="s">
        <v>4066</v>
      </c>
      <c r="C2172" s="34">
        <v>20162000</v>
      </c>
      <c r="D2172" s="33"/>
      <c r="E2172" s="33" t="s">
        <v>909</v>
      </c>
      <c r="F2172" s="33" t="s">
        <v>4067</v>
      </c>
      <c r="G2172" s="33" t="s">
        <v>4068</v>
      </c>
      <c r="H2172" s="33" t="s">
        <v>632</v>
      </c>
      <c r="I2172" s="33" t="s">
        <v>628</v>
      </c>
      <c r="J2172" s="33" t="s">
        <v>633</v>
      </c>
      <c r="K2172" s="33" t="s">
        <v>634</v>
      </c>
      <c r="L2172" s="33" t="s">
        <v>628</v>
      </c>
      <c r="M2172" s="33" t="s">
        <v>632</v>
      </c>
      <c r="N2172" s="33" t="s">
        <v>4045</v>
      </c>
      <c r="O2172" s="33" t="s">
        <v>4046</v>
      </c>
      <c r="P2172" s="33" t="s">
        <v>4047</v>
      </c>
    </row>
    <row r="2173" spans="1:16" ht="13.5" customHeight="1" x14ac:dyDescent="0.2">
      <c r="A2173" s="33" t="s">
        <v>709</v>
      </c>
      <c r="B2173" s="35" t="s">
        <v>4069</v>
      </c>
      <c r="C2173" s="34">
        <v>420000000</v>
      </c>
      <c r="D2173" s="33"/>
      <c r="E2173" s="33" t="s">
        <v>909</v>
      </c>
      <c r="F2173" s="33" t="s">
        <v>4070</v>
      </c>
      <c r="G2173" s="33" t="s">
        <v>4071</v>
      </c>
      <c r="H2173" s="33" t="s">
        <v>632</v>
      </c>
      <c r="I2173" s="33" t="s">
        <v>628</v>
      </c>
      <c r="J2173" s="33" t="s">
        <v>633</v>
      </c>
      <c r="K2173" s="33" t="s">
        <v>634</v>
      </c>
      <c r="L2173" s="33" t="s">
        <v>628</v>
      </c>
      <c r="M2173" s="33" t="s">
        <v>632</v>
      </c>
      <c r="N2173" s="33" t="s">
        <v>4045</v>
      </c>
      <c r="O2173" s="33" t="s">
        <v>4046</v>
      </c>
      <c r="P2173" s="33" t="s">
        <v>4047</v>
      </c>
    </row>
    <row r="2174" spans="1:16" ht="13.5" customHeight="1" x14ac:dyDescent="0.2">
      <c r="A2174" s="33" t="s">
        <v>709</v>
      </c>
      <c r="B2174" s="35" t="s">
        <v>4072</v>
      </c>
      <c r="C2174" s="34">
        <v>220000000</v>
      </c>
      <c r="D2174" s="33"/>
      <c r="E2174" s="33" t="s">
        <v>909</v>
      </c>
      <c r="F2174" s="33" t="s">
        <v>4073</v>
      </c>
      <c r="G2174" s="33" t="s">
        <v>4072</v>
      </c>
      <c r="H2174" s="33" t="s">
        <v>632</v>
      </c>
      <c r="I2174" s="33" t="s">
        <v>628</v>
      </c>
      <c r="J2174" s="33" t="s">
        <v>633</v>
      </c>
      <c r="K2174" s="33" t="s">
        <v>634</v>
      </c>
      <c r="L2174" s="33" t="s">
        <v>628</v>
      </c>
      <c r="M2174" s="33" t="s">
        <v>632</v>
      </c>
      <c r="N2174" s="33" t="s">
        <v>4045</v>
      </c>
      <c r="O2174" s="33" t="s">
        <v>4046</v>
      </c>
      <c r="P2174" s="33" t="s">
        <v>4047</v>
      </c>
    </row>
    <row r="2175" spans="1:16" ht="13.5" customHeight="1" x14ac:dyDescent="0.2">
      <c r="A2175" s="33" t="s">
        <v>709</v>
      </c>
      <c r="B2175" s="35" t="s">
        <v>4074</v>
      </c>
      <c r="C2175" s="34">
        <v>480000000</v>
      </c>
      <c r="D2175" s="33"/>
      <c r="E2175" s="33" t="s">
        <v>909</v>
      </c>
      <c r="F2175" s="33" t="s">
        <v>4075</v>
      </c>
      <c r="G2175" s="33" t="s">
        <v>4076</v>
      </c>
      <c r="H2175" s="33" t="s">
        <v>632</v>
      </c>
      <c r="I2175" s="33" t="s">
        <v>628</v>
      </c>
      <c r="J2175" s="33" t="s">
        <v>633</v>
      </c>
      <c r="K2175" s="33" t="s">
        <v>634</v>
      </c>
      <c r="L2175" s="33" t="s">
        <v>628</v>
      </c>
      <c r="M2175" s="33" t="s">
        <v>632</v>
      </c>
      <c r="N2175" s="33" t="s">
        <v>4045</v>
      </c>
      <c r="O2175" s="33" t="s">
        <v>4046</v>
      </c>
      <c r="P2175" s="33" t="s">
        <v>4047</v>
      </c>
    </row>
    <row r="2176" spans="1:16" ht="13.5" customHeight="1" x14ac:dyDescent="0.2">
      <c r="A2176" s="33" t="s">
        <v>709</v>
      </c>
      <c r="B2176" s="35" t="s">
        <v>4077</v>
      </c>
      <c r="C2176" s="34">
        <v>125000000</v>
      </c>
      <c r="D2176" s="33"/>
      <c r="E2176" s="33" t="s">
        <v>909</v>
      </c>
      <c r="F2176" s="33" t="s">
        <v>4078</v>
      </c>
      <c r="G2176" s="33" t="s">
        <v>4079</v>
      </c>
      <c r="H2176" s="33" t="s">
        <v>632</v>
      </c>
      <c r="I2176" s="33" t="s">
        <v>4080</v>
      </c>
      <c r="J2176" s="33" t="s">
        <v>633</v>
      </c>
      <c r="K2176" s="33" t="s">
        <v>634</v>
      </c>
      <c r="L2176" s="33" t="s">
        <v>628</v>
      </c>
      <c r="M2176" s="33" t="s">
        <v>632</v>
      </c>
      <c r="N2176" s="33" t="s">
        <v>4015</v>
      </c>
      <c r="O2176" s="33" t="s">
        <v>4081</v>
      </c>
      <c r="P2176" s="33" t="s">
        <v>4082</v>
      </c>
    </row>
    <row r="2177" spans="1:16" ht="13.5" customHeight="1" x14ac:dyDescent="0.2">
      <c r="A2177" s="33" t="s">
        <v>709</v>
      </c>
      <c r="B2177" s="35" t="s">
        <v>4083</v>
      </c>
      <c r="C2177" s="34">
        <v>154000000</v>
      </c>
      <c r="D2177" s="33"/>
      <c r="E2177" s="33" t="s">
        <v>909</v>
      </c>
      <c r="F2177" s="33" t="s">
        <v>628</v>
      </c>
      <c r="G2177" s="33" t="s">
        <v>628</v>
      </c>
      <c r="H2177" s="33" t="s">
        <v>632</v>
      </c>
      <c r="I2177" s="33" t="s">
        <v>628</v>
      </c>
      <c r="J2177" s="33" t="s">
        <v>633</v>
      </c>
      <c r="K2177" s="33" t="s">
        <v>634</v>
      </c>
      <c r="L2177" s="33" t="s">
        <v>628</v>
      </c>
      <c r="M2177" s="33" t="s">
        <v>632</v>
      </c>
      <c r="N2177" s="33" t="s">
        <v>4015</v>
      </c>
      <c r="O2177" s="33" t="s">
        <v>4081</v>
      </c>
      <c r="P2177" s="33" t="s">
        <v>4082</v>
      </c>
    </row>
    <row r="2178" spans="1:16" ht="13.5" customHeight="1" x14ac:dyDescent="0.2">
      <c r="A2178" s="33" t="s">
        <v>709</v>
      </c>
      <c r="B2178" s="35" t="s">
        <v>4084</v>
      </c>
      <c r="C2178" s="34">
        <v>132600000</v>
      </c>
      <c r="D2178" s="33"/>
      <c r="E2178" s="33" t="s">
        <v>909</v>
      </c>
      <c r="F2178" s="33" t="s">
        <v>628</v>
      </c>
      <c r="G2178" s="33" t="s">
        <v>628</v>
      </c>
      <c r="H2178" s="33" t="s">
        <v>632</v>
      </c>
      <c r="I2178" s="33" t="s">
        <v>628</v>
      </c>
      <c r="J2178" s="33" t="s">
        <v>633</v>
      </c>
      <c r="K2178" s="33" t="s">
        <v>634</v>
      </c>
      <c r="L2178" s="33" t="s">
        <v>628</v>
      </c>
      <c r="M2178" s="33" t="s">
        <v>632</v>
      </c>
      <c r="N2178" s="33" t="s">
        <v>4015</v>
      </c>
      <c r="O2178" s="33" t="s">
        <v>4085</v>
      </c>
      <c r="P2178" s="33" t="s">
        <v>4086</v>
      </c>
    </row>
    <row r="2179" spans="1:16" ht="13.5" customHeight="1" x14ac:dyDescent="0.2">
      <c r="A2179" s="33" t="s">
        <v>709</v>
      </c>
      <c r="B2179" s="35" t="s">
        <v>4087</v>
      </c>
      <c r="C2179" s="34">
        <v>6589000000</v>
      </c>
      <c r="D2179" s="33"/>
      <c r="E2179" s="33" t="s">
        <v>909</v>
      </c>
      <c r="F2179" s="33" t="s">
        <v>4088</v>
      </c>
      <c r="G2179" s="33" t="s">
        <v>4089</v>
      </c>
      <c r="H2179" s="33" t="s">
        <v>632</v>
      </c>
      <c r="I2179" s="33" t="s">
        <v>4090</v>
      </c>
      <c r="J2179" s="33" t="s">
        <v>633</v>
      </c>
      <c r="K2179" s="33" t="s">
        <v>634</v>
      </c>
      <c r="L2179" s="33" t="s">
        <v>628</v>
      </c>
      <c r="M2179" s="33" t="s">
        <v>632</v>
      </c>
      <c r="N2179" s="33" t="s">
        <v>4015</v>
      </c>
      <c r="O2179" s="33" t="s">
        <v>4081</v>
      </c>
      <c r="P2179" s="33" t="s">
        <v>4082</v>
      </c>
    </row>
    <row r="2180" spans="1:16" ht="13.5" customHeight="1" x14ac:dyDescent="0.2">
      <c r="A2180" s="33" t="s">
        <v>709</v>
      </c>
      <c r="B2180" s="35" t="s">
        <v>4091</v>
      </c>
      <c r="C2180" s="34">
        <v>57503520</v>
      </c>
      <c r="D2180" s="33"/>
      <c r="E2180" s="33" t="s">
        <v>909</v>
      </c>
      <c r="F2180" s="33" t="s">
        <v>628</v>
      </c>
      <c r="G2180" s="33" t="s">
        <v>628</v>
      </c>
      <c r="H2180" s="33" t="s">
        <v>632</v>
      </c>
      <c r="I2180" s="33" t="s">
        <v>628</v>
      </c>
      <c r="J2180" s="33" t="s">
        <v>633</v>
      </c>
      <c r="K2180" s="33" t="s">
        <v>634</v>
      </c>
      <c r="L2180" s="33" t="s">
        <v>628</v>
      </c>
      <c r="M2180" s="33" t="s">
        <v>632</v>
      </c>
      <c r="N2180" s="33" t="s">
        <v>4092</v>
      </c>
      <c r="O2180" s="33" t="s">
        <v>4093</v>
      </c>
      <c r="P2180" s="33" t="s">
        <v>4094</v>
      </c>
    </row>
    <row r="2181" spans="1:16" ht="13.5" customHeight="1" x14ac:dyDescent="0.2">
      <c r="A2181" s="33" t="s">
        <v>709</v>
      </c>
      <c r="B2181" s="35" t="s">
        <v>4095</v>
      </c>
      <c r="C2181" s="34">
        <v>3535675</v>
      </c>
      <c r="D2181" s="33"/>
      <c r="E2181" s="33" t="s">
        <v>909</v>
      </c>
      <c r="F2181" s="33" t="s">
        <v>628</v>
      </c>
      <c r="G2181" s="33" t="s">
        <v>628</v>
      </c>
      <c r="H2181" s="33" t="s">
        <v>632</v>
      </c>
      <c r="I2181" s="33" t="s">
        <v>628</v>
      </c>
      <c r="J2181" s="33" t="s">
        <v>633</v>
      </c>
      <c r="K2181" s="33" t="s">
        <v>634</v>
      </c>
      <c r="L2181" s="33" t="s">
        <v>628</v>
      </c>
      <c r="M2181" s="33" t="s">
        <v>632</v>
      </c>
      <c r="N2181" s="33" t="s">
        <v>4092</v>
      </c>
      <c r="O2181" s="33" t="s">
        <v>4096</v>
      </c>
      <c r="P2181" s="33" t="s">
        <v>4097</v>
      </c>
    </row>
    <row r="2182" spans="1:16" ht="13.5" customHeight="1" x14ac:dyDescent="0.2">
      <c r="A2182" s="33" t="s">
        <v>709</v>
      </c>
      <c r="B2182" s="35" t="s">
        <v>4098</v>
      </c>
      <c r="C2182" s="34">
        <v>2534436</v>
      </c>
      <c r="D2182" s="33"/>
      <c r="E2182" s="33" t="s">
        <v>909</v>
      </c>
      <c r="F2182" s="33" t="s">
        <v>628</v>
      </c>
      <c r="G2182" s="33" t="s">
        <v>628</v>
      </c>
      <c r="H2182" s="33" t="s">
        <v>632</v>
      </c>
      <c r="I2182" s="33" t="s">
        <v>628</v>
      </c>
      <c r="J2182" s="33" t="s">
        <v>633</v>
      </c>
      <c r="K2182" s="33" t="s">
        <v>634</v>
      </c>
      <c r="L2182" s="33" t="s">
        <v>628</v>
      </c>
      <c r="M2182" s="33" t="s">
        <v>632</v>
      </c>
      <c r="N2182" s="33" t="s">
        <v>4092</v>
      </c>
      <c r="O2182" s="33" t="s">
        <v>4096</v>
      </c>
      <c r="P2182" s="33" t="s">
        <v>4097</v>
      </c>
    </row>
    <row r="2183" spans="1:16" ht="13.5" customHeight="1" x14ac:dyDescent="0.2">
      <c r="A2183" s="33" t="s">
        <v>709</v>
      </c>
      <c r="B2183" s="35" t="s">
        <v>4099</v>
      </c>
      <c r="C2183" s="34">
        <v>11075670</v>
      </c>
      <c r="D2183" s="33"/>
      <c r="E2183" s="33" t="s">
        <v>909</v>
      </c>
      <c r="F2183" s="33" t="s">
        <v>628</v>
      </c>
      <c r="G2183" s="33" t="s">
        <v>628</v>
      </c>
      <c r="H2183" s="33" t="s">
        <v>632</v>
      </c>
      <c r="I2183" s="33" t="s">
        <v>628</v>
      </c>
      <c r="J2183" s="33" t="s">
        <v>633</v>
      </c>
      <c r="K2183" s="33" t="s">
        <v>634</v>
      </c>
      <c r="L2183" s="33" t="s">
        <v>628</v>
      </c>
      <c r="M2183" s="33" t="s">
        <v>632</v>
      </c>
      <c r="N2183" s="33" t="s">
        <v>4092</v>
      </c>
      <c r="O2183" s="33" t="s">
        <v>4096</v>
      </c>
      <c r="P2183" s="33" t="s">
        <v>4097</v>
      </c>
    </row>
    <row r="2184" spans="1:16" ht="13.5" customHeight="1" x14ac:dyDescent="0.2">
      <c r="A2184" s="33" t="s">
        <v>709</v>
      </c>
      <c r="B2184" s="35" t="s">
        <v>4095</v>
      </c>
      <c r="C2184" s="34">
        <v>46581470</v>
      </c>
      <c r="D2184" s="33"/>
      <c r="E2184" s="33" t="s">
        <v>909</v>
      </c>
      <c r="F2184" s="33" t="s">
        <v>628</v>
      </c>
      <c r="G2184" s="33" t="s">
        <v>628</v>
      </c>
      <c r="H2184" s="33" t="s">
        <v>632</v>
      </c>
      <c r="I2184" s="33" t="s">
        <v>628</v>
      </c>
      <c r="J2184" s="33" t="s">
        <v>633</v>
      </c>
      <c r="K2184" s="33" t="s">
        <v>634</v>
      </c>
      <c r="L2184" s="33" t="s">
        <v>628</v>
      </c>
      <c r="M2184" s="33" t="s">
        <v>632</v>
      </c>
      <c r="N2184" s="33" t="s">
        <v>4092</v>
      </c>
      <c r="O2184" s="33" t="s">
        <v>4096</v>
      </c>
      <c r="P2184" s="33" t="s">
        <v>4097</v>
      </c>
    </row>
    <row r="2185" spans="1:16" ht="13.5" customHeight="1" x14ac:dyDescent="0.2">
      <c r="A2185" s="33" t="s">
        <v>709</v>
      </c>
      <c r="B2185" s="35" t="s">
        <v>4098</v>
      </c>
      <c r="C2185" s="34">
        <v>55472960</v>
      </c>
      <c r="D2185" s="33"/>
      <c r="E2185" s="33" t="s">
        <v>909</v>
      </c>
      <c r="F2185" s="33" t="s">
        <v>628</v>
      </c>
      <c r="G2185" s="33" t="s">
        <v>628</v>
      </c>
      <c r="H2185" s="33" t="s">
        <v>632</v>
      </c>
      <c r="I2185" s="33" t="s">
        <v>628</v>
      </c>
      <c r="J2185" s="33" t="s">
        <v>633</v>
      </c>
      <c r="K2185" s="33" t="s">
        <v>634</v>
      </c>
      <c r="L2185" s="33" t="s">
        <v>628</v>
      </c>
      <c r="M2185" s="33" t="s">
        <v>632</v>
      </c>
      <c r="N2185" s="33" t="s">
        <v>4092</v>
      </c>
      <c r="O2185" s="33" t="s">
        <v>4096</v>
      </c>
      <c r="P2185" s="33" t="s">
        <v>4097</v>
      </c>
    </row>
    <row r="2186" spans="1:16" ht="13.5" customHeight="1" x14ac:dyDescent="0.2">
      <c r="A2186" s="33" t="s">
        <v>709</v>
      </c>
      <c r="B2186" s="35" t="s">
        <v>4099</v>
      </c>
      <c r="C2186" s="34">
        <v>534349440</v>
      </c>
      <c r="D2186" s="33"/>
      <c r="E2186" s="33" t="s">
        <v>909</v>
      </c>
      <c r="F2186" s="33" t="s">
        <v>628</v>
      </c>
      <c r="G2186" s="33" t="s">
        <v>628</v>
      </c>
      <c r="H2186" s="33" t="s">
        <v>632</v>
      </c>
      <c r="I2186" s="33" t="s">
        <v>628</v>
      </c>
      <c r="J2186" s="33" t="s">
        <v>633</v>
      </c>
      <c r="K2186" s="33" t="s">
        <v>634</v>
      </c>
      <c r="L2186" s="33" t="s">
        <v>628</v>
      </c>
      <c r="M2186" s="33" t="s">
        <v>632</v>
      </c>
      <c r="N2186" s="33" t="s">
        <v>4092</v>
      </c>
      <c r="O2186" s="33" t="s">
        <v>4096</v>
      </c>
      <c r="P2186" s="33" t="s">
        <v>4097</v>
      </c>
    </row>
    <row r="2187" spans="1:16" ht="13.5" customHeight="1" x14ac:dyDescent="0.2">
      <c r="A2187" s="33" t="s">
        <v>709</v>
      </c>
      <c r="B2187" s="35" t="s">
        <v>4099</v>
      </c>
      <c r="C2187" s="34">
        <v>422280</v>
      </c>
      <c r="D2187" s="33"/>
      <c r="E2187" s="33" t="s">
        <v>909</v>
      </c>
      <c r="F2187" s="33" t="s">
        <v>628</v>
      </c>
      <c r="G2187" s="33" t="s">
        <v>628</v>
      </c>
      <c r="H2187" s="33" t="s">
        <v>632</v>
      </c>
      <c r="I2187" s="33" t="s">
        <v>628</v>
      </c>
      <c r="J2187" s="33" t="s">
        <v>633</v>
      </c>
      <c r="K2187" s="33" t="s">
        <v>634</v>
      </c>
      <c r="L2187" s="33" t="s">
        <v>628</v>
      </c>
      <c r="M2187" s="33" t="s">
        <v>632</v>
      </c>
      <c r="N2187" s="33" t="s">
        <v>4092</v>
      </c>
      <c r="O2187" s="33" t="s">
        <v>4096</v>
      </c>
      <c r="P2187" s="33" t="s">
        <v>4097</v>
      </c>
    </row>
    <row r="2188" spans="1:16" ht="13.5" customHeight="1" x14ac:dyDescent="0.2">
      <c r="A2188" s="33" t="s">
        <v>709</v>
      </c>
      <c r="B2188" s="35" t="s">
        <v>4095</v>
      </c>
      <c r="C2188" s="34">
        <v>81055</v>
      </c>
      <c r="D2188" s="33"/>
      <c r="E2188" s="33" t="s">
        <v>909</v>
      </c>
      <c r="F2188" s="33" t="s">
        <v>628</v>
      </c>
      <c r="G2188" s="33" t="s">
        <v>628</v>
      </c>
      <c r="H2188" s="33" t="s">
        <v>632</v>
      </c>
      <c r="I2188" s="33" t="s">
        <v>628</v>
      </c>
      <c r="J2188" s="33" t="s">
        <v>633</v>
      </c>
      <c r="K2188" s="33" t="s">
        <v>634</v>
      </c>
      <c r="L2188" s="33" t="s">
        <v>628</v>
      </c>
      <c r="M2188" s="33" t="s">
        <v>632</v>
      </c>
      <c r="N2188" s="33" t="s">
        <v>4092</v>
      </c>
      <c r="O2188" s="33" t="s">
        <v>4096</v>
      </c>
      <c r="P2188" s="33" t="s">
        <v>4097</v>
      </c>
    </row>
    <row r="2189" spans="1:16" ht="13.5" customHeight="1" x14ac:dyDescent="0.2">
      <c r="A2189" s="33" t="s">
        <v>709</v>
      </c>
      <c r="B2189" s="35" t="s">
        <v>4098</v>
      </c>
      <c r="C2189" s="34">
        <v>105980</v>
      </c>
      <c r="D2189" s="33"/>
      <c r="E2189" s="33" t="s">
        <v>909</v>
      </c>
      <c r="F2189" s="33" t="s">
        <v>628</v>
      </c>
      <c r="G2189" s="33" t="s">
        <v>628</v>
      </c>
      <c r="H2189" s="33" t="s">
        <v>632</v>
      </c>
      <c r="I2189" s="33" t="s">
        <v>628</v>
      </c>
      <c r="J2189" s="33" t="s">
        <v>633</v>
      </c>
      <c r="K2189" s="33" t="s">
        <v>634</v>
      </c>
      <c r="L2189" s="33" t="s">
        <v>628</v>
      </c>
      <c r="M2189" s="33" t="s">
        <v>632</v>
      </c>
      <c r="N2189" s="33" t="s">
        <v>4092</v>
      </c>
      <c r="O2189" s="33" t="s">
        <v>4096</v>
      </c>
      <c r="P2189" s="33" t="s">
        <v>4097</v>
      </c>
    </row>
    <row r="2190" spans="1:16" ht="13.5" customHeight="1" x14ac:dyDescent="0.2">
      <c r="A2190" s="33" t="s">
        <v>709</v>
      </c>
      <c r="B2190" s="35" t="s">
        <v>4099</v>
      </c>
      <c r="C2190" s="34">
        <v>275400</v>
      </c>
      <c r="D2190" s="33"/>
      <c r="E2190" s="33" t="s">
        <v>909</v>
      </c>
      <c r="F2190" s="33" t="s">
        <v>628</v>
      </c>
      <c r="G2190" s="33" t="s">
        <v>628</v>
      </c>
      <c r="H2190" s="33" t="s">
        <v>632</v>
      </c>
      <c r="I2190" s="33" t="s">
        <v>628</v>
      </c>
      <c r="J2190" s="33" t="s">
        <v>633</v>
      </c>
      <c r="K2190" s="33" t="s">
        <v>634</v>
      </c>
      <c r="L2190" s="33" t="s">
        <v>628</v>
      </c>
      <c r="M2190" s="33" t="s">
        <v>632</v>
      </c>
      <c r="N2190" s="33" t="s">
        <v>4092</v>
      </c>
      <c r="O2190" s="33" t="s">
        <v>4096</v>
      </c>
      <c r="P2190" s="33" t="s">
        <v>4097</v>
      </c>
    </row>
    <row r="2191" spans="1:16" ht="13.5" customHeight="1" x14ac:dyDescent="0.2">
      <c r="A2191" s="33" t="s">
        <v>709</v>
      </c>
      <c r="B2191" s="35" t="s">
        <v>4100</v>
      </c>
      <c r="C2191" s="34">
        <v>35929544</v>
      </c>
      <c r="D2191" s="33"/>
      <c r="E2191" s="33" t="s">
        <v>909</v>
      </c>
      <c r="F2191" s="33" t="s">
        <v>628</v>
      </c>
      <c r="G2191" s="33" t="s">
        <v>628</v>
      </c>
      <c r="H2191" s="33" t="s">
        <v>632</v>
      </c>
      <c r="I2191" s="33" t="s">
        <v>628</v>
      </c>
      <c r="J2191" s="33" t="s">
        <v>633</v>
      </c>
      <c r="K2191" s="33" t="s">
        <v>634</v>
      </c>
      <c r="L2191" s="33" t="s">
        <v>628</v>
      </c>
      <c r="M2191" s="33" t="s">
        <v>632</v>
      </c>
      <c r="N2191" s="33" t="s">
        <v>4092</v>
      </c>
      <c r="O2191" s="33" t="s">
        <v>4096</v>
      </c>
      <c r="P2191" s="33" t="s">
        <v>4097</v>
      </c>
    </row>
    <row r="2192" spans="1:16" ht="13.5" customHeight="1" x14ac:dyDescent="0.2">
      <c r="A2192" s="33" t="s">
        <v>709</v>
      </c>
      <c r="B2192" s="35" t="s">
        <v>4100</v>
      </c>
      <c r="C2192" s="34">
        <v>428507401</v>
      </c>
      <c r="D2192" s="33"/>
      <c r="E2192" s="33" t="s">
        <v>909</v>
      </c>
      <c r="F2192" s="33" t="s">
        <v>628</v>
      </c>
      <c r="G2192" s="33" t="s">
        <v>628</v>
      </c>
      <c r="H2192" s="33" t="s">
        <v>632</v>
      </c>
      <c r="I2192" s="33" t="s">
        <v>628</v>
      </c>
      <c r="J2192" s="33" t="s">
        <v>633</v>
      </c>
      <c r="K2192" s="33" t="s">
        <v>634</v>
      </c>
      <c r="L2192" s="33" t="s">
        <v>628</v>
      </c>
      <c r="M2192" s="33" t="s">
        <v>632</v>
      </c>
      <c r="N2192" s="33" t="s">
        <v>4092</v>
      </c>
      <c r="O2192" s="33" t="s">
        <v>4096</v>
      </c>
      <c r="P2192" s="33" t="s">
        <v>4097</v>
      </c>
    </row>
    <row r="2193" spans="1:16" ht="13.5" customHeight="1" x14ac:dyDescent="0.2">
      <c r="A2193" s="33" t="s">
        <v>709</v>
      </c>
      <c r="B2193" s="35" t="s">
        <v>4100</v>
      </c>
      <c r="C2193" s="34">
        <v>1665608</v>
      </c>
      <c r="D2193" s="33"/>
      <c r="E2193" s="33" t="s">
        <v>909</v>
      </c>
      <c r="F2193" s="33" t="s">
        <v>628</v>
      </c>
      <c r="G2193" s="33" t="s">
        <v>628</v>
      </c>
      <c r="H2193" s="33" t="s">
        <v>632</v>
      </c>
      <c r="I2193" s="33" t="s">
        <v>628</v>
      </c>
      <c r="J2193" s="33" t="s">
        <v>633</v>
      </c>
      <c r="K2193" s="33" t="s">
        <v>634</v>
      </c>
      <c r="L2193" s="33" t="s">
        <v>628</v>
      </c>
      <c r="M2193" s="33" t="s">
        <v>632</v>
      </c>
      <c r="N2193" s="33" t="s">
        <v>4092</v>
      </c>
      <c r="O2193" s="33" t="s">
        <v>4096</v>
      </c>
      <c r="P2193" s="33" t="s">
        <v>4097</v>
      </c>
    </row>
    <row r="2194" spans="1:16" ht="13.5" customHeight="1" x14ac:dyDescent="0.2">
      <c r="A2194" s="33" t="s">
        <v>709</v>
      </c>
      <c r="B2194" s="35" t="s">
        <v>4101</v>
      </c>
      <c r="C2194" s="34">
        <v>26132664</v>
      </c>
      <c r="D2194" s="33"/>
      <c r="E2194" s="33" t="s">
        <v>909</v>
      </c>
      <c r="F2194" s="33" t="s">
        <v>628</v>
      </c>
      <c r="G2194" s="33" t="s">
        <v>628</v>
      </c>
      <c r="H2194" s="33" t="s">
        <v>632</v>
      </c>
      <c r="I2194" s="33" t="s">
        <v>628</v>
      </c>
      <c r="J2194" s="33" t="s">
        <v>633</v>
      </c>
      <c r="K2194" s="33" t="s">
        <v>634</v>
      </c>
      <c r="L2194" s="33" t="s">
        <v>628</v>
      </c>
      <c r="M2194" s="33" t="s">
        <v>632</v>
      </c>
      <c r="N2194" s="33" t="s">
        <v>4092</v>
      </c>
      <c r="O2194" s="33" t="s">
        <v>4096</v>
      </c>
      <c r="P2194" s="33" t="s">
        <v>4097</v>
      </c>
    </row>
    <row r="2195" spans="1:16" ht="13.5" customHeight="1" x14ac:dyDescent="0.2">
      <c r="A2195" s="33" t="s">
        <v>709</v>
      </c>
      <c r="B2195" s="35" t="s">
        <v>4101</v>
      </c>
      <c r="C2195" s="34">
        <v>311666631</v>
      </c>
      <c r="D2195" s="33"/>
      <c r="E2195" s="33" t="s">
        <v>909</v>
      </c>
      <c r="F2195" s="33" t="s">
        <v>628</v>
      </c>
      <c r="G2195" s="33" t="s">
        <v>628</v>
      </c>
      <c r="H2195" s="33" t="s">
        <v>632</v>
      </c>
      <c r="I2195" s="33" t="s">
        <v>628</v>
      </c>
      <c r="J2195" s="33" t="s">
        <v>633</v>
      </c>
      <c r="K2195" s="33" t="s">
        <v>634</v>
      </c>
      <c r="L2195" s="33" t="s">
        <v>628</v>
      </c>
      <c r="M2195" s="33" t="s">
        <v>632</v>
      </c>
      <c r="N2195" s="33" t="s">
        <v>4092</v>
      </c>
      <c r="O2195" s="33" t="s">
        <v>4096</v>
      </c>
      <c r="P2195" s="33" t="s">
        <v>4097</v>
      </c>
    </row>
    <row r="2196" spans="1:16" ht="13.5" customHeight="1" x14ac:dyDescent="0.2">
      <c r="A2196" s="33" t="s">
        <v>709</v>
      </c>
      <c r="B2196" s="35" t="s">
        <v>4101</v>
      </c>
      <c r="C2196" s="34">
        <v>1211448</v>
      </c>
      <c r="D2196" s="33"/>
      <c r="E2196" s="33" t="s">
        <v>909</v>
      </c>
      <c r="F2196" s="33" t="s">
        <v>628</v>
      </c>
      <c r="G2196" s="33" t="s">
        <v>628</v>
      </c>
      <c r="H2196" s="33" t="s">
        <v>632</v>
      </c>
      <c r="I2196" s="33" t="s">
        <v>628</v>
      </c>
      <c r="J2196" s="33" t="s">
        <v>633</v>
      </c>
      <c r="K2196" s="33" t="s">
        <v>634</v>
      </c>
      <c r="L2196" s="33" t="s">
        <v>628</v>
      </c>
      <c r="M2196" s="33" t="s">
        <v>632</v>
      </c>
      <c r="N2196" s="33" t="s">
        <v>4092</v>
      </c>
      <c r="O2196" s="33" t="s">
        <v>4096</v>
      </c>
      <c r="P2196" s="33" t="s">
        <v>4097</v>
      </c>
    </row>
    <row r="2197" spans="1:16" ht="13.5" customHeight="1" x14ac:dyDescent="0.2">
      <c r="A2197" s="33" t="s">
        <v>709</v>
      </c>
      <c r="B2197" s="35" t="s">
        <v>4102</v>
      </c>
      <c r="C2197" s="34">
        <v>11266475</v>
      </c>
      <c r="D2197" s="33"/>
      <c r="E2197" s="33" t="s">
        <v>909</v>
      </c>
      <c r="F2197" s="33" t="s">
        <v>628</v>
      </c>
      <c r="G2197" s="33" t="s">
        <v>628</v>
      </c>
      <c r="H2197" s="33" t="s">
        <v>632</v>
      </c>
      <c r="I2197" s="33" t="s">
        <v>628</v>
      </c>
      <c r="J2197" s="33" t="s">
        <v>633</v>
      </c>
      <c r="K2197" s="33" t="s">
        <v>634</v>
      </c>
      <c r="L2197" s="33" t="s">
        <v>628</v>
      </c>
      <c r="M2197" s="33" t="s">
        <v>632</v>
      </c>
      <c r="N2197" s="33" t="s">
        <v>4092</v>
      </c>
      <c r="O2197" s="33" t="s">
        <v>4096</v>
      </c>
      <c r="P2197" s="33" t="s">
        <v>4097</v>
      </c>
    </row>
    <row r="2198" spans="1:16" ht="13.5" customHeight="1" x14ac:dyDescent="0.2">
      <c r="A2198" s="33" t="s">
        <v>709</v>
      </c>
      <c r="B2198" s="35" t="s">
        <v>4103</v>
      </c>
      <c r="C2198" s="34">
        <v>11563728</v>
      </c>
      <c r="D2198" s="33"/>
      <c r="E2198" s="33" t="s">
        <v>909</v>
      </c>
      <c r="F2198" s="33" t="s">
        <v>628</v>
      </c>
      <c r="G2198" s="33" t="s">
        <v>628</v>
      </c>
      <c r="H2198" s="33" t="s">
        <v>632</v>
      </c>
      <c r="I2198" s="33" t="s">
        <v>628</v>
      </c>
      <c r="J2198" s="33" t="s">
        <v>633</v>
      </c>
      <c r="K2198" s="33" t="s">
        <v>634</v>
      </c>
      <c r="L2198" s="33" t="s">
        <v>628</v>
      </c>
      <c r="M2198" s="33" t="s">
        <v>632</v>
      </c>
      <c r="N2198" s="33" t="s">
        <v>4092</v>
      </c>
      <c r="O2198" s="33" t="s">
        <v>4096</v>
      </c>
      <c r="P2198" s="33" t="s">
        <v>4097</v>
      </c>
    </row>
    <row r="2199" spans="1:16" ht="13.5" customHeight="1" x14ac:dyDescent="0.2">
      <c r="A2199" s="33" t="s">
        <v>709</v>
      </c>
      <c r="B2199" s="35" t="s">
        <v>4102</v>
      </c>
      <c r="C2199" s="34">
        <v>269282280</v>
      </c>
      <c r="D2199" s="33"/>
      <c r="E2199" s="33" t="s">
        <v>909</v>
      </c>
      <c r="F2199" s="33" t="s">
        <v>628</v>
      </c>
      <c r="G2199" s="33" t="s">
        <v>628</v>
      </c>
      <c r="H2199" s="33" t="s">
        <v>632</v>
      </c>
      <c r="I2199" s="33" t="s">
        <v>628</v>
      </c>
      <c r="J2199" s="33" t="s">
        <v>633</v>
      </c>
      <c r="K2199" s="33" t="s">
        <v>634</v>
      </c>
      <c r="L2199" s="33" t="s">
        <v>628</v>
      </c>
      <c r="M2199" s="33" t="s">
        <v>632</v>
      </c>
      <c r="N2199" s="33" t="s">
        <v>4092</v>
      </c>
      <c r="O2199" s="33" t="s">
        <v>4096</v>
      </c>
      <c r="P2199" s="33" t="s">
        <v>4097</v>
      </c>
    </row>
    <row r="2200" spans="1:16" ht="13.5" customHeight="1" x14ac:dyDescent="0.2">
      <c r="A2200" s="33" t="s">
        <v>709</v>
      </c>
      <c r="B2200" s="35" t="s">
        <v>4103</v>
      </c>
      <c r="C2200" s="34">
        <v>561005852</v>
      </c>
      <c r="D2200" s="33"/>
      <c r="E2200" s="33" t="s">
        <v>909</v>
      </c>
      <c r="F2200" s="33" t="s">
        <v>628</v>
      </c>
      <c r="G2200" s="33" t="s">
        <v>628</v>
      </c>
      <c r="H2200" s="33" t="s">
        <v>632</v>
      </c>
      <c r="I2200" s="33" t="s">
        <v>628</v>
      </c>
      <c r="J2200" s="33" t="s">
        <v>633</v>
      </c>
      <c r="K2200" s="33" t="s">
        <v>634</v>
      </c>
      <c r="L2200" s="33" t="s">
        <v>628</v>
      </c>
      <c r="M2200" s="33" t="s">
        <v>632</v>
      </c>
      <c r="N2200" s="33" t="s">
        <v>4092</v>
      </c>
      <c r="O2200" s="33" t="s">
        <v>4096</v>
      </c>
      <c r="P2200" s="33" t="s">
        <v>4097</v>
      </c>
    </row>
    <row r="2201" spans="1:16" ht="13.5" customHeight="1" x14ac:dyDescent="0.2">
      <c r="A2201" s="33" t="s">
        <v>709</v>
      </c>
      <c r="B2201" s="35" t="s">
        <v>4102</v>
      </c>
      <c r="C2201" s="34">
        <v>371040</v>
      </c>
      <c r="D2201" s="33"/>
      <c r="E2201" s="33" t="s">
        <v>909</v>
      </c>
      <c r="F2201" s="33" t="s">
        <v>628</v>
      </c>
      <c r="G2201" s="33" t="s">
        <v>628</v>
      </c>
      <c r="H2201" s="33" t="s">
        <v>632</v>
      </c>
      <c r="I2201" s="33" t="s">
        <v>628</v>
      </c>
      <c r="J2201" s="33" t="s">
        <v>633</v>
      </c>
      <c r="K2201" s="33" t="s">
        <v>634</v>
      </c>
      <c r="L2201" s="33" t="s">
        <v>628</v>
      </c>
      <c r="M2201" s="33" t="s">
        <v>632</v>
      </c>
      <c r="N2201" s="33" t="s">
        <v>4092</v>
      </c>
      <c r="O2201" s="33" t="s">
        <v>4096</v>
      </c>
      <c r="P2201" s="33" t="s">
        <v>4097</v>
      </c>
    </row>
    <row r="2202" spans="1:16" ht="13.5" customHeight="1" x14ac:dyDescent="0.2">
      <c r="A2202" s="33" t="s">
        <v>709</v>
      </c>
      <c r="B2202" s="35" t="s">
        <v>4103</v>
      </c>
      <c r="C2202" s="34">
        <v>883784</v>
      </c>
      <c r="D2202" s="33"/>
      <c r="E2202" s="33" t="s">
        <v>909</v>
      </c>
      <c r="F2202" s="33" t="s">
        <v>628</v>
      </c>
      <c r="G2202" s="33" t="s">
        <v>628</v>
      </c>
      <c r="H2202" s="33" t="s">
        <v>632</v>
      </c>
      <c r="I2202" s="33" t="s">
        <v>628</v>
      </c>
      <c r="J2202" s="33" t="s">
        <v>633</v>
      </c>
      <c r="K2202" s="33" t="s">
        <v>634</v>
      </c>
      <c r="L2202" s="33" t="s">
        <v>628</v>
      </c>
      <c r="M2202" s="33" t="s">
        <v>632</v>
      </c>
      <c r="N2202" s="33" t="s">
        <v>4092</v>
      </c>
      <c r="O2202" s="33" t="s">
        <v>4096</v>
      </c>
      <c r="P2202" s="33" t="s">
        <v>4097</v>
      </c>
    </row>
    <row r="2203" spans="1:16" ht="13.5" customHeight="1" x14ac:dyDescent="0.2">
      <c r="A2203" s="33" t="s">
        <v>709</v>
      </c>
      <c r="B2203" s="35" t="s">
        <v>4104</v>
      </c>
      <c r="C2203" s="34">
        <v>2465100</v>
      </c>
      <c r="D2203" s="33"/>
      <c r="E2203" s="33" t="s">
        <v>909</v>
      </c>
      <c r="F2203" s="33" t="s">
        <v>628</v>
      </c>
      <c r="G2203" s="33" t="s">
        <v>628</v>
      </c>
      <c r="H2203" s="33" t="s">
        <v>632</v>
      </c>
      <c r="I2203" s="33" t="s">
        <v>628</v>
      </c>
      <c r="J2203" s="33" t="s">
        <v>633</v>
      </c>
      <c r="K2203" s="33" t="s">
        <v>634</v>
      </c>
      <c r="L2203" s="33" t="s">
        <v>628</v>
      </c>
      <c r="M2203" s="33" t="s">
        <v>632</v>
      </c>
      <c r="N2203" s="33" t="s">
        <v>4092</v>
      </c>
      <c r="O2203" s="33" t="s">
        <v>4096</v>
      </c>
      <c r="P2203" s="33" t="s">
        <v>4097</v>
      </c>
    </row>
    <row r="2204" spans="1:16" ht="13.5" customHeight="1" x14ac:dyDescent="0.2">
      <c r="A2204" s="33" t="s">
        <v>709</v>
      </c>
      <c r="B2204" s="35" t="s">
        <v>2268</v>
      </c>
      <c r="C2204" s="34">
        <v>13851838</v>
      </c>
      <c r="D2204" s="33"/>
      <c r="E2204" s="33" t="s">
        <v>909</v>
      </c>
      <c r="F2204" s="33" t="s">
        <v>628</v>
      </c>
      <c r="G2204" s="33" t="s">
        <v>628</v>
      </c>
      <c r="H2204" s="33" t="s">
        <v>632</v>
      </c>
      <c r="I2204" s="33" t="s">
        <v>628</v>
      </c>
      <c r="J2204" s="33" t="s">
        <v>633</v>
      </c>
      <c r="K2204" s="33" t="s">
        <v>634</v>
      </c>
      <c r="L2204" s="33" t="s">
        <v>628</v>
      </c>
      <c r="M2204" s="33" t="s">
        <v>632</v>
      </c>
      <c r="N2204" s="33" t="s">
        <v>4092</v>
      </c>
      <c r="O2204" s="33" t="s">
        <v>4096</v>
      </c>
      <c r="P2204" s="33" t="s">
        <v>4097</v>
      </c>
    </row>
    <row r="2205" spans="1:16" ht="13.5" customHeight="1" x14ac:dyDescent="0.2">
      <c r="A2205" s="33" t="s">
        <v>709</v>
      </c>
      <c r="B2205" s="35" t="s">
        <v>4105</v>
      </c>
      <c r="C2205" s="34">
        <v>21449032</v>
      </c>
      <c r="D2205" s="33"/>
      <c r="E2205" s="33" t="s">
        <v>909</v>
      </c>
      <c r="F2205" s="33" t="s">
        <v>628</v>
      </c>
      <c r="G2205" s="33" t="s">
        <v>628</v>
      </c>
      <c r="H2205" s="33" t="s">
        <v>632</v>
      </c>
      <c r="I2205" s="33" t="s">
        <v>628</v>
      </c>
      <c r="J2205" s="33" t="s">
        <v>633</v>
      </c>
      <c r="K2205" s="33" t="s">
        <v>634</v>
      </c>
      <c r="L2205" s="33" t="s">
        <v>628</v>
      </c>
      <c r="M2205" s="33" t="s">
        <v>632</v>
      </c>
      <c r="N2205" s="33" t="s">
        <v>4092</v>
      </c>
      <c r="O2205" s="33" t="s">
        <v>4096</v>
      </c>
      <c r="P2205" s="33" t="s">
        <v>4097</v>
      </c>
    </row>
    <row r="2206" spans="1:16" ht="13.5" customHeight="1" x14ac:dyDescent="0.2">
      <c r="A2206" s="33" t="s">
        <v>709</v>
      </c>
      <c r="B2206" s="35" t="s">
        <v>2268</v>
      </c>
      <c r="C2206" s="34">
        <v>454149696</v>
      </c>
      <c r="D2206" s="33"/>
      <c r="E2206" s="33" t="s">
        <v>909</v>
      </c>
      <c r="F2206" s="33" t="s">
        <v>628</v>
      </c>
      <c r="G2206" s="33" t="s">
        <v>628</v>
      </c>
      <c r="H2206" s="33" t="s">
        <v>632</v>
      </c>
      <c r="I2206" s="33" t="s">
        <v>628</v>
      </c>
      <c r="J2206" s="33" t="s">
        <v>633</v>
      </c>
      <c r="K2206" s="33" t="s">
        <v>634</v>
      </c>
      <c r="L2206" s="33" t="s">
        <v>628</v>
      </c>
      <c r="M2206" s="33" t="s">
        <v>632</v>
      </c>
      <c r="N2206" s="33" t="s">
        <v>4092</v>
      </c>
      <c r="O2206" s="33" t="s">
        <v>4096</v>
      </c>
      <c r="P2206" s="33" t="s">
        <v>4097</v>
      </c>
    </row>
    <row r="2207" spans="1:16" ht="13.5" customHeight="1" x14ac:dyDescent="0.2">
      <c r="A2207" s="33" t="s">
        <v>709</v>
      </c>
      <c r="B2207" s="35" t="s">
        <v>4105</v>
      </c>
      <c r="C2207" s="34">
        <v>231191360</v>
      </c>
      <c r="D2207" s="33"/>
      <c r="E2207" s="33" t="s">
        <v>909</v>
      </c>
      <c r="F2207" s="33" t="s">
        <v>628</v>
      </c>
      <c r="G2207" s="33" t="s">
        <v>628</v>
      </c>
      <c r="H2207" s="33" t="s">
        <v>632</v>
      </c>
      <c r="I2207" s="33" t="s">
        <v>628</v>
      </c>
      <c r="J2207" s="33" t="s">
        <v>633</v>
      </c>
      <c r="K2207" s="33" t="s">
        <v>634</v>
      </c>
      <c r="L2207" s="33" t="s">
        <v>628</v>
      </c>
      <c r="M2207" s="33" t="s">
        <v>632</v>
      </c>
      <c r="N2207" s="33" t="s">
        <v>4092</v>
      </c>
      <c r="O2207" s="33" t="s">
        <v>4096</v>
      </c>
      <c r="P2207" s="33" t="s">
        <v>4097</v>
      </c>
    </row>
    <row r="2208" spans="1:16" ht="13.5" customHeight="1" x14ac:dyDescent="0.2">
      <c r="A2208" s="33" t="s">
        <v>709</v>
      </c>
      <c r="B2208" s="35" t="s">
        <v>4105</v>
      </c>
      <c r="C2208" s="34">
        <v>647056</v>
      </c>
      <c r="D2208" s="33"/>
      <c r="E2208" s="33" t="s">
        <v>909</v>
      </c>
      <c r="F2208" s="33" t="s">
        <v>628</v>
      </c>
      <c r="G2208" s="33" t="s">
        <v>628</v>
      </c>
      <c r="H2208" s="33" t="s">
        <v>632</v>
      </c>
      <c r="I2208" s="33" t="s">
        <v>628</v>
      </c>
      <c r="J2208" s="33" t="s">
        <v>633</v>
      </c>
      <c r="K2208" s="33" t="s">
        <v>634</v>
      </c>
      <c r="L2208" s="33" t="s">
        <v>628</v>
      </c>
      <c r="M2208" s="33" t="s">
        <v>632</v>
      </c>
      <c r="N2208" s="33" t="s">
        <v>4092</v>
      </c>
      <c r="O2208" s="33" t="s">
        <v>4096</v>
      </c>
      <c r="P2208" s="33" t="s">
        <v>4097</v>
      </c>
    </row>
    <row r="2209" spans="1:16" ht="13.5" customHeight="1" x14ac:dyDescent="0.2">
      <c r="A2209" s="33" t="s">
        <v>709</v>
      </c>
      <c r="B2209" s="35" t="s">
        <v>4104</v>
      </c>
      <c r="C2209" s="34">
        <v>175296</v>
      </c>
      <c r="D2209" s="33"/>
      <c r="E2209" s="33" t="s">
        <v>909</v>
      </c>
      <c r="F2209" s="33" t="s">
        <v>628</v>
      </c>
      <c r="G2209" s="33" t="s">
        <v>628</v>
      </c>
      <c r="H2209" s="33" t="s">
        <v>632</v>
      </c>
      <c r="I2209" s="33" t="s">
        <v>628</v>
      </c>
      <c r="J2209" s="33" t="s">
        <v>633</v>
      </c>
      <c r="K2209" s="33" t="s">
        <v>634</v>
      </c>
      <c r="L2209" s="33" t="s">
        <v>628</v>
      </c>
      <c r="M2209" s="33" t="s">
        <v>632</v>
      </c>
      <c r="N2209" s="33" t="s">
        <v>4092</v>
      </c>
      <c r="O2209" s="33" t="s">
        <v>4096</v>
      </c>
      <c r="P2209" s="33" t="s">
        <v>4097</v>
      </c>
    </row>
    <row r="2210" spans="1:16" ht="13.5" customHeight="1" x14ac:dyDescent="0.2">
      <c r="A2210" s="33" t="s">
        <v>709</v>
      </c>
      <c r="B2210" s="35" t="s">
        <v>2268</v>
      </c>
      <c r="C2210" s="34">
        <v>445536</v>
      </c>
      <c r="D2210" s="33"/>
      <c r="E2210" s="33" t="s">
        <v>909</v>
      </c>
      <c r="F2210" s="33" t="s">
        <v>628</v>
      </c>
      <c r="G2210" s="33" t="s">
        <v>628</v>
      </c>
      <c r="H2210" s="33" t="s">
        <v>632</v>
      </c>
      <c r="I2210" s="33" t="s">
        <v>628</v>
      </c>
      <c r="J2210" s="33" t="s">
        <v>633</v>
      </c>
      <c r="K2210" s="33" t="s">
        <v>634</v>
      </c>
      <c r="L2210" s="33" t="s">
        <v>628</v>
      </c>
      <c r="M2210" s="33" t="s">
        <v>632</v>
      </c>
      <c r="N2210" s="33" t="s">
        <v>4092</v>
      </c>
      <c r="O2210" s="33" t="s">
        <v>4096</v>
      </c>
      <c r="P2210" s="33" t="s">
        <v>4097</v>
      </c>
    </row>
    <row r="2211" spans="1:16" ht="13.5" customHeight="1" x14ac:dyDescent="0.2">
      <c r="A2211" s="33" t="s">
        <v>709</v>
      </c>
      <c r="B2211" s="35" t="s">
        <v>4105</v>
      </c>
      <c r="C2211" s="34">
        <v>419712</v>
      </c>
      <c r="D2211" s="33"/>
      <c r="E2211" s="33" t="s">
        <v>909</v>
      </c>
      <c r="F2211" s="33" t="s">
        <v>628</v>
      </c>
      <c r="G2211" s="33" t="s">
        <v>628</v>
      </c>
      <c r="H2211" s="33" t="s">
        <v>632</v>
      </c>
      <c r="I2211" s="33" t="s">
        <v>628</v>
      </c>
      <c r="J2211" s="33" t="s">
        <v>633</v>
      </c>
      <c r="K2211" s="33" t="s">
        <v>634</v>
      </c>
      <c r="L2211" s="33" t="s">
        <v>628</v>
      </c>
      <c r="M2211" s="33" t="s">
        <v>632</v>
      </c>
      <c r="N2211" s="33" t="s">
        <v>4092</v>
      </c>
      <c r="O2211" s="33" t="s">
        <v>4096</v>
      </c>
      <c r="P2211" s="33" t="s">
        <v>4097</v>
      </c>
    </row>
    <row r="2212" spans="1:16" ht="13.5" customHeight="1" x14ac:dyDescent="0.2">
      <c r="A2212" s="33" t="s">
        <v>709</v>
      </c>
      <c r="B2212" s="35" t="s">
        <v>4106</v>
      </c>
      <c r="C2212" s="34">
        <v>51907596</v>
      </c>
      <c r="D2212" s="33"/>
      <c r="E2212" s="33" t="s">
        <v>909</v>
      </c>
      <c r="F2212" s="33" t="s">
        <v>628</v>
      </c>
      <c r="G2212" s="33" t="s">
        <v>628</v>
      </c>
      <c r="H2212" s="33" t="s">
        <v>632</v>
      </c>
      <c r="I2212" s="33" t="s">
        <v>628</v>
      </c>
      <c r="J2212" s="33" t="s">
        <v>633</v>
      </c>
      <c r="K2212" s="33" t="s">
        <v>634</v>
      </c>
      <c r="L2212" s="33" t="s">
        <v>628</v>
      </c>
      <c r="M2212" s="33" t="s">
        <v>632</v>
      </c>
      <c r="N2212" s="33" t="s">
        <v>4092</v>
      </c>
      <c r="O2212" s="33" t="s">
        <v>4096</v>
      </c>
      <c r="P2212" s="33" t="s">
        <v>4097</v>
      </c>
    </row>
    <row r="2213" spans="1:16" ht="13.5" customHeight="1" x14ac:dyDescent="0.2">
      <c r="A2213" s="33" t="s">
        <v>709</v>
      </c>
      <c r="B2213" s="35" t="s">
        <v>4107</v>
      </c>
      <c r="C2213" s="34">
        <v>2567530</v>
      </c>
      <c r="D2213" s="33"/>
      <c r="E2213" s="33" t="s">
        <v>909</v>
      </c>
      <c r="F2213" s="33" t="s">
        <v>628</v>
      </c>
      <c r="G2213" s="33" t="s">
        <v>628</v>
      </c>
      <c r="H2213" s="33" t="s">
        <v>632</v>
      </c>
      <c r="I2213" s="33" t="s">
        <v>628</v>
      </c>
      <c r="J2213" s="33" t="s">
        <v>633</v>
      </c>
      <c r="K2213" s="33" t="s">
        <v>634</v>
      </c>
      <c r="L2213" s="33" t="s">
        <v>628</v>
      </c>
      <c r="M2213" s="33" t="s">
        <v>632</v>
      </c>
      <c r="N2213" s="33" t="s">
        <v>4092</v>
      </c>
      <c r="O2213" s="33" t="s">
        <v>4096</v>
      </c>
      <c r="P2213" s="33" t="s">
        <v>4097</v>
      </c>
    </row>
    <row r="2214" spans="1:16" ht="13.5" customHeight="1" x14ac:dyDescent="0.2">
      <c r="A2214" s="33" t="s">
        <v>709</v>
      </c>
      <c r="B2214" s="35" t="s">
        <v>4108</v>
      </c>
      <c r="C2214" s="34">
        <v>2411440</v>
      </c>
      <c r="D2214" s="33"/>
      <c r="E2214" s="33" t="s">
        <v>909</v>
      </c>
      <c r="F2214" s="33" t="s">
        <v>628</v>
      </c>
      <c r="G2214" s="33" t="s">
        <v>628</v>
      </c>
      <c r="H2214" s="33" t="s">
        <v>632</v>
      </c>
      <c r="I2214" s="33" t="s">
        <v>628</v>
      </c>
      <c r="J2214" s="33" t="s">
        <v>633</v>
      </c>
      <c r="K2214" s="33" t="s">
        <v>634</v>
      </c>
      <c r="L2214" s="33" t="s">
        <v>628</v>
      </c>
      <c r="M2214" s="33" t="s">
        <v>632</v>
      </c>
      <c r="N2214" s="33" t="s">
        <v>4092</v>
      </c>
      <c r="O2214" s="33" t="s">
        <v>4096</v>
      </c>
      <c r="P2214" s="33" t="s">
        <v>4097</v>
      </c>
    </row>
    <row r="2215" spans="1:16" ht="13.5" customHeight="1" x14ac:dyDescent="0.2">
      <c r="A2215" s="33" t="s">
        <v>709</v>
      </c>
      <c r="B2215" s="35" t="s">
        <v>4106</v>
      </c>
      <c r="C2215" s="34">
        <v>2387684</v>
      </c>
      <c r="D2215" s="33"/>
      <c r="E2215" s="33" t="s">
        <v>909</v>
      </c>
      <c r="F2215" s="33" t="s">
        <v>628</v>
      </c>
      <c r="G2215" s="33" t="s">
        <v>628</v>
      </c>
      <c r="H2215" s="33" t="s">
        <v>632</v>
      </c>
      <c r="I2215" s="33" t="s">
        <v>628</v>
      </c>
      <c r="J2215" s="33" t="s">
        <v>633</v>
      </c>
      <c r="K2215" s="33" t="s">
        <v>634</v>
      </c>
      <c r="L2215" s="33" t="s">
        <v>628</v>
      </c>
      <c r="M2215" s="33" t="s">
        <v>632</v>
      </c>
      <c r="N2215" s="33" t="s">
        <v>4092</v>
      </c>
      <c r="O2215" s="33" t="s">
        <v>4096</v>
      </c>
      <c r="P2215" s="33" t="s">
        <v>4097</v>
      </c>
    </row>
    <row r="2216" spans="1:16" ht="13.5" customHeight="1" x14ac:dyDescent="0.2">
      <c r="A2216" s="33" t="s">
        <v>709</v>
      </c>
      <c r="B2216" s="35" t="s">
        <v>4109</v>
      </c>
      <c r="C2216" s="34">
        <v>37856250</v>
      </c>
      <c r="D2216" s="33"/>
      <c r="E2216" s="33" t="s">
        <v>909</v>
      </c>
      <c r="F2216" s="33" t="s">
        <v>628</v>
      </c>
      <c r="G2216" s="33" t="s">
        <v>628</v>
      </c>
      <c r="H2216" s="33" t="s">
        <v>632</v>
      </c>
      <c r="I2216" s="33" t="s">
        <v>628</v>
      </c>
      <c r="J2216" s="33" t="s">
        <v>633</v>
      </c>
      <c r="K2216" s="33" t="s">
        <v>634</v>
      </c>
      <c r="L2216" s="33" t="s">
        <v>628</v>
      </c>
      <c r="M2216" s="33" t="s">
        <v>632</v>
      </c>
      <c r="N2216" s="33" t="s">
        <v>4092</v>
      </c>
      <c r="O2216" s="33" t="s">
        <v>4096</v>
      </c>
      <c r="P2216" s="33" t="s">
        <v>4097</v>
      </c>
    </row>
    <row r="2217" spans="1:16" ht="13.5" customHeight="1" x14ac:dyDescent="0.2">
      <c r="A2217" s="33" t="s">
        <v>709</v>
      </c>
      <c r="B2217" s="35" t="s">
        <v>4109</v>
      </c>
      <c r="C2217" s="34">
        <v>566060300</v>
      </c>
      <c r="D2217" s="33"/>
      <c r="E2217" s="33" t="s">
        <v>909</v>
      </c>
      <c r="F2217" s="33" t="s">
        <v>628</v>
      </c>
      <c r="G2217" s="33" t="s">
        <v>628</v>
      </c>
      <c r="H2217" s="33" t="s">
        <v>632</v>
      </c>
      <c r="I2217" s="33" t="s">
        <v>628</v>
      </c>
      <c r="J2217" s="33" t="s">
        <v>633</v>
      </c>
      <c r="K2217" s="33" t="s">
        <v>634</v>
      </c>
      <c r="L2217" s="33" t="s">
        <v>628</v>
      </c>
      <c r="M2217" s="33" t="s">
        <v>632</v>
      </c>
      <c r="N2217" s="33" t="s">
        <v>4092</v>
      </c>
      <c r="O2217" s="33" t="s">
        <v>4096</v>
      </c>
      <c r="P2217" s="33" t="s">
        <v>4097</v>
      </c>
    </row>
    <row r="2218" spans="1:16" ht="13.5" customHeight="1" x14ac:dyDescent="0.2">
      <c r="A2218" s="33" t="s">
        <v>709</v>
      </c>
      <c r="B2218" s="35" t="s">
        <v>4110</v>
      </c>
      <c r="C2218" s="34">
        <v>310658901</v>
      </c>
      <c r="D2218" s="33"/>
      <c r="E2218" s="33" t="s">
        <v>909</v>
      </c>
      <c r="F2218" s="33" t="s">
        <v>628</v>
      </c>
      <c r="G2218" s="33" t="s">
        <v>628</v>
      </c>
      <c r="H2218" s="33" t="s">
        <v>632</v>
      </c>
      <c r="I2218" s="33" t="s">
        <v>628</v>
      </c>
      <c r="J2218" s="33" t="s">
        <v>633</v>
      </c>
      <c r="K2218" s="33" t="s">
        <v>634</v>
      </c>
      <c r="L2218" s="33" t="s">
        <v>628</v>
      </c>
      <c r="M2218" s="33" t="s">
        <v>632</v>
      </c>
      <c r="N2218" s="33" t="s">
        <v>4092</v>
      </c>
      <c r="O2218" s="33" t="s">
        <v>4096</v>
      </c>
      <c r="P2218" s="33" t="s">
        <v>4097</v>
      </c>
    </row>
    <row r="2219" spans="1:16" ht="13.5" customHeight="1" x14ac:dyDescent="0.2">
      <c r="A2219" s="33" t="s">
        <v>709</v>
      </c>
      <c r="B2219" s="35" t="s">
        <v>4109</v>
      </c>
      <c r="C2219" s="34">
        <v>2490100</v>
      </c>
      <c r="D2219" s="33"/>
      <c r="E2219" s="33" t="s">
        <v>909</v>
      </c>
      <c r="F2219" s="33" t="s">
        <v>628</v>
      </c>
      <c r="G2219" s="33" t="s">
        <v>628</v>
      </c>
      <c r="H2219" s="33" t="s">
        <v>632</v>
      </c>
      <c r="I2219" s="33" t="s">
        <v>628</v>
      </c>
      <c r="J2219" s="33" t="s">
        <v>633</v>
      </c>
      <c r="K2219" s="33" t="s">
        <v>634</v>
      </c>
      <c r="L2219" s="33" t="s">
        <v>628</v>
      </c>
      <c r="M2219" s="33" t="s">
        <v>632</v>
      </c>
      <c r="N2219" s="33" t="s">
        <v>4092</v>
      </c>
      <c r="O2219" s="33" t="s">
        <v>4096</v>
      </c>
      <c r="P2219" s="33" t="s">
        <v>4097</v>
      </c>
    </row>
    <row r="2220" spans="1:16" ht="13.5" customHeight="1" x14ac:dyDescent="0.2">
      <c r="A2220" s="33" t="s">
        <v>709</v>
      </c>
      <c r="B2220" s="35" t="s">
        <v>4109</v>
      </c>
      <c r="C2220" s="34">
        <v>1615200</v>
      </c>
      <c r="D2220" s="33"/>
      <c r="E2220" s="33" t="s">
        <v>909</v>
      </c>
      <c r="F2220" s="33" t="s">
        <v>628</v>
      </c>
      <c r="G2220" s="33" t="s">
        <v>628</v>
      </c>
      <c r="H2220" s="33" t="s">
        <v>632</v>
      </c>
      <c r="I2220" s="33" t="s">
        <v>628</v>
      </c>
      <c r="J2220" s="33" t="s">
        <v>633</v>
      </c>
      <c r="K2220" s="33" t="s">
        <v>634</v>
      </c>
      <c r="L2220" s="33" t="s">
        <v>628</v>
      </c>
      <c r="M2220" s="33" t="s">
        <v>632</v>
      </c>
      <c r="N2220" s="33" t="s">
        <v>4092</v>
      </c>
      <c r="O2220" s="33" t="s">
        <v>4096</v>
      </c>
      <c r="P2220" s="33" t="s">
        <v>4097</v>
      </c>
    </row>
    <row r="2221" spans="1:16" ht="13.5" customHeight="1" x14ac:dyDescent="0.2">
      <c r="A2221" s="33" t="s">
        <v>709</v>
      </c>
      <c r="B2221" s="35" t="s">
        <v>4111</v>
      </c>
      <c r="C2221" s="34">
        <v>115168800</v>
      </c>
      <c r="D2221" s="33"/>
      <c r="E2221" s="33" t="s">
        <v>909</v>
      </c>
      <c r="F2221" s="33" t="s">
        <v>628</v>
      </c>
      <c r="G2221" s="33" t="s">
        <v>628</v>
      </c>
      <c r="H2221" s="33" t="s">
        <v>632</v>
      </c>
      <c r="I2221" s="33" t="s">
        <v>628</v>
      </c>
      <c r="J2221" s="33" t="s">
        <v>633</v>
      </c>
      <c r="K2221" s="33" t="s">
        <v>634</v>
      </c>
      <c r="L2221" s="33" t="s">
        <v>628</v>
      </c>
      <c r="M2221" s="33" t="s">
        <v>632</v>
      </c>
      <c r="N2221" s="33" t="s">
        <v>4092</v>
      </c>
      <c r="O2221" s="33" t="s">
        <v>4096</v>
      </c>
      <c r="P2221" s="33" t="s">
        <v>4097</v>
      </c>
    </row>
    <row r="2222" spans="1:16" ht="13.5" customHeight="1" x14ac:dyDescent="0.2">
      <c r="A2222" s="33" t="s">
        <v>709</v>
      </c>
      <c r="B2222" s="35" t="s">
        <v>4112</v>
      </c>
      <c r="C2222" s="34">
        <v>136577120</v>
      </c>
      <c r="D2222" s="33"/>
      <c r="E2222" s="33" t="s">
        <v>909</v>
      </c>
      <c r="F2222" s="33" t="s">
        <v>628</v>
      </c>
      <c r="G2222" s="33" t="s">
        <v>628</v>
      </c>
      <c r="H2222" s="33" t="s">
        <v>632</v>
      </c>
      <c r="I2222" s="33" t="s">
        <v>628</v>
      </c>
      <c r="J2222" s="33" t="s">
        <v>633</v>
      </c>
      <c r="K2222" s="33" t="s">
        <v>634</v>
      </c>
      <c r="L2222" s="33" t="s">
        <v>628</v>
      </c>
      <c r="M2222" s="33" t="s">
        <v>632</v>
      </c>
      <c r="N2222" s="33" t="s">
        <v>4092</v>
      </c>
      <c r="O2222" s="33" t="s">
        <v>4096</v>
      </c>
      <c r="P2222" s="33" t="s">
        <v>4097</v>
      </c>
    </row>
    <row r="2223" spans="1:16" ht="13.5" customHeight="1" x14ac:dyDescent="0.2">
      <c r="A2223" s="33" t="s">
        <v>709</v>
      </c>
      <c r="B2223" s="35" t="s">
        <v>4113</v>
      </c>
      <c r="C2223" s="34">
        <v>44729566</v>
      </c>
      <c r="D2223" s="33"/>
      <c r="E2223" s="33" t="s">
        <v>909</v>
      </c>
      <c r="F2223" s="33" t="s">
        <v>628</v>
      </c>
      <c r="G2223" s="33" t="s">
        <v>628</v>
      </c>
      <c r="H2223" s="33" t="s">
        <v>632</v>
      </c>
      <c r="I2223" s="33" t="s">
        <v>628</v>
      </c>
      <c r="J2223" s="33" t="s">
        <v>633</v>
      </c>
      <c r="K2223" s="33" t="s">
        <v>634</v>
      </c>
      <c r="L2223" s="33" t="s">
        <v>628</v>
      </c>
      <c r="M2223" s="33" t="s">
        <v>632</v>
      </c>
      <c r="N2223" s="33" t="s">
        <v>4092</v>
      </c>
      <c r="O2223" s="33" t="s">
        <v>4093</v>
      </c>
      <c r="P2223" s="33" t="s">
        <v>4094</v>
      </c>
    </row>
    <row r="2224" spans="1:16" ht="13.5" customHeight="1" x14ac:dyDescent="0.2">
      <c r="A2224" s="33" t="s">
        <v>709</v>
      </c>
      <c r="B2224" s="35" t="s">
        <v>4113</v>
      </c>
      <c r="C2224" s="34">
        <v>1062460000</v>
      </c>
      <c r="D2224" s="33"/>
      <c r="E2224" s="33" t="s">
        <v>909</v>
      </c>
      <c r="F2224" s="33" t="s">
        <v>628</v>
      </c>
      <c r="G2224" s="33" t="s">
        <v>628</v>
      </c>
      <c r="H2224" s="33" t="s">
        <v>632</v>
      </c>
      <c r="I2224" s="33" t="s">
        <v>628</v>
      </c>
      <c r="J2224" s="33" t="s">
        <v>633</v>
      </c>
      <c r="K2224" s="33" t="s">
        <v>634</v>
      </c>
      <c r="L2224" s="33" t="s">
        <v>628</v>
      </c>
      <c r="M2224" s="33" t="s">
        <v>632</v>
      </c>
      <c r="N2224" s="33" t="s">
        <v>4092</v>
      </c>
      <c r="O2224" s="33" t="s">
        <v>4093</v>
      </c>
      <c r="P2224" s="33" t="s">
        <v>4094</v>
      </c>
    </row>
    <row r="2225" spans="1:16" ht="13.5" customHeight="1" x14ac:dyDescent="0.2">
      <c r="A2225" s="33" t="s">
        <v>709</v>
      </c>
      <c r="B2225" s="35" t="s">
        <v>3731</v>
      </c>
      <c r="C2225" s="34">
        <v>772721400</v>
      </c>
      <c r="D2225" s="33"/>
      <c r="E2225" s="33" t="s">
        <v>909</v>
      </c>
      <c r="F2225" s="33" t="s">
        <v>628</v>
      </c>
      <c r="G2225" s="33" t="s">
        <v>628</v>
      </c>
      <c r="H2225" s="33" t="s">
        <v>632</v>
      </c>
      <c r="I2225" s="33" t="s">
        <v>628</v>
      </c>
      <c r="J2225" s="33" t="s">
        <v>633</v>
      </c>
      <c r="K2225" s="33" t="s">
        <v>634</v>
      </c>
      <c r="L2225" s="33" t="s">
        <v>628</v>
      </c>
      <c r="M2225" s="33" t="s">
        <v>632</v>
      </c>
      <c r="N2225" s="33" t="s">
        <v>4092</v>
      </c>
      <c r="O2225" s="33" t="s">
        <v>4093</v>
      </c>
      <c r="P2225" s="33" t="s">
        <v>4094</v>
      </c>
    </row>
    <row r="2226" spans="1:16" ht="13.5" customHeight="1" x14ac:dyDescent="0.2">
      <c r="A2226" s="33" t="s">
        <v>709</v>
      </c>
      <c r="B2226" s="35" t="s">
        <v>4113</v>
      </c>
      <c r="C2226" s="34">
        <v>2603027</v>
      </c>
      <c r="D2226" s="33"/>
      <c r="E2226" s="33" t="s">
        <v>909</v>
      </c>
      <c r="F2226" s="33" t="s">
        <v>628</v>
      </c>
      <c r="G2226" s="33" t="s">
        <v>628</v>
      </c>
      <c r="H2226" s="33" t="s">
        <v>632</v>
      </c>
      <c r="I2226" s="33" t="s">
        <v>628</v>
      </c>
      <c r="J2226" s="33" t="s">
        <v>633</v>
      </c>
      <c r="K2226" s="33" t="s">
        <v>634</v>
      </c>
      <c r="L2226" s="33" t="s">
        <v>628</v>
      </c>
      <c r="M2226" s="33" t="s">
        <v>632</v>
      </c>
      <c r="N2226" s="33" t="s">
        <v>4092</v>
      </c>
      <c r="O2226" s="33" t="s">
        <v>4093</v>
      </c>
      <c r="P2226" s="33" t="s">
        <v>4094</v>
      </c>
    </row>
    <row r="2227" spans="1:16" ht="13.5" customHeight="1" x14ac:dyDescent="0.2">
      <c r="A2227" s="33" t="s">
        <v>709</v>
      </c>
      <c r="B2227" s="35" t="s">
        <v>4113</v>
      </c>
      <c r="C2227" s="34">
        <v>2284289</v>
      </c>
      <c r="D2227" s="33"/>
      <c r="E2227" s="33" t="s">
        <v>909</v>
      </c>
      <c r="F2227" s="33" t="s">
        <v>628</v>
      </c>
      <c r="G2227" s="33" t="s">
        <v>628</v>
      </c>
      <c r="H2227" s="33" t="s">
        <v>632</v>
      </c>
      <c r="I2227" s="33" t="s">
        <v>628</v>
      </c>
      <c r="J2227" s="33" t="s">
        <v>633</v>
      </c>
      <c r="K2227" s="33" t="s">
        <v>634</v>
      </c>
      <c r="L2227" s="33" t="s">
        <v>628</v>
      </c>
      <c r="M2227" s="33" t="s">
        <v>632</v>
      </c>
      <c r="N2227" s="33" t="s">
        <v>4092</v>
      </c>
      <c r="O2227" s="33" t="s">
        <v>4093</v>
      </c>
      <c r="P2227" s="33" t="s">
        <v>4094</v>
      </c>
    </row>
    <row r="2228" spans="1:16" ht="13.5" customHeight="1" x14ac:dyDescent="0.2">
      <c r="A2228" s="33" t="s">
        <v>709</v>
      </c>
      <c r="B2228" s="35" t="s">
        <v>4114</v>
      </c>
      <c r="C2228" s="34">
        <v>10113376</v>
      </c>
      <c r="D2228" s="33"/>
      <c r="E2228" s="33" t="s">
        <v>909</v>
      </c>
      <c r="F2228" s="33" t="s">
        <v>628</v>
      </c>
      <c r="G2228" s="33" t="s">
        <v>628</v>
      </c>
      <c r="H2228" s="33" t="s">
        <v>632</v>
      </c>
      <c r="I2228" s="33" t="s">
        <v>628</v>
      </c>
      <c r="J2228" s="33" t="s">
        <v>633</v>
      </c>
      <c r="K2228" s="33" t="s">
        <v>634</v>
      </c>
      <c r="L2228" s="33" t="s">
        <v>628</v>
      </c>
      <c r="M2228" s="33" t="s">
        <v>632</v>
      </c>
      <c r="N2228" s="33" t="s">
        <v>4092</v>
      </c>
      <c r="O2228" s="33" t="s">
        <v>4093</v>
      </c>
      <c r="P2228" s="33" t="s">
        <v>4094</v>
      </c>
    </row>
    <row r="2229" spans="1:16" ht="13.5" customHeight="1" x14ac:dyDescent="0.2">
      <c r="A2229" s="33" t="s">
        <v>709</v>
      </c>
      <c r="B2229" s="35" t="s">
        <v>4115</v>
      </c>
      <c r="C2229" s="34">
        <v>10113376</v>
      </c>
      <c r="D2229" s="33"/>
      <c r="E2229" s="33" t="s">
        <v>909</v>
      </c>
      <c r="F2229" s="33" t="s">
        <v>628</v>
      </c>
      <c r="G2229" s="33" t="s">
        <v>628</v>
      </c>
      <c r="H2229" s="33" t="s">
        <v>632</v>
      </c>
      <c r="I2229" s="33" t="s">
        <v>628</v>
      </c>
      <c r="J2229" s="33" t="s">
        <v>633</v>
      </c>
      <c r="K2229" s="33" t="s">
        <v>634</v>
      </c>
      <c r="L2229" s="33" t="s">
        <v>628</v>
      </c>
      <c r="M2229" s="33" t="s">
        <v>632</v>
      </c>
      <c r="N2229" s="33" t="s">
        <v>4092</v>
      </c>
      <c r="O2229" s="33" t="s">
        <v>4093</v>
      </c>
      <c r="P2229" s="33" t="s">
        <v>4094</v>
      </c>
    </row>
    <row r="2230" spans="1:16" ht="13.5" customHeight="1" x14ac:dyDescent="0.2">
      <c r="A2230" s="33" t="s">
        <v>709</v>
      </c>
      <c r="B2230" s="35" t="s">
        <v>4114</v>
      </c>
      <c r="C2230" s="34">
        <v>159068000</v>
      </c>
      <c r="D2230" s="33"/>
      <c r="E2230" s="33" t="s">
        <v>909</v>
      </c>
      <c r="F2230" s="33" t="s">
        <v>628</v>
      </c>
      <c r="G2230" s="33" t="s">
        <v>628</v>
      </c>
      <c r="H2230" s="33" t="s">
        <v>632</v>
      </c>
      <c r="I2230" s="33" t="s">
        <v>628</v>
      </c>
      <c r="J2230" s="33" t="s">
        <v>633</v>
      </c>
      <c r="K2230" s="33" t="s">
        <v>634</v>
      </c>
      <c r="L2230" s="33" t="s">
        <v>628</v>
      </c>
      <c r="M2230" s="33" t="s">
        <v>632</v>
      </c>
      <c r="N2230" s="33" t="s">
        <v>4092</v>
      </c>
      <c r="O2230" s="33" t="s">
        <v>4093</v>
      </c>
      <c r="P2230" s="33" t="s">
        <v>4094</v>
      </c>
    </row>
    <row r="2231" spans="1:16" ht="13.5" customHeight="1" x14ac:dyDescent="0.2">
      <c r="A2231" s="33" t="s">
        <v>709</v>
      </c>
      <c r="B2231" s="35" t="s">
        <v>4115</v>
      </c>
      <c r="C2231" s="34">
        <v>159068000</v>
      </c>
      <c r="D2231" s="33"/>
      <c r="E2231" s="33" t="s">
        <v>909</v>
      </c>
      <c r="F2231" s="33" t="s">
        <v>628</v>
      </c>
      <c r="G2231" s="33" t="s">
        <v>628</v>
      </c>
      <c r="H2231" s="33" t="s">
        <v>632</v>
      </c>
      <c r="I2231" s="33" t="s">
        <v>628</v>
      </c>
      <c r="J2231" s="33" t="s">
        <v>633</v>
      </c>
      <c r="K2231" s="33" t="s">
        <v>634</v>
      </c>
      <c r="L2231" s="33" t="s">
        <v>628</v>
      </c>
      <c r="M2231" s="33" t="s">
        <v>632</v>
      </c>
      <c r="N2231" s="33" t="s">
        <v>4092</v>
      </c>
      <c r="O2231" s="33" t="s">
        <v>4093</v>
      </c>
      <c r="P2231" s="33" t="s">
        <v>4094</v>
      </c>
    </row>
    <row r="2232" spans="1:16" ht="13.5" customHeight="1" x14ac:dyDescent="0.2">
      <c r="A2232" s="33" t="s">
        <v>709</v>
      </c>
      <c r="B2232" s="35" t="s">
        <v>4114</v>
      </c>
      <c r="C2232" s="34">
        <v>619528</v>
      </c>
      <c r="D2232" s="33"/>
      <c r="E2232" s="33" t="s">
        <v>909</v>
      </c>
      <c r="F2232" s="33" t="s">
        <v>628</v>
      </c>
      <c r="G2232" s="33" t="s">
        <v>628</v>
      </c>
      <c r="H2232" s="33" t="s">
        <v>632</v>
      </c>
      <c r="I2232" s="33" t="s">
        <v>628</v>
      </c>
      <c r="J2232" s="33" t="s">
        <v>633</v>
      </c>
      <c r="K2232" s="33" t="s">
        <v>634</v>
      </c>
      <c r="L2232" s="33" t="s">
        <v>628</v>
      </c>
      <c r="M2232" s="33" t="s">
        <v>632</v>
      </c>
      <c r="N2232" s="33" t="s">
        <v>4092</v>
      </c>
      <c r="O2232" s="33" t="s">
        <v>4093</v>
      </c>
      <c r="P2232" s="33" t="s">
        <v>4094</v>
      </c>
    </row>
    <row r="2233" spans="1:16" ht="13.5" customHeight="1" x14ac:dyDescent="0.2">
      <c r="A2233" s="33" t="s">
        <v>709</v>
      </c>
      <c r="B2233" s="35" t="s">
        <v>4115</v>
      </c>
      <c r="C2233" s="34">
        <v>619528</v>
      </c>
      <c r="D2233" s="33"/>
      <c r="E2233" s="33" t="s">
        <v>909</v>
      </c>
      <c r="F2233" s="33" t="s">
        <v>628</v>
      </c>
      <c r="G2233" s="33" t="s">
        <v>628</v>
      </c>
      <c r="H2233" s="33" t="s">
        <v>632</v>
      </c>
      <c r="I2233" s="33" t="s">
        <v>628</v>
      </c>
      <c r="J2233" s="33" t="s">
        <v>633</v>
      </c>
      <c r="K2233" s="33" t="s">
        <v>634</v>
      </c>
      <c r="L2233" s="33" t="s">
        <v>628</v>
      </c>
      <c r="M2233" s="33" t="s">
        <v>632</v>
      </c>
      <c r="N2233" s="33" t="s">
        <v>4092</v>
      </c>
      <c r="O2233" s="33" t="s">
        <v>4093</v>
      </c>
      <c r="P2233" s="33" t="s">
        <v>4094</v>
      </c>
    </row>
    <row r="2234" spans="1:16" ht="13.5" customHeight="1" x14ac:dyDescent="0.2">
      <c r="A2234" s="33" t="s">
        <v>709</v>
      </c>
      <c r="B2234" s="35" t="s">
        <v>4114</v>
      </c>
      <c r="C2234" s="34">
        <v>401856</v>
      </c>
      <c r="D2234" s="33"/>
      <c r="E2234" s="33" t="s">
        <v>909</v>
      </c>
      <c r="F2234" s="33" t="s">
        <v>628</v>
      </c>
      <c r="G2234" s="33" t="s">
        <v>628</v>
      </c>
      <c r="H2234" s="33" t="s">
        <v>632</v>
      </c>
      <c r="I2234" s="33" t="s">
        <v>628</v>
      </c>
      <c r="J2234" s="33" t="s">
        <v>633</v>
      </c>
      <c r="K2234" s="33" t="s">
        <v>634</v>
      </c>
      <c r="L2234" s="33" t="s">
        <v>628</v>
      </c>
      <c r="M2234" s="33" t="s">
        <v>632</v>
      </c>
      <c r="N2234" s="33" t="s">
        <v>4092</v>
      </c>
      <c r="O2234" s="33" t="s">
        <v>4093</v>
      </c>
      <c r="P2234" s="33" t="s">
        <v>4094</v>
      </c>
    </row>
    <row r="2235" spans="1:16" ht="13.5" customHeight="1" x14ac:dyDescent="0.2">
      <c r="A2235" s="33" t="s">
        <v>709</v>
      </c>
      <c r="B2235" s="35" t="s">
        <v>4115</v>
      </c>
      <c r="C2235" s="34">
        <v>401856</v>
      </c>
      <c r="D2235" s="33"/>
      <c r="E2235" s="33" t="s">
        <v>909</v>
      </c>
      <c r="F2235" s="33" t="s">
        <v>628</v>
      </c>
      <c r="G2235" s="33" t="s">
        <v>628</v>
      </c>
      <c r="H2235" s="33" t="s">
        <v>632</v>
      </c>
      <c r="I2235" s="33" t="s">
        <v>628</v>
      </c>
      <c r="J2235" s="33" t="s">
        <v>633</v>
      </c>
      <c r="K2235" s="33" t="s">
        <v>634</v>
      </c>
      <c r="L2235" s="33" t="s">
        <v>628</v>
      </c>
      <c r="M2235" s="33" t="s">
        <v>632</v>
      </c>
      <c r="N2235" s="33" t="s">
        <v>4092</v>
      </c>
      <c r="O2235" s="33" t="s">
        <v>4093</v>
      </c>
      <c r="P2235" s="33" t="s">
        <v>4094</v>
      </c>
    </row>
    <row r="2236" spans="1:16" ht="13.5" customHeight="1" x14ac:dyDescent="0.2">
      <c r="A2236" s="33" t="s">
        <v>709</v>
      </c>
      <c r="B2236" s="35" t="s">
        <v>4116</v>
      </c>
      <c r="C2236" s="34">
        <v>14216300</v>
      </c>
      <c r="D2236" s="33"/>
      <c r="E2236" s="33" t="s">
        <v>909</v>
      </c>
      <c r="F2236" s="33" t="s">
        <v>628</v>
      </c>
      <c r="G2236" s="33" t="s">
        <v>628</v>
      </c>
      <c r="H2236" s="33" t="s">
        <v>632</v>
      </c>
      <c r="I2236" s="33" t="s">
        <v>628</v>
      </c>
      <c r="J2236" s="33" t="s">
        <v>633</v>
      </c>
      <c r="K2236" s="33" t="s">
        <v>634</v>
      </c>
      <c r="L2236" s="33" t="s">
        <v>628</v>
      </c>
      <c r="M2236" s="33" t="s">
        <v>632</v>
      </c>
      <c r="N2236" s="33" t="s">
        <v>4092</v>
      </c>
      <c r="O2236" s="33" t="s">
        <v>4093</v>
      </c>
      <c r="P2236" s="33" t="s">
        <v>4094</v>
      </c>
    </row>
    <row r="2237" spans="1:16" ht="13.5" customHeight="1" x14ac:dyDescent="0.2">
      <c r="A2237" s="33" t="s">
        <v>709</v>
      </c>
      <c r="B2237" s="35" t="s">
        <v>4117</v>
      </c>
      <c r="C2237" s="34">
        <v>14216300</v>
      </c>
      <c r="D2237" s="33"/>
      <c r="E2237" s="33" t="s">
        <v>909</v>
      </c>
      <c r="F2237" s="33" t="s">
        <v>628</v>
      </c>
      <c r="G2237" s="33" t="s">
        <v>628</v>
      </c>
      <c r="H2237" s="33" t="s">
        <v>632</v>
      </c>
      <c r="I2237" s="33" t="s">
        <v>628</v>
      </c>
      <c r="J2237" s="33" t="s">
        <v>633</v>
      </c>
      <c r="K2237" s="33" t="s">
        <v>634</v>
      </c>
      <c r="L2237" s="33" t="s">
        <v>628</v>
      </c>
      <c r="M2237" s="33" t="s">
        <v>632</v>
      </c>
      <c r="N2237" s="33" t="s">
        <v>4092</v>
      </c>
      <c r="O2237" s="33" t="s">
        <v>4093</v>
      </c>
      <c r="P2237" s="33" t="s">
        <v>4094</v>
      </c>
    </row>
    <row r="2238" spans="1:16" ht="13.5" customHeight="1" x14ac:dyDescent="0.2">
      <c r="A2238" s="33" t="s">
        <v>709</v>
      </c>
      <c r="B2238" s="35" t="s">
        <v>4116</v>
      </c>
      <c r="C2238" s="34">
        <v>309050000</v>
      </c>
      <c r="D2238" s="33"/>
      <c r="E2238" s="33" t="s">
        <v>909</v>
      </c>
      <c r="F2238" s="33" t="s">
        <v>628</v>
      </c>
      <c r="G2238" s="33" t="s">
        <v>628</v>
      </c>
      <c r="H2238" s="33" t="s">
        <v>632</v>
      </c>
      <c r="I2238" s="33" t="s">
        <v>628</v>
      </c>
      <c r="J2238" s="33" t="s">
        <v>633</v>
      </c>
      <c r="K2238" s="33" t="s">
        <v>634</v>
      </c>
      <c r="L2238" s="33" t="s">
        <v>628</v>
      </c>
      <c r="M2238" s="33" t="s">
        <v>632</v>
      </c>
      <c r="N2238" s="33" t="s">
        <v>4092</v>
      </c>
      <c r="O2238" s="33" t="s">
        <v>4093</v>
      </c>
      <c r="P2238" s="33" t="s">
        <v>4094</v>
      </c>
    </row>
    <row r="2239" spans="1:16" ht="13.5" customHeight="1" x14ac:dyDescent="0.2">
      <c r="A2239" s="33" t="s">
        <v>709</v>
      </c>
      <c r="B2239" s="35" t="s">
        <v>4117</v>
      </c>
      <c r="C2239" s="34">
        <v>309050000</v>
      </c>
      <c r="D2239" s="33"/>
      <c r="E2239" s="33" t="s">
        <v>909</v>
      </c>
      <c r="F2239" s="33" t="s">
        <v>628</v>
      </c>
      <c r="G2239" s="33" t="s">
        <v>628</v>
      </c>
      <c r="H2239" s="33" t="s">
        <v>632</v>
      </c>
      <c r="I2239" s="33" t="s">
        <v>628</v>
      </c>
      <c r="J2239" s="33" t="s">
        <v>633</v>
      </c>
      <c r="K2239" s="33" t="s">
        <v>634</v>
      </c>
      <c r="L2239" s="33" t="s">
        <v>628</v>
      </c>
      <c r="M2239" s="33" t="s">
        <v>632</v>
      </c>
      <c r="N2239" s="33" t="s">
        <v>4092</v>
      </c>
      <c r="O2239" s="33" t="s">
        <v>4093</v>
      </c>
      <c r="P2239" s="33" t="s">
        <v>4094</v>
      </c>
    </row>
    <row r="2240" spans="1:16" ht="13.5" customHeight="1" x14ac:dyDescent="0.2">
      <c r="A2240" s="33" t="s">
        <v>709</v>
      </c>
      <c r="B2240" s="35" t="s">
        <v>4118</v>
      </c>
      <c r="C2240" s="34">
        <v>72730896</v>
      </c>
      <c r="D2240" s="33"/>
      <c r="E2240" s="33" t="s">
        <v>909</v>
      </c>
      <c r="F2240" s="33" t="s">
        <v>628</v>
      </c>
      <c r="G2240" s="33" t="s">
        <v>628</v>
      </c>
      <c r="H2240" s="33" t="s">
        <v>632</v>
      </c>
      <c r="I2240" s="33" t="s">
        <v>628</v>
      </c>
      <c r="J2240" s="33" t="s">
        <v>633</v>
      </c>
      <c r="K2240" s="33" t="s">
        <v>634</v>
      </c>
      <c r="L2240" s="33" t="s">
        <v>628</v>
      </c>
      <c r="M2240" s="33" t="s">
        <v>632</v>
      </c>
      <c r="N2240" s="33" t="s">
        <v>4092</v>
      </c>
      <c r="O2240" s="33" t="s">
        <v>4093</v>
      </c>
      <c r="P2240" s="33" t="s">
        <v>4094</v>
      </c>
    </row>
    <row r="2241" spans="1:16" ht="13.5" customHeight="1" x14ac:dyDescent="0.2">
      <c r="A2241" s="33" t="s">
        <v>709</v>
      </c>
      <c r="B2241" s="35" t="s">
        <v>4119</v>
      </c>
      <c r="C2241" s="34">
        <v>20682168</v>
      </c>
      <c r="D2241" s="33"/>
      <c r="E2241" s="33" t="s">
        <v>909</v>
      </c>
      <c r="F2241" s="33" t="s">
        <v>628</v>
      </c>
      <c r="G2241" s="33" t="s">
        <v>628</v>
      </c>
      <c r="H2241" s="33" t="s">
        <v>632</v>
      </c>
      <c r="I2241" s="33" t="s">
        <v>628</v>
      </c>
      <c r="J2241" s="33" t="s">
        <v>633</v>
      </c>
      <c r="K2241" s="33" t="s">
        <v>634</v>
      </c>
      <c r="L2241" s="33" t="s">
        <v>628</v>
      </c>
      <c r="M2241" s="33" t="s">
        <v>632</v>
      </c>
      <c r="N2241" s="33" t="s">
        <v>4092</v>
      </c>
      <c r="O2241" s="33" t="s">
        <v>4093</v>
      </c>
      <c r="P2241" s="33" t="s">
        <v>4094</v>
      </c>
    </row>
    <row r="2242" spans="1:16" ht="13.5" customHeight="1" x14ac:dyDescent="0.2">
      <c r="A2242" s="33" t="s">
        <v>709</v>
      </c>
      <c r="B2242" s="35" t="s">
        <v>4120</v>
      </c>
      <c r="C2242" s="34">
        <v>24331536</v>
      </c>
      <c r="D2242" s="33"/>
      <c r="E2242" s="33" t="s">
        <v>909</v>
      </c>
      <c r="F2242" s="33" t="s">
        <v>628</v>
      </c>
      <c r="G2242" s="33" t="s">
        <v>628</v>
      </c>
      <c r="H2242" s="33" t="s">
        <v>632</v>
      </c>
      <c r="I2242" s="33" t="s">
        <v>628</v>
      </c>
      <c r="J2242" s="33" t="s">
        <v>633</v>
      </c>
      <c r="K2242" s="33" t="s">
        <v>634</v>
      </c>
      <c r="L2242" s="33" t="s">
        <v>628</v>
      </c>
      <c r="M2242" s="33" t="s">
        <v>632</v>
      </c>
      <c r="N2242" s="33" t="s">
        <v>4092</v>
      </c>
      <c r="O2242" s="33" t="s">
        <v>4093</v>
      </c>
      <c r="P2242" s="33" t="s">
        <v>4094</v>
      </c>
    </row>
    <row r="2243" spans="1:16" ht="13.5" customHeight="1" x14ac:dyDescent="0.2">
      <c r="A2243" s="33" t="s">
        <v>709</v>
      </c>
      <c r="B2243" s="35" t="s">
        <v>4119</v>
      </c>
      <c r="C2243" s="34">
        <v>325299000</v>
      </c>
      <c r="D2243" s="33"/>
      <c r="E2243" s="33" t="s">
        <v>909</v>
      </c>
      <c r="F2243" s="33" t="s">
        <v>628</v>
      </c>
      <c r="G2243" s="33" t="s">
        <v>628</v>
      </c>
      <c r="H2243" s="33" t="s">
        <v>632</v>
      </c>
      <c r="I2243" s="33" t="s">
        <v>628</v>
      </c>
      <c r="J2243" s="33" t="s">
        <v>633</v>
      </c>
      <c r="K2243" s="33" t="s">
        <v>634</v>
      </c>
      <c r="L2243" s="33" t="s">
        <v>628</v>
      </c>
      <c r="M2243" s="33" t="s">
        <v>632</v>
      </c>
      <c r="N2243" s="33" t="s">
        <v>4092</v>
      </c>
      <c r="O2243" s="33" t="s">
        <v>4093</v>
      </c>
      <c r="P2243" s="33" t="s">
        <v>4094</v>
      </c>
    </row>
    <row r="2244" spans="1:16" ht="13.5" customHeight="1" x14ac:dyDescent="0.2">
      <c r="A2244" s="33" t="s">
        <v>709</v>
      </c>
      <c r="B2244" s="35" t="s">
        <v>4121</v>
      </c>
      <c r="C2244" s="34">
        <v>30855000</v>
      </c>
      <c r="D2244" s="33"/>
      <c r="E2244" s="33" t="s">
        <v>909</v>
      </c>
      <c r="F2244" s="33" t="s">
        <v>628</v>
      </c>
      <c r="G2244" s="33" t="s">
        <v>628</v>
      </c>
      <c r="H2244" s="33" t="s">
        <v>632</v>
      </c>
      <c r="I2244" s="33" t="s">
        <v>628</v>
      </c>
      <c r="J2244" s="33" t="s">
        <v>633</v>
      </c>
      <c r="K2244" s="33" t="s">
        <v>634</v>
      </c>
      <c r="L2244" s="33" t="s">
        <v>628</v>
      </c>
      <c r="M2244" s="33" t="s">
        <v>632</v>
      </c>
      <c r="N2244" s="33" t="s">
        <v>4092</v>
      </c>
      <c r="O2244" s="33" t="s">
        <v>4093</v>
      </c>
      <c r="P2244" s="33" t="s">
        <v>4094</v>
      </c>
    </row>
    <row r="2245" spans="1:16" ht="13.5" customHeight="1" x14ac:dyDescent="0.2">
      <c r="A2245" s="33" t="s">
        <v>709</v>
      </c>
      <c r="B2245" s="35" t="s">
        <v>4122</v>
      </c>
      <c r="C2245" s="34">
        <v>120852000</v>
      </c>
      <c r="D2245" s="33"/>
      <c r="E2245" s="33" t="s">
        <v>909</v>
      </c>
      <c r="F2245" s="33" t="s">
        <v>628</v>
      </c>
      <c r="G2245" s="33" t="s">
        <v>628</v>
      </c>
      <c r="H2245" s="33" t="s">
        <v>632</v>
      </c>
      <c r="I2245" s="33" t="s">
        <v>628</v>
      </c>
      <c r="J2245" s="33" t="s">
        <v>633</v>
      </c>
      <c r="K2245" s="33" t="s">
        <v>634</v>
      </c>
      <c r="L2245" s="33" t="s">
        <v>628</v>
      </c>
      <c r="M2245" s="33" t="s">
        <v>632</v>
      </c>
      <c r="N2245" s="33" t="s">
        <v>4092</v>
      </c>
      <c r="O2245" s="33" t="s">
        <v>4093</v>
      </c>
      <c r="P2245" s="33" t="s">
        <v>4094</v>
      </c>
    </row>
    <row r="2246" spans="1:16" ht="13.5" customHeight="1" x14ac:dyDescent="0.2">
      <c r="A2246" s="33" t="s">
        <v>709</v>
      </c>
      <c r="B2246" s="35" t="s">
        <v>4119</v>
      </c>
      <c r="C2246" s="34">
        <v>804687</v>
      </c>
      <c r="D2246" s="33"/>
      <c r="E2246" s="33" t="s">
        <v>909</v>
      </c>
      <c r="F2246" s="33" t="s">
        <v>628</v>
      </c>
      <c r="G2246" s="33" t="s">
        <v>628</v>
      </c>
      <c r="H2246" s="33" t="s">
        <v>632</v>
      </c>
      <c r="I2246" s="33" t="s">
        <v>628</v>
      </c>
      <c r="J2246" s="33" t="s">
        <v>633</v>
      </c>
      <c r="K2246" s="33" t="s">
        <v>634</v>
      </c>
      <c r="L2246" s="33" t="s">
        <v>628</v>
      </c>
      <c r="M2246" s="33" t="s">
        <v>632</v>
      </c>
      <c r="N2246" s="33" t="s">
        <v>4092</v>
      </c>
      <c r="O2246" s="33" t="s">
        <v>4093</v>
      </c>
      <c r="P2246" s="33" t="s">
        <v>4094</v>
      </c>
    </row>
    <row r="2247" spans="1:16" ht="13.5" customHeight="1" x14ac:dyDescent="0.2">
      <c r="A2247" s="33" t="s">
        <v>709</v>
      </c>
      <c r="B2247" s="35" t="s">
        <v>4120</v>
      </c>
      <c r="C2247" s="34">
        <v>946674</v>
      </c>
      <c r="D2247" s="33"/>
      <c r="E2247" s="33" t="s">
        <v>909</v>
      </c>
      <c r="F2247" s="33" t="s">
        <v>628</v>
      </c>
      <c r="G2247" s="33" t="s">
        <v>628</v>
      </c>
      <c r="H2247" s="33" t="s">
        <v>632</v>
      </c>
      <c r="I2247" s="33" t="s">
        <v>628</v>
      </c>
      <c r="J2247" s="33" t="s">
        <v>633</v>
      </c>
      <c r="K2247" s="33" t="s">
        <v>634</v>
      </c>
      <c r="L2247" s="33" t="s">
        <v>628</v>
      </c>
      <c r="M2247" s="33" t="s">
        <v>632</v>
      </c>
      <c r="N2247" s="33" t="s">
        <v>4092</v>
      </c>
      <c r="O2247" s="33" t="s">
        <v>4093</v>
      </c>
      <c r="P2247" s="33" t="s">
        <v>4094</v>
      </c>
    </row>
    <row r="2248" spans="1:16" ht="13.5" customHeight="1" x14ac:dyDescent="0.2">
      <c r="A2248" s="33" t="s">
        <v>709</v>
      </c>
      <c r="B2248" s="35" t="s">
        <v>4119</v>
      </c>
      <c r="C2248" s="34">
        <v>701961</v>
      </c>
      <c r="D2248" s="33"/>
      <c r="E2248" s="33" t="s">
        <v>909</v>
      </c>
      <c r="F2248" s="33" t="s">
        <v>628</v>
      </c>
      <c r="G2248" s="33" t="s">
        <v>628</v>
      </c>
      <c r="H2248" s="33" t="s">
        <v>632</v>
      </c>
      <c r="I2248" s="33" t="s">
        <v>628</v>
      </c>
      <c r="J2248" s="33" t="s">
        <v>633</v>
      </c>
      <c r="K2248" s="33" t="s">
        <v>634</v>
      </c>
      <c r="L2248" s="33" t="s">
        <v>628</v>
      </c>
      <c r="M2248" s="33" t="s">
        <v>632</v>
      </c>
      <c r="N2248" s="33" t="s">
        <v>4092</v>
      </c>
      <c r="O2248" s="33" t="s">
        <v>4093</v>
      </c>
      <c r="P2248" s="33" t="s">
        <v>4094</v>
      </c>
    </row>
    <row r="2249" spans="1:16" ht="13.5" customHeight="1" x14ac:dyDescent="0.2">
      <c r="A2249" s="33" t="s">
        <v>709</v>
      </c>
      <c r="B2249" s="35" t="s">
        <v>4120</v>
      </c>
      <c r="C2249" s="34">
        <v>825822</v>
      </c>
      <c r="D2249" s="33"/>
      <c r="E2249" s="33" t="s">
        <v>909</v>
      </c>
      <c r="F2249" s="33" t="s">
        <v>628</v>
      </c>
      <c r="G2249" s="33" t="s">
        <v>628</v>
      </c>
      <c r="H2249" s="33" t="s">
        <v>632</v>
      </c>
      <c r="I2249" s="33" t="s">
        <v>628</v>
      </c>
      <c r="J2249" s="33" t="s">
        <v>633</v>
      </c>
      <c r="K2249" s="33" t="s">
        <v>634</v>
      </c>
      <c r="L2249" s="33" t="s">
        <v>628</v>
      </c>
      <c r="M2249" s="33" t="s">
        <v>632</v>
      </c>
      <c r="N2249" s="33" t="s">
        <v>4092</v>
      </c>
      <c r="O2249" s="33" t="s">
        <v>4093</v>
      </c>
      <c r="P2249" s="33" t="s">
        <v>4094</v>
      </c>
    </row>
    <row r="2250" spans="1:16" ht="13.5" customHeight="1" x14ac:dyDescent="0.2">
      <c r="A2250" s="33" t="s">
        <v>709</v>
      </c>
      <c r="B2250" s="35" t="s">
        <v>1630</v>
      </c>
      <c r="C2250" s="34">
        <v>488000</v>
      </c>
      <c r="D2250" s="33"/>
      <c r="E2250" s="33" t="s">
        <v>909</v>
      </c>
      <c r="F2250" s="33" t="s">
        <v>628</v>
      </c>
      <c r="G2250" s="33" t="s">
        <v>628</v>
      </c>
      <c r="H2250" s="33" t="s">
        <v>632</v>
      </c>
      <c r="I2250" s="33" t="s">
        <v>628</v>
      </c>
      <c r="J2250" s="33" t="s">
        <v>633</v>
      </c>
      <c r="K2250" s="33" t="s">
        <v>634</v>
      </c>
      <c r="L2250" s="33" t="s">
        <v>628</v>
      </c>
      <c r="M2250" s="33" t="s">
        <v>632</v>
      </c>
      <c r="N2250" s="33" t="s">
        <v>4092</v>
      </c>
      <c r="O2250" s="33" t="s">
        <v>4093</v>
      </c>
      <c r="P2250" s="33" t="s">
        <v>4094</v>
      </c>
    </row>
    <row r="2251" spans="1:16" ht="13.5" customHeight="1" x14ac:dyDescent="0.2">
      <c r="A2251" s="33" t="s">
        <v>709</v>
      </c>
      <c r="B2251" s="35" t="s">
        <v>1630</v>
      </c>
      <c r="C2251" s="34">
        <v>7564000</v>
      </c>
      <c r="D2251" s="33"/>
      <c r="E2251" s="33" t="s">
        <v>909</v>
      </c>
      <c r="F2251" s="33" t="s">
        <v>628</v>
      </c>
      <c r="G2251" s="33" t="s">
        <v>628</v>
      </c>
      <c r="H2251" s="33" t="s">
        <v>632</v>
      </c>
      <c r="I2251" s="33" t="s">
        <v>628</v>
      </c>
      <c r="J2251" s="33" t="s">
        <v>633</v>
      </c>
      <c r="K2251" s="33" t="s">
        <v>634</v>
      </c>
      <c r="L2251" s="33" t="s">
        <v>628</v>
      </c>
      <c r="M2251" s="33" t="s">
        <v>632</v>
      </c>
      <c r="N2251" s="33" t="s">
        <v>4092</v>
      </c>
      <c r="O2251" s="33" t="s">
        <v>4093</v>
      </c>
      <c r="P2251" s="33" t="s">
        <v>4094</v>
      </c>
    </row>
    <row r="2252" spans="1:16" ht="13.5" customHeight="1" x14ac:dyDescent="0.2">
      <c r="A2252" s="33" t="s">
        <v>709</v>
      </c>
      <c r="B2252" s="35" t="s">
        <v>1630</v>
      </c>
      <c r="C2252" s="34">
        <v>30500</v>
      </c>
      <c r="D2252" s="33"/>
      <c r="E2252" s="33" t="s">
        <v>909</v>
      </c>
      <c r="F2252" s="33" t="s">
        <v>628</v>
      </c>
      <c r="G2252" s="33" t="s">
        <v>628</v>
      </c>
      <c r="H2252" s="33" t="s">
        <v>632</v>
      </c>
      <c r="I2252" s="33" t="s">
        <v>628</v>
      </c>
      <c r="J2252" s="33" t="s">
        <v>633</v>
      </c>
      <c r="K2252" s="33" t="s">
        <v>634</v>
      </c>
      <c r="L2252" s="33" t="s">
        <v>628</v>
      </c>
      <c r="M2252" s="33" t="s">
        <v>632</v>
      </c>
      <c r="N2252" s="33" t="s">
        <v>4092</v>
      </c>
      <c r="O2252" s="33" t="s">
        <v>4093</v>
      </c>
      <c r="P2252" s="33" t="s">
        <v>4094</v>
      </c>
    </row>
    <row r="2253" spans="1:16" ht="13.5" customHeight="1" x14ac:dyDescent="0.2">
      <c r="A2253" s="33" t="s">
        <v>709</v>
      </c>
      <c r="B2253" s="35" t="s">
        <v>2254</v>
      </c>
      <c r="C2253" s="34">
        <v>1785020</v>
      </c>
      <c r="D2253" s="33"/>
      <c r="E2253" s="33" t="s">
        <v>909</v>
      </c>
      <c r="F2253" s="33" t="s">
        <v>628</v>
      </c>
      <c r="G2253" s="33" t="s">
        <v>628</v>
      </c>
      <c r="H2253" s="33" t="s">
        <v>632</v>
      </c>
      <c r="I2253" s="33" t="s">
        <v>628</v>
      </c>
      <c r="J2253" s="33" t="s">
        <v>633</v>
      </c>
      <c r="K2253" s="33" t="s">
        <v>634</v>
      </c>
      <c r="L2253" s="33" t="s">
        <v>628</v>
      </c>
      <c r="M2253" s="33" t="s">
        <v>632</v>
      </c>
      <c r="N2253" s="33" t="s">
        <v>4092</v>
      </c>
      <c r="O2253" s="33" t="s">
        <v>4093</v>
      </c>
      <c r="P2253" s="33" t="s">
        <v>4094</v>
      </c>
    </row>
    <row r="2254" spans="1:16" ht="13.5" customHeight="1" x14ac:dyDescent="0.2">
      <c r="A2254" s="33" t="s">
        <v>709</v>
      </c>
      <c r="B2254" s="35" t="s">
        <v>2254</v>
      </c>
      <c r="C2254" s="34">
        <v>19168000</v>
      </c>
      <c r="D2254" s="33"/>
      <c r="E2254" s="33" t="s">
        <v>909</v>
      </c>
      <c r="F2254" s="33" t="s">
        <v>628</v>
      </c>
      <c r="G2254" s="33" t="s">
        <v>628</v>
      </c>
      <c r="H2254" s="33" t="s">
        <v>632</v>
      </c>
      <c r="I2254" s="33" t="s">
        <v>628</v>
      </c>
      <c r="J2254" s="33" t="s">
        <v>633</v>
      </c>
      <c r="K2254" s="33" t="s">
        <v>634</v>
      </c>
      <c r="L2254" s="33" t="s">
        <v>628</v>
      </c>
      <c r="M2254" s="33" t="s">
        <v>632</v>
      </c>
      <c r="N2254" s="33" t="s">
        <v>4092</v>
      </c>
      <c r="O2254" s="33" t="s">
        <v>4093</v>
      </c>
      <c r="P2254" s="33" t="s">
        <v>4094</v>
      </c>
    </row>
    <row r="2255" spans="1:16" ht="13.5" customHeight="1" x14ac:dyDescent="0.2">
      <c r="A2255" s="33" t="s">
        <v>709</v>
      </c>
      <c r="B2255" s="35" t="s">
        <v>2254</v>
      </c>
      <c r="C2255" s="34">
        <v>115008</v>
      </c>
      <c r="D2255" s="33"/>
      <c r="E2255" s="33" t="s">
        <v>909</v>
      </c>
      <c r="F2255" s="33" t="s">
        <v>628</v>
      </c>
      <c r="G2255" s="33" t="s">
        <v>628</v>
      </c>
      <c r="H2255" s="33" t="s">
        <v>632</v>
      </c>
      <c r="I2255" s="33" t="s">
        <v>628</v>
      </c>
      <c r="J2255" s="33" t="s">
        <v>633</v>
      </c>
      <c r="K2255" s="33" t="s">
        <v>634</v>
      </c>
      <c r="L2255" s="33" t="s">
        <v>628</v>
      </c>
      <c r="M2255" s="33" t="s">
        <v>632</v>
      </c>
      <c r="N2255" s="33" t="s">
        <v>4092</v>
      </c>
      <c r="O2255" s="33" t="s">
        <v>4093</v>
      </c>
      <c r="P2255" s="33" t="s">
        <v>4094</v>
      </c>
    </row>
    <row r="2256" spans="1:16" ht="13.5" customHeight="1" x14ac:dyDescent="0.2">
      <c r="A2256" s="33" t="s">
        <v>709</v>
      </c>
      <c r="B2256" s="35" t="s">
        <v>1</v>
      </c>
      <c r="C2256" s="34">
        <v>2770320</v>
      </c>
      <c r="D2256" s="33"/>
      <c r="E2256" s="33" t="s">
        <v>909</v>
      </c>
      <c r="F2256" s="33" t="s">
        <v>628</v>
      </c>
      <c r="G2256" s="33" t="s">
        <v>628</v>
      </c>
      <c r="H2256" s="33" t="s">
        <v>632</v>
      </c>
      <c r="I2256" s="33" t="s">
        <v>628</v>
      </c>
      <c r="J2256" s="33" t="s">
        <v>633</v>
      </c>
      <c r="K2256" s="33" t="s">
        <v>634</v>
      </c>
      <c r="L2256" s="33" t="s">
        <v>628</v>
      </c>
      <c r="M2256" s="33" t="s">
        <v>632</v>
      </c>
      <c r="N2256" s="33" t="s">
        <v>4092</v>
      </c>
      <c r="O2256" s="33" t="s">
        <v>4093</v>
      </c>
      <c r="P2256" s="33" t="s">
        <v>4094</v>
      </c>
    </row>
    <row r="2257" spans="1:16" ht="13.5" customHeight="1" x14ac:dyDescent="0.2">
      <c r="A2257" s="33" t="s">
        <v>709</v>
      </c>
      <c r="B2257" s="35" t="s">
        <v>1</v>
      </c>
      <c r="C2257" s="34">
        <v>36002736</v>
      </c>
      <c r="D2257" s="33"/>
      <c r="E2257" s="33" t="s">
        <v>909</v>
      </c>
      <c r="F2257" s="33" t="s">
        <v>628</v>
      </c>
      <c r="G2257" s="33" t="s">
        <v>628</v>
      </c>
      <c r="H2257" s="33" t="s">
        <v>632</v>
      </c>
      <c r="I2257" s="33" t="s">
        <v>628</v>
      </c>
      <c r="J2257" s="33" t="s">
        <v>633</v>
      </c>
      <c r="K2257" s="33" t="s">
        <v>634</v>
      </c>
      <c r="L2257" s="33" t="s">
        <v>628</v>
      </c>
      <c r="M2257" s="33" t="s">
        <v>632</v>
      </c>
      <c r="N2257" s="33" t="s">
        <v>4092</v>
      </c>
      <c r="O2257" s="33" t="s">
        <v>4093</v>
      </c>
      <c r="P2257" s="33" t="s">
        <v>4094</v>
      </c>
    </row>
    <row r="2258" spans="1:16" ht="13.5" customHeight="1" x14ac:dyDescent="0.2">
      <c r="A2258" s="33" t="s">
        <v>709</v>
      </c>
      <c r="B2258" s="35" t="s">
        <v>1</v>
      </c>
      <c r="C2258" s="34">
        <v>162792</v>
      </c>
      <c r="D2258" s="33"/>
      <c r="E2258" s="33" t="s">
        <v>909</v>
      </c>
      <c r="F2258" s="33" t="s">
        <v>628</v>
      </c>
      <c r="G2258" s="33" t="s">
        <v>628</v>
      </c>
      <c r="H2258" s="33" t="s">
        <v>632</v>
      </c>
      <c r="I2258" s="33" t="s">
        <v>628</v>
      </c>
      <c r="J2258" s="33" t="s">
        <v>633</v>
      </c>
      <c r="K2258" s="33" t="s">
        <v>634</v>
      </c>
      <c r="L2258" s="33" t="s">
        <v>628</v>
      </c>
      <c r="M2258" s="33" t="s">
        <v>632</v>
      </c>
      <c r="N2258" s="33" t="s">
        <v>4092</v>
      </c>
      <c r="O2258" s="33" t="s">
        <v>4093</v>
      </c>
      <c r="P2258" s="33" t="s">
        <v>4094</v>
      </c>
    </row>
    <row r="2259" spans="1:16" ht="13.5" customHeight="1" x14ac:dyDescent="0.2">
      <c r="A2259" s="33" t="s">
        <v>709</v>
      </c>
      <c r="B2259" s="35" t="s">
        <v>1</v>
      </c>
      <c r="C2259" s="34">
        <v>137088</v>
      </c>
      <c r="D2259" s="33"/>
      <c r="E2259" s="33" t="s">
        <v>909</v>
      </c>
      <c r="F2259" s="33" t="s">
        <v>628</v>
      </c>
      <c r="G2259" s="33" t="s">
        <v>628</v>
      </c>
      <c r="H2259" s="33" t="s">
        <v>632</v>
      </c>
      <c r="I2259" s="33" t="s">
        <v>628</v>
      </c>
      <c r="J2259" s="33" t="s">
        <v>633</v>
      </c>
      <c r="K2259" s="33" t="s">
        <v>634</v>
      </c>
      <c r="L2259" s="33" t="s">
        <v>628</v>
      </c>
      <c r="M2259" s="33" t="s">
        <v>632</v>
      </c>
      <c r="N2259" s="33" t="s">
        <v>4092</v>
      </c>
      <c r="O2259" s="33" t="s">
        <v>4093</v>
      </c>
      <c r="P2259" s="33" t="s">
        <v>4094</v>
      </c>
    </row>
    <row r="2260" spans="1:16" ht="13.5" customHeight="1" x14ac:dyDescent="0.2">
      <c r="A2260" s="33" t="s">
        <v>709</v>
      </c>
      <c r="B2260" s="35" t="s">
        <v>2251</v>
      </c>
      <c r="C2260" s="34">
        <v>3926670</v>
      </c>
      <c r="D2260" s="33"/>
      <c r="E2260" s="33" t="s">
        <v>909</v>
      </c>
      <c r="F2260" s="33" t="s">
        <v>628</v>
      </c>
      <c r="G2260" s="33" t="s">
        <v>628</v>
      </c>
      <c r="H2260" s="33" t="s">
        <v>632</v>
      </c>
      <c r="I2260" s="33" t="s">
        <v>628</v>
      </c>
      <c r="J2260" s="33" t="s">
        <v>633</v>
      </c>
      <c r="K2260" s="33" t="s">
        <v>634</v>
      </c>
      <c r="L2260" s="33" t="s">
        <v>628</v>
      </c>
      <c r="M2260" s="33" t="s">
        <v>632</v>
      </c>
      <c r="N2260" s="33" t="s">
        <v>4092</v>
      </c>
      <c r="O2260" s="33" t="s">
        <v>4093</v>
      </c>
      <c r="P2260" s="33" t="s">
        <v>4094</v>
      </c>
    </row>
    <row r="2261" spans="1:16" ht="13.5" customHeight="1" x14ac:dyDescent="0.2">
      <c r="A2261" s="33" t="s">
        <v>709</v>
      </c>
      <c r="B2261" s="35" t="s">
        <v>2251</v>
      </c>
      <c r="C2261" s="34">
        <v>101060000</v>
      </c>
      <c r="D2261" s="33"/>
      <c r="E2261" s="33" t="s">
        <v>909</v>
      </c>
      <c r="F2261" s="33" t="s">
        <v>628</v>
      </c>
      <c r="G2261" s="33" t="s">
        <v>628</v>
      </c>
      <c r="H2261" s="33" t="s">
        <v>632</v>
      </c>
      <c r="I2261" s="33" t="s">
        <v>628</v>
      </c>
      <c r="J2261" s="33" t="s">
        <v>633</v>
      </c>
      <c r="K2261" s="33" t="s">
        <v>634</v>
      </c>
      <c r="L2261" s="33" t="s">
        <v>628</v>
      </c>
      <c r="M2261" s="33" t="s">
        <v>632</v>
      </c>
      <c r="N2261" s="33" t="s">
        <v>4092</v>
      </c>
      <c r="O2261" s="33" t="s">
        <v>4093</v>
      </c>
      <c r="P2261" s="33" t="s">
        <v>4094</v>
      </c>
    </row>
    <row r="2262" spans="1:16" ht="13.5" customHeight="1" x14ac:dyDescent="0.2">
      <c r="A2262" s="33" t="s">
        <v>709</v>
      </c>
      <c r="B2262" s="35" t="s">
        <v>2251</v>
      </c>
      <c r="C2262" s="34">
        <v>241240</v>
      </c>
      <c r="D2262" s="33"/>
      <c r="E2262" s="33" t="s">
        <v>909</v>
      </c>
      <c r="F2262" s="33" t="s">
        <v>628</v>
      </c>
      <c r="G2262" s="33" t="s">
        <v>628</v>
      </c>
      <c r="H2262" s="33" t="s">
        <v>632</v>
      </c>
      <c r="I2262" s="33" t="s">
        <v>628</v>
      </c>
      <c r="J2262" s="33" t="s">
        <v>633</v>
      </c>
      <c r="K2262" s="33" t="s">
        <v>634</v>
      </c>
      <c r="L2262" s="33" t="s">
        <v>628</v>
      </c>
      <c r="M2262" s="33" t="s">
        <v>632</v>
      </c>
      <c r="N2262" s="33" t="s">
        <v>4092</v>
      </c>
      <c r="O2262" s="33" t="s">
        <v>4093</v>
      </c>
      <c r="P2262" s="33" t="s">
        <v>4094</v>
      </c>
    </row>
    <row r="2263" spans="1:16" ht="13.5" customHeight="1" x14ac:dyDescent="0.2">
      <c r="A2263" s="33" t="s">
        <v>709</v>
      </c>
      <c r="B2263" s="35" t="s">
        <v>2251</v>
      </c>
      <c r="C2263" s="34">
        <v>211900</v>
      </c>
      <c r="D2263" s="33"/>
      <c r="E2263" s="33" t="s">
        <v>909</v>
      </c>
      <c r="F2263" s="33" t="s">
        <v>628</v>
      </c>
      <c r="G2263" s="33" t="s">
        <v>628</v>
      </c>
      <c r="H2263" s="33" t="s">
        <v>632</v>
      </c>
      <c r="I2263" s="33" t="s">
        <v>628</v>
      </c>
      <c r="J2263" s="33" t="s">
        <v>633</v>
      </c>
      <c r="K2263" s="33" t="s">
        <v>634</v>
      </c>
      <c r="L2263" s="33" t="s">
        <v>628</v>
      </c>
      <c r="M2263" s="33" t="s">
        <v>632</v>
      </c>
      <c r="N2263" s="33" t="s">
        <v>4092</v>
      </c>
      <c r="O2263" s="33" t="s">
        <v>4093</v>
      </c>
      <c r="P2263" s="33" t="s">
        <v>4094</v>
      </c>
    </row>
    <row r="2264" spans="1:16" ht="13.5" customHeight="1" x14ac:dyDescent="0.2">
      <c r="A2264" s="33" t="s">
        <v>709</v>
      </c>
      <c r="B2264" s="35" t="s">
        <v>249</v>
      </c>
      <c r="C2264" s="34">
        <v>6969440</v>
      </c>
      <c r="D2264" s="33"/>
      <c r="E2264" s="33" t="s">
        <v>909</v>
      </c>
      <c r="F2264" s="33" t="s">
        <v>628</v>
      </c>
      <c r="G2264" s="33" t="s">
        <v>628</v>
      </c>
      <c r="H2264" s="33" t="s">
        <v>632</v>
      </c>
      <c r="I2264" s="33" t="s">
        <v>628</v>
      </c>
      <c r="J2264" s="33" t="s">
        <v>633</v>
      </c>
      <c r="K2264" s="33" t="s">
        <v>634</v>
      </c>
      <c r="L2264" s="33" t="s">
        <v>628</v>
      </c>
      <c r="M2264" s="33" t="s">
        <v>632</v>
      </c>
      <c r="N2264" s="33" t="s">
        <v>4092</v>
      </c>
      <c r="O2264" s="33" t="s">
        <v>4093</v>
      </c>
      <c r="P2264" s="33" t="s">
        <v>4094</v>
      </c>
    </row>
    <row r="2265" spans="1:16" ht="13.5" customHeight="1" x14ac:dyDescent="0.2">
      <c r="A2265" s="33" t="s">
        <v>709</v>
      </c>
      <c r="B2265" s="35" t="s">
        <v>249</v>
      </c>
      <c r="C2265" s="34">
        <v>194496000</v>
      </c>
      <c r="D2265" s="33"/>
      <c r="E2265" s="33" t="s">
        <v>909</v>
      </c>
      <c r="F2265" s="33" t="s">
        <v>628</v>
      </c>
      <c r="G2265" s="33" t="s">
        <v>628</v>
      </c>
      <c r="H2265" s="33" t="s">
        <v>632</v>
      </c>
      <c r="I2265" s="33" t="s">
        <v>628</v>
      </c>
      <c r="J2265" s="33" t="s">
        <v>633</v>
      </c>
      <c r="K2265" s="33" t="s">
        <v>634</v>
      </c>
      <c r="L2265" s="33" t="s">
        <v>628</v>
      </c>
      <c r="M2265" s="33" t="s">
        <v>632</v>
      </c>
      <c r="N2265" s="33" t="s">
        <v>4092</v>
      </c>
      <c r="O2265" s="33" t="s">
        <v>4093</v>
      </c>
      <c r="P2265" s="33" t="s">
        <v>4094</v>
      </c>
    </row>
    <row r="2266" spans="1:16" ht="13.5" customHeight="1" x14ac:dyDescent="0.2">
      <c r="A2266" s="33" t="s">
        <v>709</v>
      </c>
      <c r="B2266" s="35" t="s">
        <v>4123</v>
      </c>
      <c r="C2266" s="34">
        <v>214812000</v>
      </c>
      <c r="D2266" s="33"/>
      <c r="E2266" s="33" t="s">
        <v>909</v>
      </c>
      <c r="F2266" s="33" t="s">
        <v>628</v>
      </c>
      <c r="G2266" s="33" t="s">
        <v>628</v>
      </c>
      <c r="H2266" s="33" t="s">
        <v>632</v>
      </c>
      <c r="I2266" s="33" t="s">
        <v>628</v>
      </c>
      <c r="J2266" s="33" t="s">
        <v>633</v>
      </c>
      <c r="K2266" s="33" t="s">
        <v>634</v>
      </c>
      <c r="L2266" s="33" t="s">
        <v>628</v>
      </c>
      <c r="M2266" s="33" t="s">
        <v>632</v>
      </c>
      <c r="N2266" s="33" t="s">
        <v>4092</v>
      </c>
      <c r="O2266" s="33" t="s">
        <v>4093</v>
      </c>
      <c r="P2266" s="33" t="s">
        <v>4094</v>
      </c>
    </row>
    <row r="2267" spans="1:16" ht="13.5" customHeight="1" x14ac:dyDescent="0.2">
      <c r="A2267" s="33" t="s">
        <v>709</v>
      </c>
      <c r="B2267" s="35" t="s">
        <v>249</v>
      </c>
      <c r="C2267" s="34">
        <v>162080</v>
      </c>
      <c r="D2267" s="33"/>
      <c r="E2267" s="33" t="s">
        <v>909</v>
      </c>
      <c r="F2267" s="33" t="s">
        <v>628</v>
      </c>
      <c r="G2267" s="33" t="s">
        <v>628</v>
      </c>
      <c r="H2267" s="33" t="s">
        <v>632</v>
      </c>
      <c r="I2267" s="33" t="s">
        <v>628</v>
      </c>
      <c r="J2267" s="33" t="s">
        <v>633</v>
      </c>
      <c r="K2267" s="33" t="s">
        <v>634</v>
      </c>
      <c r="L2267" s="33" t="s">
        <v>628</v>
      </c>
      <c r="M2267" s="33" t="s">
        <v>632</v>
      </c>
      <c r="N2267" s="33" t="s">
        <v>4092</v>
      </c>
      <c r="O2267" s="33" t="s">
        <v>4093</v>
      </c>
      <c r="P2267" s="33" t="s">
        <v>4094</v>
      </c>
    </row>
    <row r="2268" spans="1:16" ht="13.5" customHeight="1" x14ac:dyDescent="0.2">
      <c r="A2268" s="33" t="s">
        <v>709</v>
      </c>
      <c r="B2268" s="35" t="s">
        <v>4107</v>
      </c>
      <c r="C2268" s="34">
        <v>895650</v>
      </c>
      <c r="D2268" s="33"/>
      <c r="E2268" s="33" t="s">
        <v>909</v>
      </c>
      <c r="F2268" s="33" t="s">
        <v>628</v>
      </c>
      <c r="G2268" s="33" t="s">
        <v>628</v>
      </c>
      <c r="H2268" s="33" t="s">
        <v>632</v>
      </c>
      <c r="I2268" s="33" t="s">
        <v>628</v>
      </c>
      <c r="J2268" s="33" t="s">
        <v>633</v>
      </c>
      <c r="K2268" s="33" t="s">
        <v>634</v>
      </c>
      <c r="L2268" s="33" t="s">
        <v>628</v>
      </c>
      <c r="M2268" s="33" t="s">
        <v>632</v>
      </c>
      <c r="N2268" s="33" t="s">
        <v>4092</v>
      </c>
      <c r="O2268" s="33" t="s">
        <v>4096</v>
      </c>
      <c r="P2268" s="33" t="s">
        <v>4097</v>
      </c>
    </row>
    <row r="2269" spans="1:16" ht="13.5" customHeight="1" x14ac:dyDescent="0.2">
      <c r="A2269" s="33" t="s">
        <v>709</v>
      </c>
      <c r="B2269" s="35" t="s">
        <v>4124</v>
      </c>
      <c r="C2269" s="34">
        <v>841200</v>
      </c>
      <c r="D2269" s="33"/>
      <c r="E2269" s="33" t="s">
        <v>909</v>
      </c>
      <c r="F2269" s="33" t="s">
        <v>628</v>
      </c>
      <c r="G2269" s="33" t="s">
        <v>628</v>
      </c>
      <c r="H2269" s="33" t="s">
        <v>632</v>
      </c>
      <c r="I2269" s="33" t="s">
        <v>628</v>
      </c>
      <c r="J2269" s="33" t="s">
        <v>633</v>
      </c>
      <c r="K2269" s="33" t="s">
        <v>634</v>
      </c>
      <c r="L2269" s="33" t="s">
        <v>628</v>
      </c>
      <c r="M2269" s="33" t="s">
        <v>632</v>
      </c>
      <c r="N2269" s="33" t="s">
        <v>4092</v>
      </c>
      <c r="O2269" s="33" t="s">
        <v>4096</v>
      </c>
      <c r="P2269" s="33" t="s">
        <v>4097</v>
      </c>
    </row>
    <row r="2270" spans="1:16" ht="13.5" customHeight="1" x14ac:dyDescent="0.2">
      <c r="A2270" s="33" t="s">
        <v>709</v>
      </c>
      <c r="B2270" s="35" t="s">
        <v>4106</v>
      </c>
      <c r="C2270" s="34">
        <v>981240</v>
      </c>
      <c r="D2270" s="33"/>
      <c r="E2270" s="33" t="s">
        <v>909</v>
      </c>
      <c r="F2270" s="33" t="s">
        <v>628</v>
      </c>
      <c r="G2270" s="33" t="s">
        <v>628</v>
      </c>
      <c r="H2270" s="33" t="s">
        <v>632</v>
      </c>
      <c r="I2270" s="33" t="s">
        <v>628</v>
      </c>
      <c r="J2270" s="33" t="s">
        <v>633</v>
      </c>
      <c r="K2270" s="33" t="s">
        <v>634</v>
      </c>
      <c r="L2270" s="33" t="s">
        <v>628</v>
      </c>
      <c r="M2270" s="33" t="s">
        <v>632</v>
      </c>
      <c r="N2270" s="33" t="s">
        <v>4092</v>
      </c>
      <c r="O2270" s="33" t="s">
        <v>4096</v>
      </c>
      <c r="P2270" s="33" t="s">
        <v>4097</v>
      </c>
    </row>
    <row r="2271" spans="1:16" ht="13.5" customHeight="1" x14ac:dyDescent="0.2">
      <c r="A2271" s="33" t="s">
        <v>709</v>
      </c>
      <c r="B2271" s="35" t="s">
        <v>4095</v>
      </c>
      <c r="C2271" s="34">
        <v>335400</v>
      </c>
      <c r="D2271" s="33"/>
      <c r="E2271" s="33" t="s">
        <v>909</v>
      </c>
      <c r="F2271" s="33" t="s">
        <v>628</v>
      </c>
      <c r="G2271" s="33" t="s">
        <v>628</v>
      </c>
      <c r="H2271" s="33" t="s">
        <v>632</v>
      </c>
      <c r="I2271" s="33" t="s">
        <v>628</v>
      </c>
      <c r="J2271" s="33" t="s">
        <v>633</v>
      </c>
      <c r="K2271" s="33" t="s">
        <v>634</v>
      </c>
      <c r="L2271" s="33" t="s">
        <v>628</v>
      </c>
      <c r="M2271" s="33" t="s">
        <v>632</v>
      </c>
      <c r="N2271" s="33" t="s">
        <v>4092</v>
      </c>
      <c r="O2271" s="33" t="s">
        <v>4096</v>
      </c>
      <c r="P2271" s="33" t="s">
        <v>4097</v>
      </c>
    </row>
    <row r="2272" spans="1:16" ht="13.5" customHeight="1" x14ac:dyDescent="0.2">
      <c r="A2272" s="33" t="s">
        <v>709</v>
      </c>
      <c r="B2272" s="35" t="s">
        <v>4098</v>
      </c>
      <c r="C2272" s="34">
        <v>181680</v>
      </c>
      <c r="D2272" s="33"/>
      <c r="E2272" s="33" t="s">
        <v>909</v>
      </c>
      <c r="F2272" s="33" t="s">
        <v>628</v>
      </c>
      <c r="G2272" s="33" t="s">
        <v>628</v>
      </c>
      <c r="H2272" s="33" t="s">
        <v>632</v>
      </c>
      <c r="I2272" s="33" t="s">
        <v>628</v>
      </c>
      <c r="J2272" s="33" t="s">
        <v>633</v>
      </c>
      <c r="K2272" s="33" t="s">
        <v>634</v>
      </c>
      <c r="L2272" s="33" t="s">
        <v>628</v>
      </c>
      <c r="M2272" s="33" t="s">
        <v>632</v>
      </c>
      <c r="N2272" s="33" t="s">
        <v>4092</v>
      </c>
      <c r="O2272" s="33" t="s">
        <v>4096</v>
      </c>
      <c r="P2272" s="33" t="s">
        <v>4097</v>
      </c>
    </row>
    <row r="2273" spans="1:16" ht="13.5" customHeight="1" x14ac:dyDescent="0.2">
      <c r="A2273" s="33" t="s">
        <v>709</v>
      </c>
      <c r="B2273" s="35" t="s">
        <v>4099</v>
      </c>
      <c r="C2273" s="34">
        <v>137700</v>
      </c>
      <c r="D2273" s="33"/>
      <c r="E2273" s="33" t="s">
        <v>909</v>
      </c>
      <c r="F2273" s="33" t="s">
        <v>628</v>
      </c>
      <c r="G2273" s="33" t="s">
        <v>628</v>
      </c>
      <c r="H2273" s="33" t="s">
        <v>632</v>
      </c>
      <c r="I2273" s="33" t="s">
        <v>628</v>
      </c>
      <c r="J2273" s="33" t="s">
        <v>633</v>
      </c>
      <c r="K2273" s="33" t="s">
        <v>634</v>
      </c>
      <c r="L2273" s="33" t="s">
        <v>628</v>
      </c>
      <c r="M2273" s="33" t="s">
        <v>632</v>
      </c>
      <c r="N2273" s="33" t="s">
        <v>4092</v>
      </c>
      <c r="O2273" s="33" t="s">
        <v>4096</v>
      </c>
      <c r="P2273" s="33" t="s">
        <v>4097</v>
      </c>
    </row>
    <row r="2274" spans="1:16" ht="13.5" customHeight="1" x14ac:dyDescent="0.2">
      <c r="A2274" s="33" t="s">
        <v>709</v>
      </c>
      <c r="B2274" s="35" t="s">
        <v>4100</v>
      </c>
      <c r="C2274" s="34">
        <v>892290</v>
      </c>
      <c r="D2274" s="33"/>
      <c r="E2274" s="33" t="s">
        <v>909</v>
      </c>
      <c r="F2274" s="33" t="s">
        <v>628</v>
      </c>
      <c r="G2274" s="33" t="s">
        <v>628</v>
      </c>
      <c r="H2274" s="33" t="s">
        <v>632</v>
      </c>
      <c r="I2274" s="33" t="s">
        <v>628</v>
      </c>
      <c r="J2274" s="33" t="s">
        <v>633</v>
      </c>
      <c r="K2274" s="33" t="s">
        <v>634</v>
      </c>
      <c r="L2274" s="33" t="s">
        <v>628</v>
      </c>
      <c r="M2274" s="33" t="s">
        <v>632</v>
      </c>
      <c r="N2274" s="33" t="s">
        <v>4092</v>
      </c>
      <c r="O2274" s="33" t="s">
        <v>4096</v>
      </c>
      <c r="P2274" s="33" t="s">
        <v>4097</v>
      </c>
    </row>
    <row r="2275" spans="1:16" ht="13.5" customHeight="1" x14ac:dyDescent="0.2">
      <c r="A2275" s="33" t="s">
        <v>709</v>
      </c>
      <c r="B2275" s="35" t="s">
        <v>1630</v>
      </c>
      <c r="C2275" s="34">
        <v>440420</v>
      </c>
      <c r="D2275" s="33"/>
      <c r="E2275" s="33" t="s">
        <v>909</v>
      </c>
      <c r="F2275" s="33" t="s">
        <v>628</v>
      </c>
      <c r="G2275" s="33" t="s">
        <v>628</v>
      </c>
      <c r="H2275" s="33" t="s">
        <v>634</v>
      </c>
      <c r="I2275" s="33" t="s">
        <v>628</v>
      </c>
      <c r="J2275" s="33" t="s">
        <v>633</v>
      </c>
      <c r="K2275" s="33" t="s">
        <v>634</v>
      </c>
      <c r="L2275" s="33" t="s">
        <v>628</v>
      </c>
      <c r="M2275" s="33" t="s">
        <v>632</v>
      </c>
      <c r="N2275" s="33" t="s">
        <v>4092</v>
      </c>
      <c r="O2275" s="33" t="s">
        <v>4093</v>
      </c>
      <c r="P2275" s="33" t="s">
        <v>4094</v>
      </c>
    </row>
    <row r="2276" spans="1:16" ht="13.5" customHeight="1" x14ac:dyDescent="0.2">
      <c r="A2276" s="33" t="s">
        <v>709</v>
      </c>
      <c r="B2276" s="35" t="s">
        <v>2254</v>
      </c>
      <c r="C2276" s="34">
        <v>864956</v>
      </c>
      <c r="D2276" s="33"/>
      <c r="E2276" s="33" t="s">
        <v>909</v>
      </c>
      <c r="F2276" s="33" t="s">
        <v>628</v>
      </c>
      <c r="G2276" s="33" t="s">
        <v>628</v>
      </c>
      <c r="H2276" s="33" t="s">
        <v>632</v>
      </c>
      <c r="I2276" s="33" t="s">
        <v>628</v>
      </c>
      <c r="J2276" s="33" t="s">
        <v>633</v>
      </c>
      <c r="K2276" s="33" t="s">
        <v>634</v>
      </c>
      <c r="L2276" s="33" t="s">
        <v>628</v>
      </c>
      <c r="M2276" s="33" t="s">
        <v>632</v>
      </c>
      <c r="N2276" s="33" t="s">
        <v>4092</v>
      </c>
      <c r="O2276" s="33" t="s">
        <v>4093</v>
      </c>
      <c r="P2276" s="33" t="s">
        <v>4094</v>
      </c>
    </row>
    <row r="2277" spans="1:16" ht="13.5" customHeight="1" x14ac:dyDescent="0.2">
      <c r="A2277" s="33" t="s">
        <v>709</v>
      </c>
      <c r="B2277" s="35" t="s">
        <v>2251</v>
      </c>
      <c r="C2277" s="34">
        <v>588430</v>
      </c>
      <c r="D2277" s="33"/>
      <c r="E2277" s="33" t="s">
        <v>909</v>
      </c>
      <c r="F2277" s="33" t="s">
        <v>628</v>
      </c>
      <c r="G2277" s="33" t="s">
        <v>628</v>
      </c>
      <c r="H2277" s="33" t="s">
        <v>632</v>
      </c>
      <c r="I2277" s="33" t="s">
        <v>628</v>
      </c>
      <c r="J2277" s="33" t="s">
        <v>633</v>
      </c>
      <c r="K2277" s="33" t="s">
        <v>634</v>
      </c>
      <c r="L2277" s="33" t="s">
        <v>628</v>
      </c>
      <c r="M2277" s="33" t="s">
        <v>632</v>
      </c>
      <c r="N2277" s="33" t="s">
        <v>4092</v>
      </c>
      <c r="O2277" s="33" t="s">
        <v>4093</v>
      </c>
      <c r="P2277" s="33" t="s">
        <v>4094</v>
      </c>
    </row>
    <row r="2278" spans="1:16" ht="13.5" customHeight="1" x14ac:dyDescent="0.2">
      <c r="A2278" s="33" t="s">
        <v>709</v>
      </c>
      <c r="B2278" s="35" t="s">
        <v>1</v>
      </c>
      <c r="C2278" s="34">
        <v>2062032</v>
      </c>
      <c r="D2278" s="33"/>
      <c r="E2278" s="33" t="s">
        <v>909</v>
      </c>
      <c r="F2278" s="33" t="s">
        <v>628</v>
      </c>
      <c r="G2278" s="33" t="s">
        <v>628</v>
      </c>
      <c r="H2278" s="33" t="s">
        <v>632</v>
      </c>
      <c r="I2278" s="33" t="s">
        <v>628</v>
      </c>
      <c r="J2278" s="33" t="s">
        <v>633</v>
      </c>
      <c r="K2278" s="33" t="s">
        <v>634</v>
      </c>
      <c r="L2278" s="33" t="s">
        <v>628</v>
      </c>
      <c r="M2278" s="33" t="s">
        <v>632</v>
      </c>
      <c r="N2278" s="33" t="s">
        <v>4092</v>
      </c>
      <c r="O2278" s="33" t="s">
        <v>4093</v>
      </c>
      <c r="P2278" s="33" t="s">
        <v>4094</v>
      </c>
    </row>
    <row r="2279" spans="1:16" ht="13.5" customHeight="1" x14ac:dyDescent="0.2">
      <c r="A2279" s="33" t="s">
        <v>709</v>
      </c>
      <c r="B2279" s="35" t="s">
        <v>4125</v>
      </c>
      <c r="C2279" s="34">
        <v>1012605</v>
      </c>
      <c r="D2279" s="33"/>
      <c r="E2279" s="33" t="s">
        <v>909</v>
      </c>
      <c r="F2279" s="33" t="s">
        <v>628</v>
      </c>
      <c r="G2279" s="33" t="s">
        <v>628</v>
      </c>
      <c r="H2279" s="33" t="s">
        <v>632</v>
      </c>
      <c r="I2279" s="33" t="s">
        <v>628</v>
      </c>
      <c r="J2279" s="33" t="s">
        <v>633</v>
      </c>
      <c r="K2279" s="33" t="s">
        <v>634</v>
      </c>
      <c r="L2279" s="33" t="s">
        <v>628</v>
      </c>
      <c r="M2279" s="33" t="s">
        <v>632</v>
      </c>
      <c r="N2279" s="33" t="s">
        <v>4092</v>
      </c>
      <c r="O2279" s="33" t="s">
        <v>4093</v>
      </c>
      <c r="P2279" s="33" t="s">
        <v>4094</v>
      </c>
    </row>
    <row r="2280" spans="1:16" ht="13.5" customHeight="1" x14ac:dyDescent="0.2">
      <c r="A2280" s="33" t="s">
        <v>709</v>
      </c>
      <c r="B2280" s="35" t="s">
        <v>4095</v>
      </c>
      <c r="C2280" s="34">
        <v>3026985</v>
      </c>
      <c r="D2280" s="33"/>
      <c r="E2280" s="33" t="s">
        <v>909</v>
      </c>
      <c r="F2280" s="33" t="s">
        <v>628</v>
      </c>
      <c r="G2280" s="33" t="s">
        <v>628</v>
      </c>
      <c r="H2280" s="33" t="s">
        <v>632</v>
      </c>
      <c r="I2280" s="33" t="s">
        <v>628</v>
      </c>
      <c r="J2280" s="33" t="s">
        <v>633</v>
      </c>
      <c r="K2280" s="33" t="s">
        <v>634</v>
      </c>
      <c r="L2280" s="33" t="s">
        <v>628</v>
      </c>
      <c r="M2280" s="33" t="s">
        <v>632</v>
      </c>
      <c r="N2280" s="33" t="s">
        <v>4092</v>
      </c>
      <c r="O2280" s="33" t="s">
        <v>4096</v>
      </c>
      <c r="P2280" s="33" t="s">
        <v>4097</v>
      </c>
    </row>
    <row r="2281" spans="1:16" ht="13.5" customHeight="1" x14ac:dyDescent="0.2">
      <c r="A2281" s="33" t="s">
        <v>709</v>
      </c>
      <c r="B2281" s="35" t="s">
        <v>4102</v>
      </c>
      <c r="C2281" s="34">
        <v>4185795</v>
      </c>
      <c r="D2281" s="33"/>
      <c r="E2281" s="33" t="s">
        <v>909</v>
      </c>
      <c r="F2281" s="33" t="s">
        <v>628</v>
      </c>
      <c r="G2281" s="33" t="s">
        <v>628</v>
      </c>
      <c r="H2281" s="33" t="s">
        <v>632</v>
      </c>
      <c r="I2281" s="33" t="s">
        <v>628</v>
      </c>
      <c r="J2281" s="33" t="s">
        <v>633</v>
      </c>
      <c r="K2281" s="33" t="s">
        <v>634</v>
      </c>
      <c r="L2281" s="33" t="s">
        <v>628</v>
      </c>
      <c r="M2281" s="33" t="s">
        <v>632</v>
      </c>
      <c r="N2281" s="33" t="s">
        <v>4092</v>
      </c>
      <c r="O2281" s="33" t="s">
        <v>4096</v>
      </c>
      <c r="P2281" s="33" t="s">
        <v>4097</v>
      </c>
    </row>
    <row r="2282" spans="1:16" ht="13.5" customHeight="1" x14ac:dyDescent="0.2">
      <c r="A2282" s="33" t="s">
        <v>709</v>
      </c>
      <c r="B2282" s="35" t="s">
        <v>2268</v>
      </c>
      <c r="C2282" s="34">
        <v>4467736</v>
      </c>
      <c r="D2282" s="33"/>
      <c r="E2282" s="33" t="s">
        <v>909</v>
      </c>
      <c r="F2282" s="33" t="s">
        <v>628</v>
      </c>
      <c r="G2282" s="33" t="s">
        <v>628</v>
      </c>
      <c r="H2282" s="33" t="s">
        <v>632</v>
      </c>
      <c r="I2282" s="33" t="s">
        <v>628</v>
      </c>
      <c r="J2282" s="33" t="s">
        <v>633</v>
      </c>
      <c r="K2282" s="33" t="s">
        <v>634</v>
      </c>
      <c r="L2282" s="33" t="s">
        <v>628</v>
      </c>
      <c r="M2282" s="33" t="s">
        <v>632</v>
      </c>
      <c r="N2282" s="33" t="s">
        <v>4092</v>
      </c>
      <c r="O2282" s="33" t="s">
        <v>4096</v>
      </c>
      <c r="P2282" s="33" t="s">
        <v>4097</v>
      </c>
    </row>
    <row r="2283" spans="1:16" ht="13.5" customHeight="1" x14ac:dyDescent="0.2">
      <c r="A2283" s="33" t="s">
        <v>709</v>
      </c>
      <c r="B2283" s="35" t="s">
        <v>4100</v>
      </c>
      <c r="C2283" s="34">
        <v>10737223</v>
      </c>
      <c r="D2283" s="33"/>
      <c r="E2283" s="33" t="s">
        <v>909</v>
      </c>
      <c r="F2283" s="33" t="s">
        <v>628</v>
      </c>
      <c r="G2283" s="33" t="s">
        <v>628</v>
      </c>
      <c r="H2283" s="33" t="s">
        <v>632</v>
      </c>
      <c r="I2283" s="33" t="s">
        <v>628</v>
      </c>
      <c r="J2283" s="33" t="s">
        <v>633</v>
      </c>
      <c r="K2283" s="33" t="s">
        <v>634</v>
      </c>
      <c r="L2283" s="33" t="s">
        <v>628</v>
      </c>
      <c r="M2283" s="33" t="s">
        <v>632</v>
      </c>
      <c r="N2283" s="33" t="s">
        <v>4092</v>
      </c>
      <c r="O2283" s="33" t="s">
        <v>4096</v>
      </c>
      <c r="P2283" s="33" t="s">
        <v>4097</v>
      </c>
    </row>
    <row r="2284" spans="1:16" ht="13.5" customHeight="1" x14ac:dyDescent="0.2">
      <c r="A2284" s="33" t="s">
        <v>709</v>
      </c>
      <c r="B2284" s="35" t="s">
        <v>4109</v>
      </c>
      <c r="C2284" s="34">
        <v>12147650</v>
      </c>
      <c r="D2284" s="33"/>
      <c r="E2284" s="33" t="s">
        <v>909</v>
      </c>
      <c r="F2284" s="33" t="s">
        <v>628</v>
      </c>
      <c r="G2284" s="33" t="s">
        <v>628</v>
      </c>
      <c r="H2284" s="33" t="s">
        <v>632</v>
      </c>
      <c r="I2284" s="33" t="s">
        <v>628</v>
      </c>
      <c r="J2284" s="33" t="s">
        <v>633</v>
      </c>
      <c r="K2284" s="33" t="s">
        <v>634</v>
      </c>
      <c r="L2284" s="33" t="s">
        <v>628</v>
      </c>
      <c r="M2284" s="33" t="s">
        <v>632</v>
      </c>
      <c r="N2284" s="33" t="s">
        <v>4092</v>
      </c>
      <c r="O2284" s="33" t="s">
        <v>4096</v>
      </c>
      <c r="P2284" s="33" t="s">
        <v>4097</v>
      </c>
    </row>
    <row r="2285" spans="1:16" ht="13.5" customHeight="1" x14ac:dyDescent="0.2">
      <c r="A2285" s="33" t="s">
        <v>709</v>
      </c>
      <c r="B2285" s="35" t="s">
        <v>4126</v>
      </c>
      <c r="C2285" s="34">
        <v>2358545</v>
      </c>
      <c r="D2285" s="33"/>
      <c r="E2285" s="33" t="s">
        <v>909</v>
      </c>
      <c r="F2285" s="33" t="s">
        <v>628</v>
      </c>
      <c r="G2285" s="33" t="s">
        <v>628</v>
      </c>
      <c r="H2285" s="33" t="s">
        <v>632</v>
      </c>
      <c r="I2285" s="33" t="s">
        <v>628</v>
      </c>
      <c r="J2285" s="33" t="s">
        <v>633</v>
      </c>
      <c r="K2285" s="33" t="s">
        <v>634</v>
      </c>
      <c r="L2285" s="33" t="s">
        <v>628</v>
      </c>
      <c r="M2285" s="33" t="s">
        <v>632</v>
      </c>
      <c r="N2285" s="33" t="s">
        <v>4092</v>
      </c>
      <c r="O2285" s="33" t="s">
        <v>4096</v>
      </c>
      <c r="P2285" s="33" t="s">
        <v>4097</v>
      </c>
    </row>
    <row r="2286" spans="1:16" ht="13.5" customHeight="1" x14ac:dyDescent="0.2">
      <c r="A2286" s="33" t="s">
        <v>709</v>
      </c>
      <c r="B2286" s="35" t="s">
        <v>4108</v>
      </c>
      <c r="C2286" s="34">
        <v>2215160</v>
      </c>
      <c r="D2286" s="33"/>
      <c r="E2286" s="33" t="s">
        <v>909</v>
      </c>
      <c r="F2286" s="33" t="s">
        <v>628</v>
      </c>
      <c r="G2286" s="33" t="s">
        <v>628</v>
      </c>
      <c r="H2286" s="33" t="s">
        <v>632</v>
      </c>
      <c r="I2286" s="33" t="s">
        <v>628</v>
      </c>
      <c r="J2286" s="33" t="s">
        <v>633</v>
      </c>
      <c r="K2286" s="33" t="s">
        <v>634</v>
      </c>
      <c r="L2286" s="33" t="s">
        <v>628</v>
      </c>
      <c r="M2286" s="33" t="s">
        <v>632</v>
      </c>
      <c r="N2286" s="33" t="s">
        <v>4092</v>
      </c>
      <c r="O2286" s="33" t="s">
        <v>4096</v>
      </c>
      <c r="P2286" s="33" t="s">
        <v>4097</v>
      </c>
    </row>
    <row r="2287" spans="1:16" ht="13.5" customHeight="1" x14ac:dyDescent="0.2">
      <c r="A2287" s="33" t="s">
        <v>709</v>
      </c>
      <c r="B2287" s="35" t="s">
        <v>4119</v>
      </c>
      <c r="C2287" s="34">
        <v>34242000</v>
      </c>
      <c r="D2287" s="33"/>
      <c r="E2287" s="33" t="s">
        <v>909</v>
      </c>
      <c r="F2287" s="33" t="s">
        <v>628</v>
      </c>
      <c r="G2287" s="33" t="s">
        <v>628</v>
      </c>
      <c r="H2287" s="33" t="s">
        <v>632</v>
      </c>
      <c r="I2287" s="33" t="s">
        <v>628</v>
      </c>
      <c r="J2287" s="33" t="s">
        <v>633</v>
      </c>
      <c r="K2287" s="33" t="s">
        <v>634</v>
      </c>
      <c r="L2287" s="33" t="s">
        <v>628</v>
      </c>
      <c r="M2287" s="33" t="s">
        <v>632</v>
      </c>
      <c r="N2287" s="33" t="s">
        <v>4092</v>
      </c>
      <c r="O2287" s="33" t="s">
        <v>4093</v>
      </c>
      <c r="P2287" s="33" t="s">
        <v>4094</v>
      </c>
    </row>
    <row r="2288" spans="1:16" ht="13.5" customHeight="1" x14ac:dyDescent="0.2">
      <c r="A2288" s="33" t="s">
        <v>709</v>
      </c>
      <c r="B2288" s="35" t="s">
        <v>4127</v>
      </c>
      <c r="C2288" s="34">
        <v>8560500</v>
      </c>
      <c r="D2288" s="33"/>
      <c r="E2288" s="33" t="s">
        <v>909</v>
      </c>
      <c r="F2288" s="33" t="s">
        <v>628</v>
      </c>
      <c r="G2288" s="33" t="s">
        <v>628</v>
      </c>
      <c r="H2288" s="33" t="s">
        <v>632</v>
      </c>
      <c r="I2288" s="33" t="s">
        <v>628</v>
      </c>
      <c r="J2288" s="33" t="s">
        <v>633</v>
      </c>
      <c r="K2288" s="33" t="s">
        <v>634</v>
      </c>
      <c r="L2288" s="33" t="s">
        <v>628</v>
      </c>
      <c r="M2288" s="33" t="s">
        <v>632</v>
      </c>
      <c r="N2288" s="33" t="s">
        <v>4092</v>
      </c>
      <c r="O2288" s="33" t="s">
        <v>4093</v>
      </c>
      <c r="P2288" s="33" t="s">
        <v>4094</v>
      </c>
    </row>
    <row r="2289" spans="1:16" ht="13.5" customHeight="1" x14ac:dyDescent="0.2">
      <c r="A2289" s="33" t="s">
        <v>709</v>
      </c>
      <c r="B2289" s="35" t="s">
        <v>4121</v>
      </c>
      <c r="C2289" s="34">
        <v>2805000</v>
      </c>
      <c r="D2289" s="33"/>
      <c r="E2289" s="33" t="s">
        <v>909</v>
      </c>
      <c r="F2289" s="33" t="s">
        <v>628</v>
      </c>
      <c r="G2289" s="33" t="s">
        <v>628</v>
      </c>
      <c r="H2289" s="33" t="s">
        <v>632</v>
      </c>
      <c r="I2289" s="33" t="s">
        <v>628</v>
      </c>
      <c r="J2289" s="33" t="s">
        <v>633</v>
      </c>
      <c r="K2289" s="33" t="s">
        <v>634</v>
      </c>
      <c r="L2289" s="33" t="s">
        <v>628</v>
      </c>
      <c r="M2289" s="33" t="s">
        <v>632</v>
      </c>
      <c r="N2289" s="33" t="s">
        <v>4092</v>
      </c>
      <c r="O2289" s="33" t="s">
        <v>4093</v>
      </c>
      <c r="P2289" s="33" t="s">
        <v>4094</v>
      </c>
    </row>
    <row r="2290" spans="1:16" ht="13.5" customHeight="1" x14ac:dyDescent="0.2">
      <c r="A2290" s="33" t="s">
        <v>709</v>
      </c>
      <c r="B2290" s="35" t="s">
        <v>2268</v>
      </c>
      <c r="C2290" s="34">
        <v>24705590</v>
      </c>
      <c r="D2290" s="33"/>
      <c r="E2290" s="33" t="s">
        <v>909</v>
      </c>
      <c r="F2290" s="33" t="s">
        <v>628</v>
      </c>
      <c r="G2290" s="33" t="s">
        <v>628</v>
      </c>
      <c r="H2290" s="33" t="s">
        <v>632</v>
      </c>
      <c r="I2290" s="33" t="s">
        <v>628</v>
      </c>
      <c r="J2290" s="33" t="s">
        <v>633</v>
      </c>
      <c r="K2290" s="33" t="s">
        <v>634</v>
      </c>
      <c r="L2290" s="33" t="s">
        <v>628</v>
      </c>
      <c r="M2290" s="33" t="s">
        <v>632</v>
      </c>
      <c r="N2290" s="33" t="s">
        <v>4092</v>
      </c>
      <c r="O2290" s="33" t="s">
        <v>4096</v>
      </c>
      <c r="P2290" s="33" t="s">
        <v>4097</v>
      </c>
    </row>
    <row r="2291" spans="1:16" ht="13.5" customHeight="1" x14ac:dyDescent="0.2">
      <c r="A2291" s="33" t="s">
        <v>709</v>
      </c>
      <c r="B2291" s="35" t="s">
        <v>4105</v>
      </c>
      <c r="C2291" s="34">
        <v>34189040</v>
      </c>
      <c r="D2291" s="33"/>
      <c r="E2291" s="33" t="s">
        <v>909</v>
      </c>
      <c r="F2291" s="33" t="s">
        <v>628</v>
      </c>
      <c r="G2291" s="33" t="s">
        <v>628</v>
      </c>
      <c r="H2291" s="33" t="s">
        <v>632</v>
      </c>
      <c r="I2291" s="33" t="s">
        <v>628</v>
      </c>
      <c r="J2291" s="33" t="s">
        <v>633</v>
      </c>
      <c r="K2291" s="33" t="s">
        <v>634</v>
      </c>
      <c r="L2291" s="33" t="s">
        <v>628</v>
      </c>
      <c r="M2291" s="33" t="s">
        <v>632</v>
      </c>
      <c r="N2291" s="33" t="s">
        <v>4092</v>
      </c>
      <c r="O2291" s="33" t="s">
        <v>4096</v>
      </c>
      <c r="P2291" s="33" t="s">
        <v>4097</v>
      </c>
    </row>
    <row r="2292" spans="1:16" ht="13.5" customHeight="1" x14ac:dyDescent="0.2">
      <c r="A2292" s="33" t="s">
        <v>709</v>
      </c>
      <c r="B2292" s="35" t="s">
        <v>4118</v>
      </c>
      <c r="C2292" s="34">
        <v>2856000</v>
      </c>
      <c r="D2292" s="33"/>
      <c r="E2292" s="33" t="s">
        <v>909</v>
      </c>
      <c r="F2292" s="33" t="s">
        <v>628</v>
      </c>
      <c r="G2292" s="33" t="s">
        <v>628</v>
      </c>
      <c r="H2292" s="33" t="s">
        <v>632</v>
      </c>
      <c r="I2292" s="33" t="s">
        <v>628</v>
      </c>
      <c r="J2292" s="33" t="s">
        <v>633</v>
      </c>
      <c r="K2292" s="33" t="s">
        <v>634</v>
      </c>
      <c r="L2292" s="33" t="s">
        <v>628</v>
      </c>
      <c r="M2292" s="33" t="s">
        <v>632</v>
      </c>
      <c r="N2292" s="33" t="s">
        <v>4092</v>
      </c>
      <c r="O2292" s="33" t="s">
        <v>4093</v>
      </c>
      <c r="P2292" s="33" t="s">
        <v>4094</v>
      </c>
    </row>
    <row r="2293" spans="1:16" ht="13.5" customHeight="1" x14ac:dyDescent="0.2">
      <c r="A2293" s="33" t="s">
        <v>709</v>
      </c>
      <c r="B2293" s="35" t="s">
        <v>4106</v>
      </c>
      <c r="C2293" s="34">
        <v>54295280</v>
      </c>
      <c r="D2293" s="33"/>
      <c r="E2293" s="33" t="s">
        <v>909</v>
      </c>
      <c r="F2293" s="33" t="s">
        <v>628</v>
      </c>
      <c r="G2293" s="33" t="s">
        <v>628</v>
      </c>
      <c r="H2293" s="33" t="s">
        <v>632</v>
      </c>
      <c r="I2293" s="33" t="s">
        <v>628</v>
      </c>
      <c r="J2293" s="33" t="s">
        <v>633</v>
      </c>
      <c r="K2293" s="33" t="s">
        <v>634</v>
      </c>
      <c r="L2293" s="33" t="s">
        <v>628</v>
      </c>
      <c r="M2293" s="33" t="s">
        <v>632</v>
      </c>
      <c r="N2293" s="33" t="s">
        <v>4092</v>
      </c>
      <c r="O2293" s="33" t="s">
        <v>4096</v>
      </c>
      <c r="P2293" s="33" t="s">
        <v>4097</v>
      </c>
    </row>
    <row r="2294" spans="1:16" ht="13.5" customHeight="1" x14ac:dyDescent="0.2">
      <c r="A2294" s="33" t="s">
        <v>709</v>
      </c>
      <c r="B2294" s="35" t="s">
        <v>4128</v>
      </c>
      <c r="C2294" s="34">
        <v>19085220</v>
      </c>
      <c r="D2294" s="33"/>
      <c r="E2294" s="33" t="s">
        <v>909</v>
      </c>
      <c r="F2294" s="33" t="s">
        <v>628</v>
      </c>
      <c r="G2294" s="33" t="s">
        <v>628</v>
      </c>
      <c r="H2294" s="33" t="s">
        <v>632</v>
      </c>
      <c r="I2294" s="33" t="s">
        <v>628</v>
      </c>
      <c r="J2294" s="33" t="s">
        <v>633</v>
      </c>
      <c r="K2294" s="33" t="s">
        <v>634</v>
      </c>
      <c r="L2294" s="33" t="s">
        <v>628</v>
      </c>
      <c r="M2294" s="33" t="s">
        <v>632</v>
      </c>
      <c r="N2294" s="33" t="s">
        <v>4092</v>
      </c>
      <c r="O2294" s="33" t="s">
        <v>4096</v>
      </c>
      <c r="P2294" s="33" t="s">
        <v>4097</v>
      </c>
    </row>
    <row r="2295" spans="1:16" ht="13.5" customHeight="1" x14ac:dyDescent="0.2">
      <c r="A2295" s="33" t="s">
        <v>709</v>
      </c>
      <c r="B2295" s="35" t="s">
        <v>4100</v>
      </c>
      <c r="C2295" s="34">
        <v>46518052</v>
      </c>
      <c r="D2295" s="33"/>
      <c r="E2295" s="33" t="s">
        <v>909</v>
      </c>
      <c r="F2295" s="33" t="s">
        <v>628</v>
      </c>
      <c r="G2295" s="33" t="s">
        <v>628</v>
      </c>
      <c r="H2295" s="33" t="s">
        <v>632</v>
      </c>
      <c r="I2295" s="33" t="s">
        <v>628</v>
      </c>
      <c r="J2295" s="33" t="s">
        <v>633</v>
      </c>
      <c r="K2295" s="33" t="s">
        <v>634</v>
      </c>
      <c r="L2295" s="33" t="s">
        <v>628</v>
      </c>
      <c r="M2295" s="33" t="s">
        <v>632</v>
      </c>
      <c r="N2295" s="33" t="s">
        <v>4092</v>
      </c>
      <c r="O2295" s="33" t="s">
        <v>4096</v>
      </c>
      <c r="P2295" s="33" t="s">
        <v>4097</v>
      </c>
    </row>
    <row r="2296" spans="1:16" ht="13.5" customHeight="1" x14ac:dyDescent="0.2">
      <c r="A2296" s="33" t="s">
        <v>709</v>
      </c>
      <c r="B2296" s="35" t="s">
        <v>4129</v>
      </c>
      <c r="C2296" s="34">
        <v>114599700</v>
      </c>
      <c r="D2296" s="33"/>
      <c r="E2296" s="33" t="s">
        <v>909</v>
      </c>
      <c r="F2296" s="33" t="s">
        <v>628</v>
      </c>
      <c r="G2296" s="33" t="s">
        <v>628</v>
      </c>
      <c r="H2296" s="33" t="s">
        <v>632</v>
      </c>
      <c r="I2296" s="33" t="s">
        <v>628</v>
      </c>
      <c r="J2296" s="33" t="s">
        <v>633</v>
      </c>
      <c r="K2296" s="33" t="s">
        <v>634</v>
      </c>
      <c r="L2296" s="33" t="s">
        <v>628</v>
      </c>
      <c r="M2296" s="33" t="s">
        <v>632</v>
      </c>
      <c r="N2296" s="33" t="s">
        <v>4092</v>
      </c>
      <c r="O2296" s="33" t="s">
        <v>4130</v>
      </c>
      <c r="P2296" s="33" t="s">
        <v>4131</v>
      </c>
    </row>
    <row r="2297" spans="1:16" ht="13.5" customHeight="1" x14ac:dyDescent="0.2">
      <c r="A2297" s="33" t="s">
        <v>709</v>
      </c>
      <c r="B2297" s="35" t="s">
        <v>4132</v>
      </c>
      <c r="C2297" s="34">
        <v>132495000</v>
      </c>
      <c r="D2297" s="33"/>
      <c r="E2297" s="33" t="s">
        <v>909</v>
      </c>
      <c r="F2297" s="33" t="s">
        <v>628</v>
      </c>
      <c r="G2297" s="33" t="s">
        <v>628</v>
      </c>
      <c r="H2297" s="33" t="s">
        <v>632</v>
      </c>
      <c r="I2297" s="33" t="s">
        <v>628</v>
      </c>
      <c r="J2297" s="33" t="s">
        <v>633</v>
      </c>
      <c r="K2297" s="33" t="s">
        <v>634</v>
      </c>
      <c r="L2297" s="33" t="s">
        <v>628</v>
      </c>
      <c r="M2297" s="33" t="s">
        <v>632</v>
      </c>
      <c r="N2297" s="33" t="s">
        <v>4092</v>
      </c>
      <c r="O2297" s="33" t="s">
        <v>4130</v>
      </c>
      <c r="P2297" s="33" t="s">
        <v>4131</v>
      </c>
    </row>
    <row r="2298" spans="1:16" ht="13.5" customHeight="1" x14ac:dyDescent="0.2">
      <c r="A2298" s="33" t="s">
        <v>709</v>
      </c>
      <c r="B2298" s="35" t="s">
        <v>4133</v>
      </c>
      <c r="C2298" s="34">
        <v>75016470</v>
      </c>
      <c r="D2298" s="33"/>
      <c r="E2298" s="33" t="s">
        <v>909</v>
      </c>
      <c r="F2298" s="33" t="s">
        <v>628</v>
      </c>
      <c r="G2298" s="33" t="s">
        <v>628</v>
      </c>
      <c r="H2298" s="33" t="s">
        <v>634</v>
      </c>
      <c r="I2298" s="33" t="s">
        <v>628</v>
      </c>
      <c r="J2298" s="33" t="s">
        <v>633</v>
      </c>
      <c r="K2298" s="33" t="s">
        <v>634</v>
      </c>
      <c r="L2298" s="33" t="s">
        <v>628</v>
      </c>
      <c r="M2298" s="33" t="s">
        <v>632</v>
      </c>
      <c r="N2298" s="33" t="s">
        <v>4092</v>
      </c>
      <c r="O2298" s="33" t="s">
        <v>4130</v>
      </c>
      <c r="P2298" s="33" t="s">
        <v>4131</v>
      </c>
    </row>
    <row r="2299" spans="1:16" ht="13.5" customHeight="1" x14ac:dyDescent="0.2">
      <c r="A2299" s="33" t="s">
        <v>709</v>
      </c>
      <c r="B2299" s="35" t="s">
        <v>4134</v>
      </c>
      <c r="C2299" s="34">
        <v>102777840</v>
      </c>
      <c r="D2299" s="33"/>
      <c r="E2299" s="33" t="s">
        <v>909</v>
      </c>
      <c r="F2299" s="33" t="s">
        <v>628</v>
      </c>
      <c r="G2299" s="33" t="s">
        <v>628</v>
      </c>
      <c r="H2299" s="33" t="s">
        <v>632</v>
      </c>
      <c r="I2299" s="33" t="s">
        <v>628</v>
      </c>
      <c r="J2299" s="33" t="s">
        <v>633</v>
      </c>
      <c r="K2299" s="33" t="s">
        <v>634</v>
      </c>
      <c r="L2299" s="33" t="s">
        <v>628</v>
      </c>
      <c r="M2299" s="33" t="s">
        <v>632</v>
      </c>
      <c r="N2299" s="33" t="s">
        <v>4092</v>
      </c>
      <c r="O2299" s="33" t="s">
        <v>4130</v>
      </c>
      <c r="P2299" s="33" t="s">
        <v>4131</v>
      </c>
    </row>
    <row r="2300" spans="1:16" ht="13.5" customHeight="1" x14ac:dyDescent="0.2">
      <c r="A2300" s="33" t="s">
        <v>709</v>
      </c>
      <c r="B2300" s="35" t="s">
        <v>4135</v>
      </c>
      <c r="C2300" s="34">
        <v>77732230</v>
      </c>
      <c r="D2300" s="33"/>
      <c r="E2300" s="33" t="s">
        <v>909</v>
      </c>
      <c r="F2300" s="33" t="s">
        <v>628</v>
      </c>
      <c r="G2300" s="33" t="s">
        <v>628</v>
      </c>
      <c r="H2300" s="33" t="s">
        <v>632</v>
      </c>
      <c r="I2300" s="33" t="s">
        <v>628</v>
      </c>
      <c r="J2300" s="33" t="s">
        <v>633</v>
      </c>
      <c r="K2300" s="33" t="s">
        <v>634</v>
      </c>
      <c r="L2300" s="33" t="s">
        <v>628</v>
      </c>
      <c r="M2300" s="33" t="s">
        <v>632</v>
      </c>
      <c r="N2300" s="33" t="s">
        <v>4092</v>
      </c>
      <c r="O2300" s="33" t="s">
        <v>4130</v>
      </c>
      <c r="P2300" s="33" t="s">
        <v>4131</v>
      </c>
    </row>
    <row r="2301" spans="1:16" ht="13.5" customHeight="1" x14ac:dyDescent="0.2">
      <c r="A2301" s="33" t="s">
        <v>709</v>
      </c>
      <c r="B2301" s="35" t="s">
        <v>4136</v>
      </c>
      <c r="C2301" s="34">
        <v>62449500</v>
      </c>
      <c r="D2301" s="33"/>
      <c r="E2301" s="33" t="s">
        <v>909</v>
      </c>
      <c r="F2301" s="33" t="s">
        <v>628</v>
      </c>
      <c r="G2301" s="33" t="s">
        <v>628</v>
      </c>
      <c r="H2301" s="33" t="s">
        <v>634</v>
      </c>
      <c r="I2301" s="33" t="s">
        <v>628</v>
      </c>
      <c r="J2301" s="33" t="s">
        <v>633</v>
      </c>
      <c r="K2301" s="33" t="s">
        <v>634</v>
      </c>
      <c r="L2301" s="33" t="s">
        <v>628</v>
      </c>
      <c r="M2301" s="33" t="s">
        <v>632</v>
      </c>
      <c r="N2301" s="33" t="s">
        <v>4092</v>
      </c>
      <c r="O2301" s="33" t="s">
        <v>4130</v>
      </c>
      <c r="P2301" s="33" t="s">
        <v>4131</v>
      </c>
    </row>
    <row r="2302" spans="1:16" ht="13.5" customHeight="1" x14ac:dyDescent="0.2">
      <c r="A2302" s="33" t="s">
        <v>709</v>
      </c>
      <c r="B2302" s="35" t="s">
        <v>4137</v>
      </c>
      <c r="C2302" s="34">
        <v>146510000</v>
      </c>
      <c r="D2302" s="33"/>
      <c r="E2302" s="33" t="s">
        <v>909</v>
      </c>
      <c r="F2302" s="33" t="s">
        <v>628</v>
      </c>
      <c r="G2302" s="33" t="s">
        <v>628</v>
      </c>
      <c r="H2302" s="33" t="s">
        <v>634</v>
      </c>
      <c r="I2302" s="33" t="s">
        <v>628</v>
      </c>
      <c r="J2302" s="33" t="s">
        <v>633</v>
      </c>
      <c r="K2302" s="33" t="s">
        <v>634</v>
      </c>
      <c r="L2302" s="33" t="s">
        <v>628</v>
      </c>
      <c r="M2302" s="33" t="s">
        <v>632</v>
      </c>
      <c r="N2302" s="33" t="s">
        <v>4092</v>
      </c>
      <c r="O2302" s="33" t="s">
        <v>4130</v>
      </c>
      <c r="P2302" s="33" t="s">
        <v>4131</v>
      </c>
    </row>
    <row r="2303" spans="1:16" ht="13.5" customHeight="1" x14ac:dyDescent="0.2">
      <c r="A2303" s="33" t="s">
        <v>709</v>
      </c>
      <c r="B2303" s="35" t="s">
        <v>4138</v>
      </c>
      <c r="C2303" s="34">
        <v>8712984</v>
      </c>
      <c r="D2303" s="33"/>
      <c r="E2303" s="33" t="s">
        <v>909</v>
      </c>
      <c r="F2303" s="33" t="s">
        <v>628</v>
      </c>
      <c r="G2303" s="33" t="s">
        <v>628</v>
      </c>
      <c r="H2303" s="33" t="s">
        <v>632</v>
      </c>
      <c r="I2303" s="33" t="s">
        <v>628</v>
      </c>
      <c r="J2303" s="33" t="s">
        <v>633</v>
      </c>
      <c r="K2303" s="33" t="s">
        <v>634</v>
      </c>
      <c r="L2303" s="33" t="s">
        <v>628</v>
      </c>
      <c r="M2303" s="33" t="s">
        <v>632</v>
      </c>
      <c r="N2303" s="33" t="s">
        <v>4092</v>
      </c>
      <c r="O2303" s="33" t="s">
        <v>4139</v>
      </c>
      <c r="P2303" s="33" t="s">
        <v>4140</v>
      </c>
    </row>
    <row r="2304" spans="1:16" ht="13.5" customHeight="1" x14ac:dyDescent="0.2">
      <c r="A2304" s="33" t="s">
        <v>709</v>
      </c>
      <c r="B2304" s="35" t="s">
        <v>4141</v>
      </c>
      <c r="C2304" s="34">
        <v>18083440</v>
      </c>
      <c r="D2304" s="33"/>
      <c r="E2304" s="33" t="s">
        <v>909</v>
      </c>
      <c r="F2304" s="33" t="s">
        <v>628</v>
      </c>
      <c r="G2304" s="33" t="s">
        <v>628</v>
      </c>
      <c r="H2304" s="33" t="s">
        <v>632</v>
      </c>
      <c r="I2304" s="33" t="s">
        <v>628</v>
      </c>
      <c r="J2304" s="33" t="s">
        <v>633</v>
      </c>
      <c r="K2304" s="33" t="s">
        <v>634</v>
      </c>
      <c r="L2304" s="33" t="s">
        <v>628</v>
      </c>
      <c r="M2304" s="33" t="s">
        <v>632</v>
      </c>
      <c r="N2304" s="33" t="s">
        <v>4092</v>
      </c>
      <c r="O2304" s="33" t="s">
        <v>4139</v>
      </c>
      <c r="P2304" s="33" t="s">
        <v>4140</v>
      </c>
    </row>
    <row r="2305" spans="1:16" ht="13.5" customHeight="1" x14ac:dyDescent="0.2">
      <c r="A2305" s="33" t="s">
        <v>709</v>
      </c>
      <c r="B2305" s="35" t="s">
        <v>4142</v>
      </c>
      <c r="C2305" s="34">
        <v>29181945</v>
      </c>
      <c r="D2305" s="33"/>
      <c r="E2305" s="33" t="s">
        <v>909</v>
      </c>
      <c r="F2305" s="33" t="s">
        <v>628</v>
      </c>
      <c r="G2305" s="33" t="s">
        <v>628</v>
      </c>
      <c r="H2305" s="33" t="s">
        <v>632</v>
      </c>
      <c r="I2305" s="33" t="s">
        <v>628</v>
      </c>
      <c r="J2305" s="33" t="s">
        <v>633</v>
      </c>
      <c r="K2305" s="33" t="s">
        <v>634</v>
      </c>
      <c r="L2305" s="33" t="s">
        <v>628</v>
      </c>
      <c r="M2305" s="33" t="s">
        <v>632</v>
      </c>
      <c r="N2305" s="33" t="s">
        <v>4092</v>
      </c>
      <c r="O2305" s="33" t="s">
        <v>4139</v>
      </c>
      <c r="P2305" s="33" t="s">
        <v>4140</v>
      </c>
    </row>
    <row r="2306" spans="1:16" ht="13.5" customHeight="1" x14ac:dyDescent="0.2">
      <c r="A2306" s="33" t="s">
        <v>709</v>
      </c>
      <c r="B2306" s="35" t="s">
        <v>4143</v>
      </c>
      <c r="C2306" s="34">
        <v>29469984</v>
      </c>
      <c r="D2306" s="33"/>
      <c r="E2306" s="33" t="s">
        <v>909</v>
      </c>
      <c r="F2306" s="33" t="s">
        <v>628</v>
      </c>
      <c r="G2306" s="33" t="s">
        <v>628</v>
      </c>
      <c r="H2306" s="33" t="s">
        <v>632</v>
      </c>
      <c r="I2306" s="33" t="s">
        <v>628</v>
      </c>
      <c r="J2306" s="33" t="s">
        <v>633</v>
      </c>
      <c r="K2306" s="33" t="s">
        <v>634</v>
      </c>
      <c r="L2306" s="33" t="s">
        <v>628</v>
      </c>
      <c r="M2306" s="33" t="s">
        <v>632</v>
      </c>
      <c r="N2306" s="33" t="s">
        <v>4092</v>
      </c>
      <c r="O2306" s="33" t="s">
        <v>4139</v>
      </c>
      <c r="P2306" s="33" t="s">
        <v>4140</v>
      </c>
    </row>
    <row r="2307" spans="1:16" ht="13.5" customHeight="1" x14ac:dyDescent="0.2">
      <c r="A2307" s="33" t="s">
        <v>709</v>
      </c>
      <c r="B2307" s="35" t="s">
        <v>4144</v>
      </c>
      <c r="C2307" s="34">
        <v>32832000</v>
      </c>
      <c r="D2307" s="33"/>
      <c r="E2307" s="33" t="s">
        <v>909</v>
      </c>
      <c r="F2307" s="33" t="s">
        <v>628</v>
      </c>
      <c r="G2307" s="33" t="s">
        <v>628</v>
      </c>
      <c r="H2307" s="33" t="s">
        <v>632</v>
      </c>
      <c r="I2307" s="33" t="s">
        <v>628</v>
      </c>
      <c r="J2307" s="33" t="s">
        <v>633</v>
      </c>
      <c r="K2307" s="33" t="s">
        <v>634</v>
      </c>
      <c r="L2307" s="33" t="s">
        <v>628</v>
      </c>
      <c r="M2307" s="33" t="s">
        <v>632</v>
      </c>
      <c r="N2307" s="33" t="s">
        <v>4092</v>
      </c>
      <c r="O2307" s="33" t="s">
        <v>4139</v>
      </c>
      <c r="P2307" s="33" t="s">
        <v>4140</v>
      </c>
    </row>
    <row r="2308" spans="1:16" ht="13.5" customHeight="1" x14ac:dyDescent="0.2">
      <c r="A2308" s="33" t="s">
        <v>709</v>
      </c>
      <c r="B2308" s="35" t="s">
        <v>4145</v>
      </c>
      <c r="C2308" s="34">
        <v>30015000</v>
      </c>
      <c r="D2308" s="33"/>
      <c r="E2308" s="33" t="s">
        <v>909</v>
      </c>
      <c r="F2308" s="33" t="s">
        <v>628</v>
      </c>
      <c r="G2308" s="33" t="s">
        <v>628</v>
      </c>
      <c r="H2308" s="33" t="s">
        <v>632</v>
      </c>
      <c r="I2308" s="33" t="s">
        <v>628</v>
      </c>
      <c r="J2308" s="33" t="s">
        <v>633</v>
      </c>
      <c r="K2308" s="33" t="s">
        <v>634</v>
      </c>
      <c r="L2308" s="33" t="s">
        <v>628</v>
      </c>
      <c r="M2308" s="33" t="s">
        <v>632</v>
      </c>
      <c r="N2308" s="33" t="s">
        <v>4092</v>
      </c>
      <c r="O2308" s="33" t="s">
        <v>4139</v>
      </c>
      <c r="P2308" s="33" t="s">
        <v>4140</v>
      </c>
    </row>
    <row r="2309" spans="1:16" ht="13.5" customHeight="1" x14ac:dyDescent="0.2">
      <c r="A2309" s="33" t="s">
        <v>709</v>
      </c>
      <c r="B2309" s="35" t="s">
        <v>4146</v>
      </c>
      <c r="C2309" s="34">
        <v>24414000</v>
      </c>
      <c r="D2309" s="33"/>
      <c r="E2309" s="33" t="s">
        <v>909</v>
      </c>
      <c r="F2309" s="33" t="s">
        <v>628</v>
      </c>
      <c r="G2309" s="33" t="s">
        <v>628</v>
      </c>
      <c r="H2309" s="33" t="s">
        <v>632</v>
      </c>
      <c r="I2309" s="33" t="s">
        <v>628</v>
      </c>
      <c r="J2309" s="33" t="s">
        <v>633</v>
      </c>
      <c r="K2309" s="33" t="s">
        <v>634</v>
      </c>
      <c r="L2309" s="33" t="s">
        <v>628</v>
      </c>
      <c r="M2309" s="33" t="s">
        <v>632</v>
      </c>
      <c r="N2309" s="33" t="s">
        <v>4092</v>
      </c>
      <c r="O2309" s="33" t="s">
        <v>4147</v>
      </c>
      <c r="P2309" s="33" t="s">
        <v>4148</v>
      </c>
    </row>
    <row r="2310" spans="1:16" ht="13.5" customHeight="1" x14ac:dyDescent="0.2">
      <c r="A2310" s="33" t="s">
        <v>709</v>
      </c>
      <c r="B2310" s="35" t="s">
        <v>4149</v>
      </c>
      <c r="C2310" s="34">
        <v>90266400</v>
      </c>
      <c r="D2310" s="33"/>
      <c r="E2310" s="33" t="s">
        <v>909</v>
      </c>
      <c r="F2310" s="33" t="s">
        <v>628</v>
      </c>
      <c r="G2310" s="33" t="s">
        <v>628</v>
      </c>
      <c r="H2310" s="33" t="s">
        <v>632</v>
      </c>
      <c r="I2310" s="33" t="s">
        <v>628</v>
      </c>
      <c r="J2310" s="33" t="s">
        <v>633</v>
      </c>
      <c r="K2310" s="33" t="s">
        <v>634</v>
      </c>
      <c r="L2310" s="33" t="s">
        <v>628</v>
      </c>
      <c r="M2310" s="33" t="s">
        <v>632</v>
      </c>
      <c r="N2310" s="33" t="s">
        <v>4092</v>
      </c>
      <c r="O2310" s="33" t="s">
        <v>4147</v>
      </c>
      <c r="P2310" s="33" t="s">
        <v>4148</v>
      </c>
    </row>
    <row r="2311" spans="1:16" ht="13.5" customHeight="1" x14ac:dyDescent="0.2">
      <c r="A2311" s="33" t="s">
        <v>709</v>
      </c>
      <c r="B2311" s="35" t="s">
        <v>4150</v>
      </c>
      <c r="C2311" s="34">
        <v>29231200</v>
      </c>
      <c r="D2311" s="33"/>
      <c r="E2311" s="33" t="s">
        <v>909</v>
      </c>
      <c r="F2311" s="33" t="s">
        <v>628</v>
      </c>
      <c r="G2311" s="33" t="s">
        <v>628</v>
      </c>
      <c r="H2311" s="33" t="s">
        <v>632</v>
      </c>
      <c r="I2311" s="33" t="s">
        <v>628</v>
      </c>
      <c r="J2311" s="33" t="s">
        <v>633</v>
      </c>
      <c r="K2311" s="33" t="s">
        <v>634</v>
      </c>
      <c r="L2311" s="33" t="s">
        <v>628</v>
      </c>
      <c r="M2311" s="33" t="s">
        <v>632</v>
      </c>
      <c r="N2311" s="33" t="s">
        <v>4092</v>
      </c>
      <c r="O2311" s="33" t="s">
        <v>4147</v>
      </c>
      <c r="P2311" s="33" t="s">
        <v>4148</v>
      </c>
    </row>
    <row r="2312" spans="1:16" ht="13.5" customHeight="1" x14ac:dyDescent="0.2">
      <c r="A2312" s="33" t="s">
        <v>709</v>
      </c>
      <c r="B2312" s="35" t="s">
        <v>4151</v>
      </c>
      <c r="C2312" s="34">
        <v>14610080</v>
      </c>
      <c r="D2312" s="33"/>
      <c r="E2312" s="33" t="s">
        <v>909</v>
      </c>
      <c r="F2312" s="33" t="s">
        <v>628</v>
      </c>
      <c r="G2312" s="33" t="s">
        <v>628</v>
      </c>
      <c r="H2312" s="33" t="s">
        <v>632</v>
      </c>
      <c r="I2312" s="33" t="s">
        <v>628</v>
      </c>
      <c r="J2312" s="33" t="s">
        <v>633</v>
      </c>
      <c r="K2312" s="33" t="s">
        <v>634</v>
      </c>
      <c r="L2312" s="33" t="s">
        <v>628</v>
      </c>
      <c r="M2312" s="33" t="s">
        <v>632</v>
      </c>
      <c r="N2312" s="33" t="s">
        <v>4092</v>
      </c>
      <c r="O2312" s="33" t="s">
        <v>4147</v>
      </c>
      <c r="P2312" s="33" t="s">
        <v>4148</v>
      </c>
    </row>
    <row r="2313" spans="1:16" ht="13.5" customHeight="1" x14ac:dyDescent="0.2">
      <c r="A2313" s="33" t="s">
        <v>709</v>
      </c>
      <c r="B2313" s="35" t="s">
        <v>4152</v>
      </c>
      <c r="C2313" s="34">
        <v>3193830</v>
      </c>
      <c r="D2313" s="33"/>
      <c r="E2313" s="33" t="s">
        <v>909</v>
      </c>
      <c r="F2313" s="33" t="s">
        <v>628</v>
      </c>
      <c r="G2313" s="33" t="s">
        <v>628</v>
      </c>
      <c r="H2313" s="33" t="s">
        <v>632</v>
      </c>
      <c r="I2313" s="33" t="s">
        <v>628</v>
      </c>
      <c r="J2313" s="33" t="s">
        <v>633</v>
      </c>
      <c r="K2313" s="33" t="s">
        <v>634</v>
      </c>
      <c r="L2313" s="33" t="s">
        <v>628</v>
      </c>
      <c r="M2313" s="33" t="s">
        <v>632</v>
      </c>
      <c r="N2313" s="33" t="s">
        <v>4092</v>
      </c>
      <c r="O2313" s="33" t="s">
        <v>4147</v>
      </c>
      <c r="P2313" s="33" t="s">
        <v>4148</v>
      </c>
    </row>
    <row r="2314" spans="1:16" ht="13.5" customHeight="1" x14ac:dyDescent="0.2">
      <c r="A2314" s="33" t="s">
        <v>709</v>
      </c>
      <c r="B2314" s="35" t="s">
        <v>3066</v>
      </c>
      <c r="C2314" s="34">
        <v>15707520</v>
      </c>
      <c r="D2314" s="33"/>
      <c r="E2314" s="33" t="s">
        <v>909</v>
      </c>
      <c r="F2314" s="33" t="s">
        <v>628</v>
      </c>
      <c r="G2314" s="33" t="s">
        <v>628</v>
      </c>
      <c r="H2314" s="33" t="s">
        <v>632</v>
      </c>
      <c r="I2314" s="33" t="s">
        <v>628</v>
      </c>
      <c r="J2314" s="33" t="s">
        <v>633</v>
      </c>
      <c r="K2314" s="33" t="s">
        <v>634</v>
      </c>
      <c r="L2314" s="33" t="s">
        <v>628</v>
      </c>
      <c r="M2314" s="33" t="s">
        <v>632</v>
      </c>
      <c r="N2314" s="33" t="s">
        <v>4092</v>
      </c>
      <c r="O2314" s="33" t="s">
        <v>4147</v>
      </c>
      <c r="P2314" s="33" t="s">
        <v>4148</v>
      </c>
    </row>
    <row r="2315" spans="1:16" ht="13.5" customHeight="1" x14ac:dyDescent="0.2">
      <c r="A2315" s="33" t="s">
        <v>709</v>
      </c>
      <c r="B2315" s="35" t="s">
        <v>4153</v>
      </c>
      <c r="C2315" s="34">
        <v>82037440</v>
      </c>
      <c r="D2315" s="33"/>
      <c r="E2315" s="33" t="s">
        <v>909</v>
      </c>
      <c r="F2315" s="33" t="s">
        <v>628</v>
      </c>
      <c r="G2315" s="33" t="s">
        <v>628</v>
      </c>
      <c r="H2315" s="33" t="s">
        <v>632</v>
      </c>
      <c r="I2315" s="33" t="s">
        <v>628</v>
      </c>
      <c r="J2315" s="33" t="s">
        <v>633</v>
      </c>
      <c r="K2315" s="33" t="s">
        <v>634</v>
      </c>
      <c r="L2315" s="33" t="s">
        <v>628</v>
      </c>
      <c r="M2315" s="33" t="s">
        <v>632</v>
      </c>
      <c r="N2315" s="33" t="s">
        <v>4092</v>
      </c>
      <c r="O2315" s="33" t="s">
        <v>4147</v>
      </c>
      <c r="P2315" s="33" t="s">
        <v>4148</v>
      </c>
    </row>
    <row r="2316" spans="1:16" ht="13.5" customHeight="1" x14ac:dyDescent="0.2">
      <c r="A2316" s="33" t="s">
        <v>709</v>
      </c>
      <c r="B2316" s="35" t="s">
        <v>3069</v>
      </c>
      <c r="C2316" s="34">
        <v>352430400</v>
      </c>
      <c r="D2316" s="33"/>
      <c r="E2316" s="33" t="s">
        <v>909</v>
      </c>
      <c r="F2316" s="33" t="s">
        <v>628</v>
      </c>
      <c r="G2316" s="33" t="s">
        <v>628</v>
      </c>
      <c r="H2316" s="33" t="s">
        <v>632</v>
      </c>
      <c r="I2316" s="33" t="s">
        <v>628</v>
      </c>
      <c r="J2316" s="33" t="s">
        <v>633</v>
      </c>
      <c r="K2316" s="33" t="s">
        <v>634</v>
      </c>
      <c r="L2316" s="33" t="s">
        <v>628</v>
      </c>
      <c r="M2316" s="33" t="s">
        <v>632</v>
      </c>
      <c r="N2316" s="33" t="s">
        <v>4092</v>
      </c>
      <c r="O2316" s="33" t="s">
        <v>4147</v>
      </c>
      <c r="P2316" s="33" t="s">
        <v>4148</v>
      </c>
    </row>
    <row r="2317" spans="1:16" ht="13.5" customHeight="1" x14ac:dyDescent="0.2">
      <c r="A2317" s="33" t="s">
        <v>709</v>
      </c>
      <c r="B2317" s="35" t="s">
        <v>3073</v>
      </c>
      <c r="C2317" s="34">
        <v>89239200</v>
      </c>
      <c r="D2317" s="33"/>
      <c r="E2317" s="33" t="s">
        <v>909</v>
      </c>
      <c r="F2317" s="33" t="s">
        <v>628</v>
      </c>
      <c r="G2317" s="33" t="s">
        <v>628</v>
      </c>
      <c r="H2317" s="33" t="s">
        <v>632</v>
      </c>
      <c r="I2317" s="33" t="s">
        <v>628</v>
      </c>
      <c r="J2317" s="33" t="s">
        <v>633</v>
      </c>
      <c r="K2317" s="33" t="s">
        <v>634</v>
      </c>
      <c r="L2317" s="33" t="s">
        <v>628</v>
      </c>
      <c r="M2317" s="33" t="s">
        <v>632</v>
      </c>
      <c r="N2317" s="33" t="s">
        <v>4092</v>
      </c>
      <c r="O2317" s="33" t="s">
        <v>4147</v>
      </c>
      <c r="P2317" s="33" t="s">
        <v>4148</v>
      </c>
    </row>
    <row r="2318" spans="1:16" ht="13.5" customHeight="1" x14ac:dyDescent="0.2">
      <c r="A2318" s="33" t="s">
        <v>709</v>
      </c>
      <c r="B2318" s="35" t="s">
        <v>4154</v>
      </c>
      <c r="C2318" s="34">
        <v>66698160</v>
      </c>
      <c r="D2318" s="33"/>
      <c r="E2318" s="33" t="s">
        <v>909</v>
      </c>
      <c r="F2318" s="33" t="s">
        <v>628</v>
      </c>
      <c r="G2318" s="33" t="s">
        <v>628</v>
      </c>
      <c r="H2318" s="33" t="s">
        <v>632</v>
      </c>
      <c r="I2318" s="33" t="s">
        <v>628</v>
      </c>
      <c r="J2318" s="33" t="s">
        <v>633</v>
      </c>
      <c r="K2318" s="33" t="s">
        <v>634</v>
      </c>
      <c r="L2318" s="33" t="s">
        <v>628</v>
      </c>
      <c r="M2318" s="33" t="s">
        <v>632</v>
      </c>
      <c r="N2318" s="33" t="s">
        <v>4092</v>
      </c>
      <c r="O2318" s="33" t="s">
        <v>4147</v>
      </c>
      <c r="P2318" s="33" t="s">
        <v>4148</v>
      </c>
    </row>
    <row r="2319" spans="1:16" ht="13.5" customHeight="1" x14ac:dyDescent="0.2">
      <c r="A2319" s="33" t="s">
        <v>709</v>
      </c>
      <c r="B2319" s="35" t="s">
        <v>4155</v>
      </c>
      <c r="C2319" s="34">
        <v>124423170</v>
      </c>
      <c r="D2319" s="33"/>
      <c r="E2319" s="33" t="s">
        <v>909</v>
      </c>
      <c r="F2319" s="33" t="s">
        <v>628</v>
      </c>
      <c r="G2319" s="33" t="s">
        <v>628</v>
      </c>
      <c r="H2319" s="33" t="s">
        <v>632</v>
      </c>
      <c r="I2319" s="33" t="s">
        <v>628</v>
      </c>
      <c r="J2319" s="33" t="s">
        <v>633</v>
      </c>
      <c r="K2319" s="33" t="s">
        <v>634</v>
      </c>
      <c r="L2319" s="33" t="s">
        <v>628</v>
      </c>
      <c r="M2319" s="33" t="s">
        <v>632</v>
      </c>
      <c r="N2319" s="33" t="s">
        <v>4092</v>
      </c>
      <c r="O2319" s="33" t="s">
        <v>4147</v>
      </c>
      <c r="P2319" s="33" t="s">
        <v>4148</v>
      </c>
    </row>
    <row r="2320" spans="1:16" ht="13.5" customHeight="1" x14ac:dyDescent="0.2">
      <c r="A2320" s="33" t="s">
        <v>709</v>
      </c>
      <c r="B2320" s="35" t="s">
        <v>4156</v>
      </c>
      <c r="C2320" s="34">
        <v>1019360</v>
      </c>
      <c r="D2320" s="33"/>
      <c r="E2320" s="33" t="s">
        <v>909</v>
      </c>
      <c r="F2320" s="33" t="s">
        <v>628</v>
      </c>
      <c r="G2320" s="33" t="s">
        <v>628</v>
      </c>
      <c r="H2320" s="33" t="s">
        <v>632</v>
      </c>
      <c r="I2320" s="33" t="s">
        <v>628</v>
      </c>
      <c r="J2320" s="33" t="s">
        <v>633</v>
      </c>
      <c r="K2320" s="33" t="s">
        <v>634</v>
      </c>
      <c r="L2320" s="33" t="s">
        <v>628</v>
      </c>
      <c r="M2320" s="33" t="s">
        <v>632</v>
      </c>
      <c r="N2320" s="33" t="s">
        <v>4092</v>
      </c>
      <c r="O2320" s="33" t="s">
        <v>4147</v>
      </c>
      <c r="P2320" s="33" t="s">
        <v>4148</v>
      </c>
    </row>
    <row r="2321" spans="1:16" ht="13.5" customHeight="1" x14ac:dyDescent="0.2">
      <c r="A2321" s="33" t="s">
        <v>709</v>
      </c>
      <c r="B2321" s="35" t="s">
        <v>4157</v>
      </c>
      <c r="C2321" s="34">
        <v>39469500</v>
      </c>
      <c r="D2321" s="33"/>
      <c r="E2321" s="33" t="s">
        <v>909</v>
      </c>
      <c r="F2321" s="33" t="s">
        <v>628</v>
      </c>
      <c r="G2321" s="33" t="s">
        <v>628</v>
      </c>
      <c r="H2321" s="33" t="s">
        <v>632</v>
      </c>
      <c r="I2321" s="33" t="s">
        <v>628</v>
      </c>
      <c r="J2321" s="33" t="s">
        <v>633</v>
      </c>
      <c r="K2321" s="33" t="s">
        <v>634</v>
      </c>
      <c r="L2321" s="33" t="s">
        <v>628</v>
      </c>
      <c r="M2321" s="33" t="s">
        <v>632</v>
      </c>
      <c r="N2321" s="33" t="s">
        <v>4092</v>
      </c>
      <c r="O2321" s="33" t="s">
        <v>4147</v>
      </c>
      <c r="P2321" s="33" t="s">
        <v>4148</v>
      </c>
    </row>
    <row r="2322" spans="1:16" ht="13.5" customHeight="1" x14ac:dyDescent="0.2">
      <c r="A2322" s="33" t="s">
        <v>709</v>
      </c>
      <c r="B2322" s="35" t="s">
        <v>4158</v>
      </c>
      <c r="C2322" s="34">
        <v>554169000</v>
      </c>
      <c r="D2322" s="33"/>
      <c r="E2322" s="33" t="s">
        <v>909</v>
      </c>
      <c r="F2322" s="33" t="s">
        <v>628</v>
      </c>
      <c r="G2322" s="33" t="s">
        <v>628</v>
      </c>
      <c r="H2322" s="33" t="s">
        <v>632</v>
      </c>
      <c r="I2322" s="33" t="s">
        <v>628</v>
      </c>
      <c r="J2322" s="33" t="s">
        <v>633</v>
      </c>
      <c r="K2322" s="33" t="s">
        <v>634</v>
      </c>
      <c r="L2322" s="33" t="s">
        <v>628</v>
      </c>
      <c r="M2322" s="33" t="s">
        <v>632</v>
      </c>
      <c r="N2322" s="33" t="s">
        <v>4092</v>
      </c>
      <c r="O2322" s="33" t="s">
        <v>4147</v>
      </c>
      <c r="P2322" s="33" t="s">
        <v>4148</v>
      </c>
    </row>
    <row r="2323" spans="1:16" ht="13.5" customHeight="1" x14ac:dyDescent="0.2">
      <c r="A2323" s="33" t="s">
        <v>709</v>
      </c>
      <c r="B2323" s="35" t="s">
        <v>4159</v>
      </c>
      <c r="C2323" s="34">
        <v>1519620</v>
      </c>
      <c r="D2323" s="33"/>
      <c r="E2323" s="33" t="s">
        <v>909</v>
      </c>
      <c r="F2323" s="33" t="s">
        <v>628</v>
      </c>
      <c r="G2323" s="33" t="s">
        <v>628</v>
      </c>
      <c r="H2323" s="33" t="s">
        <v>632</v>
      </c>
      <c r="I2323" s="33" t="s">
        <v>628</v>
      </c>
      <c r="J2323" s="33" t="s">
        <v>633</v>
      </c>
      <c r="K2323" s="33" t="s">
        <v>634</v>
      </c>
      <c r="L2323" s="33" t="s">
        <v>628</v>
      </c>
      <c r="M2323" s="33" t="s">
        <v>632</v>
      </c>
      <c r="N2323" s="33" t="s">
        <v>4092</v>
      </c>
      <c r="O2323" s="33" t="s">
        <v>4147</v>
      </c>
      <c r="P2323" s="33" t="s">
        <v>4148</v>
      </c>
    </row>
    <row r="2324" spans="1:16" ht="13.5" customHeight="1" x14ac:dyDescent="0.2">
      <c r="A2324" s="33" t="s">
        <v>709</v>
      </c>
      <c r="B2324" s="35" t="s">
        <v>7</v>
      </c>
      <c r="C2324" s="34">
        <v>7500000</v>
      </c>
      <c r="D2324" s="33"/>
      <c r="E2324" s="33" t="s">
        <v>909</v>
      </c>
      <c r="F2324" s="33" t="s">
        <v>628</v>
      </c>
      <c r="G2324" s="33" t="s">
        <v>628</v>
      </c>
      <c r="H2324" s="33" t="s">
        <v>632</v>
      </c>
      <c r="I2324" s="33" t="s">
        <v>628</v>
      </c>
      <c r="J2324" s="33" t="s">
        <v>633</v>
      </c>
      <c r="K2324" s="33" t="s">
        <v>634</v>
      </c>
      <c r="L2324" s="33" t="s">
        <v>628</v>
      </c>
      <c r="M2324" s="33" t="s">
        <v>632</v>
      </c>
      <c r="N2324" s="33" t="s">
        <v>4092</v>
      </c>
      <c r="O2324" s="33" t="s">
        <v>4147</v>
      </c>
      <c r="P2324" s="33" t="s">
        <v>4148</v>
      </c>
    </row>
    <row r="2325" spans="1:16" ht="13.5" customHeight="1" x14ac:dyDescent="0.2">
      <c r="A2325" s="33" t="s">
        <v>709</v>
      </c>
      <c r="B2325" s="35" t="s">
        <v>4160</v>
      </c>
      <c r="C2325" s="34">
        <v>107500000</v>
      </c>
      <c r="D2325" s="33"/>
      <c r="E2325" s="33" t="s">
        <v>909</v>
      </c>
      <c r="F2325" s="33" t="s">
        <v>628</v>
      </c>
      <c r="G2325" s="33" t="s">
        <v>628</v>
      </c>
      <c r="H2325" s="33" t="s">
        <v>632</v>
      </c>
      <c r="I2325" s="33" t="s">
        <v>628</v>
      </c>
      <c r="J2325" s="33" t="s">
        <v>633</v>
      </c>
      <c r="K2325" s="33" t="s">
        <v>634</v>
      </c>
      <c r="L2325" s="33" t="s">
        <v>628</v>
      </c>
      <c r="M2325" s="33" t="s">
        <v>632</v>
      </c>
      <c r="N2325" s="33" t="s">
        <v>4092</v>
      </c>
      <c r="O2325" s="33" t="s">
        <v>4147</v>
      </c>
      <c r="P2325" s="33" t="s">
        <v>4148</v>
      </c>
    </row>
    <row r="2326" spans="1:16" ht="13.5" customHeight="1" x14ac:dyDescent="0.2">
      <c r="A2326" s="33" t="s">
        <v>709</v>
      </c>
      <c r="B2326" s="35" t="s">
        <v>4161</v>
      </c>
      <c r="C2326" s="34">
        <v>2495400</v>
      </c>
      <c r="D2326" s="33"/>
      <c r="E2326" s="33" t="s">
        <v>909</v>
      </c>
      <c r="F2326" s="33" t="s">
        <v>628</v>
      </c>
      <c r="G2326" s="33" t="s">
        <v>628</v>
      </c>
      <c r="H2326" s="33" t="s">
        <v>632</v>
      </c>
      <c r="I2326" s="33" t="s">
        <v>628</v>
      </c>
      <c r="J2326" s="33" t="s">
        <v>633</v>
      </c>
      <c r="K2326" s="33" t="s">
        <v>634</v>
      </c>
      <c r="L2326" s="33" t="s">
        <v>628</v>
      </c>
      <c r="M2326" s="33" t="s">
        <v>632</v>
      </c>
      <c r="N2326" s="33" t="s">
        <v>4092</v>
      </c>
      <c r="O2326" s="33" t="s">
        <v>4147</v>
      </c>
      <c r="P2326" s="33" t="s">
        <v>4148</v>
      </c>
    </row>
    <row r="2327" spans="1:16" ht="13.5" customHeight="1" x14ac:dyDescent="0.2">
      <c r="A2327" s="33" t="s">
        <v>709</v>
      </c>
      <c r="B2327" s="35" t="s">
        <v>4162</v>
      </c>
      <c r="C2327" s="34">
        <v>103103910</v>
      </c>
      <c r="D2327" s="33"/>
      <c r="E2327" s="33" t="s">
        <v>909</v>
      </c>
      <c r="F2327" s="33" t="s">
        <v>628</v>
      </c>
      <c r="G2327" s="33" t="s">
        <v>628</v>
      </c>
      <c r="H2327" s="33" t="s">
        <v>632</v>
      </c>
      <c r="I2327" s="33" t="s">
        <v>628</v>
      </c>
      <c r="J2327" s="33" t="s">
        <v>633</v>
      </c>
      <c r="K2327" s="33" t="s">
        <v>634</v>
      </c>
      <c r="L2327" s="33" t="s">
        <v>628</v>
      </c>
      <c r="M2327" s="33" t="s">
        <v>632</v>
      </c>
      <c r="N2327" s="33" t="s">
        <v>4092</v>
      </c>
      <c r="O2327" s="33" t="s">
        <v>4147</v>
      </c>
      <c r="P2327" s="33" t="s">
        <v>4148</v>
      </c>
    </row>
    <row r="2328" spans="1:16" ht="13.5" customHeight="1" x14ac:dyDescent="0.2">
      <c r="A2328" s="33" t="s">
        <v>709</v>
      </c>
      <c r="B2328" s="35" t="s">
        <v>4163</v>
      </c>
      <c r="C2328" s="34">
        <v>367600000</v>
      </c>
      <c r="D2328" s="33"/>
      <c r="E2328" s="33" t="s">
        <v>909</v>
      </c>
      <c r="F2328" s="33" t="s">
        <v>628</v>
      </c>
      <c r="G2328" s="33" t="s">
        <v>628</v>
      </c>
      <c r="H2328" s="33" t="s">
        <v>632</v>
      </c>
      <c r="I2328" s="33" t="s">
        <v>628</v>
      </c>
      <c r="J2328" s="33" t="s">
        <v>633</v>
      </c>
      <c r="K2328" s="33" t="s">
        <v>634</v>
      </c>
      <c r="L2328" s="33" t="s">
        <v>628</v>
      </c>
      <c r="M2328" s="33" t="s">
        <v>632</v>
      </c>
      <c r="N2328" s="33" t="s">
        <v>4092</v>
      </c>
      <c r="O2328" s="33" t="s">
        <v>4147</v>
      </c>
      <c r="P2328" s="33" t="s">
        <v>4148</v>
      </c>
    </row>
    <row r="2329" spans="1:16" ht="13.5" customHeight="1" x14ac:dyDescent="0.2">
      <c r="A2329" s="33" t="s">
        <v>709</v>
      </c>
      <c r="B2329" s="35" t="s">
        <v>4164</v>
      </c>
      <c r="C2329" s="34">
        <v>652800</v>
      </c>
      <c r="D2329" s="33"/>
      <c r="E2329" s="33" t="s">
        <v>909</v>
      </c>
      <c r="F2329" s="33" t="s">
        <v>628</v>
      </c>
      <c r="G2329" s="33" t="s">
        <v>628</v>
      </c>
      <c r="H2329" s="33" t="s">
        <v>632</v>
      </c>
      <c r="I2329" s="33" t="s">
        <v>628</v>
      </c>
      <c r="J2329" s="33" t="s">
        <v>633</v>
      </c>
      <c r="K2329" s="33" t="s">
        <v>634</v>
      </c>
      <c r="L2329" s="33" t="s">
        <v>628</v>
      </c>
      <c r="M2329" s="33" t="s">
        <v>632</v>
      </c>
      <c r="N2329" s="33" t="s">
        <v>4092</v>
      </c>
      <c r="O2329" s="33" t="s">
        <v>4147</v>
      </c>
      <c r="P2329" s="33" t="s">
        <v>4148</v>
      </c>
    </row>
    <row r="2330" spans="1:16" ht="13.5" customHeight="1" x14ac:dyDescent="0.2">
      <c r="A2330" s="33" t="s">
        <v>709</v>
      </c>
      <c r="B2330" s="35" t="s">
        <v>4165</v>
      </c>
      <c r="C2330" s="34">
        <v>8465940</v>
      </c>
      <c r="D2330" s="33"/>
      <c r="E2330" s="33" t="s">
        <v>909</v>
      </c>
      <c r="F2330" s="33" t="s">
        <v>628</v>
      </c>
      <c r="G2330" s="33" t="s">
        <v>628</v>
      </c>
      <c r="H2330" s="33" t="s">
        <v>632</v>
      </c>
      <c r="I2330" s="33" t="s">
        <v>628</v>
      </c>
      <c r="J2330" s="33" t="s">
        <v>633</v>
      </c>
      <c r="K2330" s="33" t="s">
        <v>634</v>
      </c>
      <c r="L2330" s="33" t="s">
        <v>628</v>
      </c>
      <c r="M2330" s="33" t="s">
        <v>632</v>
      </c>
      <c r="N2330" s="33" t="s">
        <v>4092</v>
      </c>
      <c r="O2330" s="33" t="s">
        <v>4147</v>
      </c>
      <c r="P2330" s="33" t="s">
        <v>4148</v>
      </c>
    </row>
    <row r="2331" spans="1:16" ht="13.5" customHeight="1" x14ac:dyDescent="0.2">
      <c r="A2331" s="33" t="s">
        <v>709</v>
      </c>
      <c r="B2331" s="35" t="s">
        <v>4166</v>
      </c>
      <c r="C2331" s="34">
        <v>80000000</v>
      </c>
      <c r="D2331" s="33"/>
      <c r="E2331" s="33" t="s">
        <v>909</v>
      </c>
      <c r="F2331" s="33" t="s">
        <v>628</v>
      </c>
      <c r="G2331" s="33" t="s">
        <v>628</v>
      </c>
      <c r="H2331" s="33" t="s">
        <v>632</v>
      </c>
      <c r="I2331" s="33" t="s">
        <v>628</v>
      </c>
      <c r="J2331" s="33" t="s">
        <v>633</v>
      </c>
      <c r="K2331" s="33" t="s">
        <v>634</v>
      </c>
      <c r="L2331" s="33" t="s">
        <v>628</v>
      </c>
      <c r="M2331" s="33" t="s">
        <v>632</v>
      </c>
      <c r="N2331" s="33" t="s">
        <v>4092</v>
      </c>
      <c r="O2331" s="33" t="s">
        <v>4147</v>
      </c>
      <c r="P2331" s="33" t="s">
        <v>4148</v>
      </c>
    </row>
    <row r="2332" spans="1:16" ht="13.5" customHeight="1" x14ac:dyDescent="0.2">
      <c r="A2332" s="33" t="s">
        <v>709</v>
      </c>
      <c r="B2332" s="35" t="s">
        <v>4167</v>
      </c>
      <c r="C2332" s="34">
        <v>46200000</v>
      </c>
      <c r="D2332" s="33"/>
      <c r="E2332" s="33" t="s">
        <v>909</v>
      </c>
      <c r="F2332" s="33" t="s">
        <v>628</v>
      </c>
      <c r="G2332" s="33" t="s">
        <v>628</v>
      </c>
      <c r="H2332" s="33" t="s">
        <v>632</v>
      </c>
      <c r="I2332" s="33" t="s">
        <v>628</v>
      </c>
      <c r="J2332" s="33" t="s">
        <v>633</v>
      </c>
      <c r="K2332" s="33" t="s">
        <v>634</v>
      </c>
      <c r="L2332" s="33" t="s">
        <v>628</v>
      </c>
      <c r="M2332" s="33" t="s">
        <v>632</v>
      </c>
      <c r="N2332" s="33" t="s">
        <v>4092</v>
      </c>
      <c r="O2332" s="33" t="s">
        <v>4147</v>
      </c>
      <c r="P2332" s="33" t="s">
        <v>4148</v>
      </c>
    </row>
    <row r="2333" spans="1:16" ht="13.5" customHeight="1" x14ac:dyDescent="0.2">
      <c r="A2333" s="33" t="s">
        <v>709</v>
      </c>
      <c r="B2333" s="35" t="s">
        <v>3089</v>
      </c>
      <c r="C2333" s="34">
        <v>116316200</v>
      </c>
      <c r="D2333" s="33"/>
      <c r="E2333" s="33" t="s">
        <v>909</v>
      </c>
      <c r="F2333" s="33" t="s">
        <v>628</v>
      </c>
      <c r="G2333" s="33" t="s">
        <v>628</v>
      </c>
      <c r="H2333" s="33" t="s">
        <v>632</v>
      </c>
      <c r="I2333" s="33" t="s">
        <v>628</v>
      </c>
      <c r="J2333" s="33" t="s">
        <v>633</v>
      </c>
      <c r="K2333" s="33" t="s">
        <v>634</v>
      </c>
      <c r="L2333" s="33" t="s">
        <v>628</v>
      </c>
      <c r="M2333" s="33" t="s">
        <v>632</v>
      </c>
      <c r="N2333" s="33" t="s">
        <v>4092</v>
      </c>
      <c r="O2333" s="33" t="s">
        <v>4147</v>
      </c>
      <c r="P2333" s="33" t="s">
        <v>4148</v>
      </c>
    </row>
    <row r="2334" spans="1:16" ht="13.5" customHeight="1" x14ac:dyDescent="0.2">
      <c r="A2334" s="33" t="s">
        <v>709</v>
      </c>
      <c r="B2334" s="35" t="s">
        <v>3092</v>
      </c>
      <c r="C2334" s="34">
        <v>51678000</v>
      </c>
      <c r="D2334" s="33"/>
      <c r="E2334" s="33" t="s">
        <v>909</v>
      </c>
      <c r="F2334" s="33" t="s">
        <v>628</v>
      </c>
      <c r="G2334" s="33" t="s">
        <v>628</v>
      </c>
      <c r="H2334" s="33" t="s">
        <v>632</v>
      </c>
      <c r="I2334" s="33" t="s">
        <v>628</v>
      </c>
      <c r="J2334" s="33" t="s">
        <v>633</v>
      </c>
      <c r="K2334" s="33" t="s">
        <v>634</v>
      </c>
      <c r="L2334" s="33" t="s">
        <v>628</v>
      </c>
      <c r="M2334" s="33" t="s">
        <v>632</v>
      </c>
      <c r="N2334" s="33" t="s">
        <v>4092</v>
      </c>
      <c r="O2334" s="33" t="s">
        <v>4147</v>
      </c>
      <c r="P2334" s="33" t="s">
        <v>4148</v>
      </c>
    </row>
    <row r="2335" spans="1:16" ht="13.5" customHeight="1" x14ac:dyDescent="0.2">
      <c r="A2335" s="33" t="s">
        <v>709</v>
      </c>
      <c r="B2335" s="35" t="s">
        <v>4168</v>
      </c>
      <c r="C2335" s="34">
        <v>13212000</v>
      </c>
      <c r="D2335" s="33"/>
      <c r="E2335" s="33" t="s">
        <v>909</v>
      </c>
      <c r="F2335" s="33" t="s">
        <v>628</v>
      </c>
      <c r="G2335" s="33" t="s">
        <v>628</v>
      </c>
      <c r="H2335" s="33" t="s">
        <v>632</v>
      </c>
      <c r="I2335" s="33" t="s">
        <v>628</v>
      </c>
      <c r="J2335" s="33" t="s">
        <v>633</v>
      </c>
      <c r="K2335" s="33" t="s">
        <v>634</v>
      </c>
      <c r="L2335" s="33" t="s">
        <v>628</v>
      </c>
      <c r="M2335" s="33" t="s">
        <v>632</v>
      </c>
      <c r="N2335" s="33" t="s">
        <v>4092</v>
      </c>
      <c r="O2335" s="33" t="s">
        <v>4147</v>
      </c>
      <c r="P2335" s="33" t="s">
        <v>4148</v>
      </c>
    </row>
    <row r="2336" spans="1:16" ht="13.5" customHeight="1" x14ac:dyDescent="0.2">
      <c r="A2336" s="33" t="s">
        <v>709</v>
      </c>
      <c r="B2336" s="35" t="s">
        <v>4169</v>
      </c>
      <c r="C2336" s="34">
        <v>31770000</v>
      </c>
      <c r="D2336" s="33"/>
      <c r="E2336" s="33" t="s">
        <v>909</v>
      </c>
      <c r="F2336" s="33" t="s">
        <v>628</v>
      </c>
      <c r="G2336" s="33" t="s">
        <v>628</v>
      </c>
      <c r="H2336" s="33" t="s">
        <v>632</v>
      </c>
      <c r="I2336" s="33" t="s">
        <v>628</v>
      </c>
      <c r="J2336" s="33" t="s">
        <v>633</v>
      </c>
      <c r="K2336" s="33" t="s">
        <v>634</v>
      </c>
      <c r="L2336" s="33" t="s">
        <v>628</v>
      </c>
      <c r="M2336" s="33" t="s">
        <v>632</v>
      </c>
      <c r="N2336" s="33" t="s">
        <v>4092</v>
      </c>
      <c r="O2336" s="33" t="s">
        <v>4147</v>
      </c>
      <c r="P2336" s="33" t="s">
        <v>4148</v>
      </c>
    </row>
    <row r="2337" spans="1:16" x14ac:dyDescent="0.2">
      <c r="A2337" s="33" t="s">
        <v>709</v>
      </c>
      <c r="B2337" s="35" t="s">
        <v>4170</v>
      </c>
      <c r="C2337" s="34">
        <v>57868620</v>
      </c>
      <c r="D2337" s="33"/>
      <c r="E2337" s="33" t="s">
        <v>909</v>
      </c>
      <c r="F2337" s="33" t="s">
        <v>628</v>
      </c>
      <c r="G2337" s="33" t="s">
        <v>628</v>
      </c>
      <c r="H2337" s="33" t="s">
        <v>632</v>
      </c>
      <c r="I2337" s="33" t="s">
        <v>628</v>
      </c>
      <c r="J2337" s="33" t="s">
        <v>633</v>
      </c>
      <c r="K2337" s="33" t="s">
        <v>634</v>
      </c>
      <c r="L2337" s="33" t="s">
        <v>628</v>
      </c>
      <c r="M2337" s="33" t="s">
        <v>632</v>
      </c>
      <c r="N2337" s="33" t="s">
        <v>4092</v>
      </c>
      <c r="O2337" s="33" t="s">
        <v>4147</v>
      </c>
      <c r="P2337" s="33" t="s">
        <v>4148</v>
      </c>
    </row>
    <row r="2338" spans="1:16" ht="13.5" customHeight="1" x14ac:dyDescent="0.2">
      <c r="A2338" s="33" t="s">
        <v>709</v>
      </c>
      <c r="B2338" s="35" t="s">
        <v>688</v>
      </c>
      <c r="C2338" s="34">
        <v>7698800</v>
      </c>
      <c r="D2338" s="33"/>
      <c r="E2338" s="33" t="s">
        <v>909</v>
      </c>
      <c r="F2338" s="33" t="s">
        <v>628</v>
      </c>
      <c r="G2338" s="33" t="s">
        <v>628</v>
      </c>
      <c r="H2338" s="33" t="s">
        <v>632</v>
      </c>
      <c r="I2338" s="33" t="s">
        <v>628</v>
      </c>
      <c r="J2338" s="33" t="s">
        <v>633</v>
      </c>
      <c r="K2338" s="33" t="s">
        <v>634</v>
      </c>
      <c r="L2338" s="33" t="s">
        <v>628</v>
      </c>
      <c r="M2338" s="33" t="s">
        <v>632</v>
      </c>
      <c r="N2338" s="33" t="s">
        <v>4092</v>
      </c>
      <c r="O2338" s="33" t="s">
        <v>4147</v>
      </c>
      <c r="P2338" s="33" t="s">
        <v>4148</v>
      </c>
    </row>
    <row r="2339" spans="1:16" ht="13.5" customHeight="1" x14ac:dyDescent="0.2">
      <c r="A2339" s="33" t="s">
        <v>709</v>
      </c>
      <c r="B2339" s="35" t="s">
        <v>4171</v>
      </c>
      <c r="C2339" s="34">
        <v>18148500</v>
      </c>
      <c r="D2339" s="33"/>
      <c r="E2339" s="33" t="s">
        <v>909</v>
      </c>
      <c r="F2339" s="33" t="s">
        <v>628</v>
      </c>
      <c r="G2339" s="33" t="s">
        <v>628</v>
      </c>
      <c r="H2339" s="33" t="s">
        <v>632</v>
      </c>
      <c r="I2339" s="33" t="s">
        <v>628</v>
      </c>
      <c r="J2339" s="33" t="s">
        <v>633</v>
      </c>
      <c r="K2339" s="33" t="s">
        <v>634</v>
      </c>
      <c r="L2339" s="33" t="s">
        <v>628</v>
      </c>
      <c r="M2339" s="33" t="s">
        <v>632</v>
      </c>
      <c r="N2339" s="33" t="s">
        <v>4092</v>
      </c>
      <c r="O2339" s="33" t="s">
        <v>4147</v>
      </c>
      <c r="P2339" s="33" t="s">
        <v>4148</v>
      </c>
    </row>
    <row r="2340" spans="1:16" ht="13.5" customHeight="1" x14ac:dyDescent="0.2">
      <c r="A2340" s="33" t="s">
        <v>709</v>
      </c>
      <c r="B2340" s="35" t="s">
        <v>4172</v>
      </c>
      <c r="C2340" s="34">
        <v>16237260</v>
      </c>
      <c r="D2340" s="33"/>
      <c r="E2340" s="33" t="s">
        <v>909</v>
      </c>
      <c r="F2340" s="33" t="s">
        <v>628</v>
      </c>
      <c r="G2340" s="33" t="s">
        <v>628</v>
      </c>
      <c r="H2340" s="33" t="s">
        <v>632</v>
      </c>
      <c r="I2340" s="33" t="s">
        <v>628</v>
      </c>
      <c r="J2340" s="33" t="s">
        <v>633</v>
      </c>
      <c r="K2340" s="33" t="s">
        <v>634</v>
      </c>
      <c r="L2340" s="33" t="s">
        <v>628</v>
      </c>
      <c r="M2340" s="33" t="s">
        <v>632</v>
      </c>
      <c r="N2340" s="33" t="s">
        <v>4092</v>
      </c>
      <c r="O2340" s="33" t="s">
        <v>4147</v>
      </c>
      <c r="P2340" s="33" t="s">
        <v>4148</v>
      </c>
    </row>
    <row r="2341" spans="1:16" ht="13.5" customHeight="1" x14ac:dyDescent="0.2">
      <c r="A2341" s="33" t="s">
        <v>709</v>
      </c>
      <c r="B2341" s="35" t="s">
        <v>4173</v>
      </c>
      <c r="C2341" s="34">
        <v>18580640</v>
      </c>
      <c r="D2341" s="33"/>
      <c r="E2341" s="33" t="s">
        <v>909</v>
      </c>
      <c r="F2341" s="33" t="s">
        <v>628</v>
      </c>
      <c r="G2341" s="33" t="s">
        <v>628</v>
      </c>
      <c r="H2341" s="33" t="s">
        <v>632</v>
      </c>
      <c r="I2341" s="33" t="s">
        <v>628</v>
      </c>
      <c r="J2341" s="33" t="s">
        <v>633</v>
      </c>
      <c r="K2341" s="33" t="s">
        <v>634</v>
      </c>
      <c r="L2341" s="33" t="s">
        <v>628</v>
      </c>
      <c r="M2341" s="33" t="s">
        <v>632</v>
      </c>
      <c r="N2341" s="33" t="s">
        <v>4092</v>
      </c>
      <c r="O2341" s="33" t="s">
        <v>4147</v>
      </c>
      <c r="P2341" s="33" t="s">
        <v>4148</v>
      </c>
    </row>
    <row r="2342" spans="1:16" ht="13.5" customHeight="1" x14ac:dyDescent="0.2">
      <c r="A2342" s="33" t="s">
        <v>709</v>
      </c>
      <c r="B2342" s="35" t="s">
        <v>3104</v>
      </c>
      <c r="C2342" s="34">
        <v>88379190</v>
      </c>
      <c r="D2342" s="33"/>
      <c r="E2342" s="33" t="s">
        <v>909</v>
      </c>
      <c r="F2342" s="33" t="s">
        <v>628</v>
      </c>
      <c r="G2342" s="33" t="s">
        <v>628</v>
      </c>
      <c r="H2342" s="33" t="s">
        <v>632</v>
      </c>
      <c r="I2342" s="33" t="s">
        <v>628</v>
      </c>
      <c r="J2342" s="33" t="s">
        <v>633</v>
      </c>
      <c r="K2342" s="33" t="s">
        <v>634</v>
      </c>
      <c r="L2342" s="33" t="s">
        <v>628</v>
      </c>
      <c r="M2342" s="33" t="s">
        <v>632</v>
      </c>
      <c r="N2342" s="33" t="s">
        <v>4092</v>
      </c>
      <c r="O2342" s="33" t="s">
        <v>4147</v>
      </c>
      <c r="P2342" s="33" t="s">
        <v>4148</v>
      </c>
    </row>
    <row r="2343" spans="1:16" ht="13.5" customHeight="1" x14ac:dyDescent="0.2">
      <c r="A2343" s="33" t="s">
        <v>709</v>
      </c>
      <c r="B2343" s="35" t="s">
        <v>4174</v>
      </c>
      <c r="C2343" s="34">
        <v>7616000</v>
      </c>
      <c r="D2343" s="33"/>
      <c r="E2343" s="33" t="s">
        <v>909</v>
      </c>
      <c r="F2343" s="33" t="s">
        <v>628</v>
      </c>
      <c r="G2343" s="33" t="s">
        <v>628</v>
      </c>
      <c r="H2343" s="33" t="s">
        <v>632</v>
      </c>
      <c r="I2343" s="33" t="s">
        <v>628</v>
      </c>
      <c r="J2343" s="33" t="s">
        <v>633</v>
      </c>
      <c r="K2343" s="33" t="s">
        <v>634</v>
      </c>
      <c r="L2343" s="33" t="s">
        <v>628</v>
      </c>
      <c r="M2343" s="33" t="s">
        <v>632</v>
      </c>
      <c r="N2343" s="33" t="s">
        <v>4092</v>
      </c>
      <c r="O2343" s="33" t="s">
        <v>4147</v>
      </c>
      <c r="P2343" s="33" t="s">
        <v>4148</v>
      </c>
    </row>
    <row r="2344" spans="1:16" ht="13.5" customHeight="1" x14ac:dyDescent="0.2">
      <c r="A2344" s="33" t="s">
        <v>709</v>
      </c>
      <c r="B2344" s="35" t="s">
        <v>3107</v>
      </c>
      <c r="C2344" s="34">
        <v>2750000</v>
      </c>
      <c r="D2344" s="33"/>
      <c r="E2344" s="33" t="s">
        <v>909</v>
      </c>
      <c r="F2344" s="33" t="s">
        <v>628</v>
      </c>
      <c r="G2344" s="33" t="s">
        <v>628</v>
      </c>
      <c r="H2344" s="33" t="s">
        <v>632</v>
      </c>
      <c r="I2344" s="33" t="s">
        <v>628</v>
      </c>
      <c r="J2344" s="33" t="s">
        <v>633</v>
      </c>
      <c r="K2344" s="33" t="s">
        <v>634</v>
      </c>
      <c r="L2344" s="33" t="s">
        <v>628</v>
      </c>
      <c r="M2344" s="33" t="s">
        <v>632</v>
      </c>
      <c r="N2344" s="33" t="s">
        <v>4092</v>
      </c>
      <c r="O2344" s="33" t="s">
        <v>4147</v>
      </c>
      <c r="P2344" s="33" t="s">
        <v>4148</v>
      </c>
    </row>
    <row r="2345" spans="1:16" ht="13.5" customHeight="1" x14ac:dyDescent="0.2">
      <c r="A2345" s="33" t="s">
        <v>709</v>
      </c>
      <c r="B2345" s="35" t="s">
        <v>4175</v>
      </c>
      <c r="C2345" s="34">
        <v>23722430</v>
      </c>
      <c r="D2345" s="33"/>
      <c r="E2345" s="33" t="s">
        <v>909</v>
      </c>
      <c r="F2345" s="33" t="s">
        <v>628</v>
      </c>
      <c r="G2345" s="33" t="s">
        <v>628</v>
      </c>
      <c r="H2345" s="33" t="s">
        <v>632</v>
      </c>
      <c r="I2345" s="33" t="s">
        <v>628</v>
      </c>
      <c r="J2345" s="33" t="s">
        <v>633</v>
      </c>
      <c r="K2345" s="33" t="s">
        <v>634</v>
      </c>
      <c r="L2345" s="33" t="s">
        <v>628</v>
      </c>
      <c r="M2345" s="33" t="s">
        <v>632</v>
      </c>
      <c r="N2345" s="33" t="s">
        <v>4092</v>
      </c>
      <c r="O2345" s="33" t="s">
        <v>4147</v>
      </c>
      <c r="P2345" s="33" t="s">
        <v>4148</v>
      </c>
    </row>
    <row r="2346" spans="1:16" ht="13.5" customHeight="1" x14ac:dyDescent="0.2">
      <c r="A2346" s="33" t="s">
        <v>709</v>
      </c>
      <c r="B2346" s="35" t="s">
        <v>686</v>
      </c>
      <c r="C2346" s="34">
        <v>18335000</v>
      </c>
      <c r="D2346" s="33"/>
      <c r="E2346" s="33" t="s">
        <v>909</v>
      </c>
      <c r="F2346" s="33" t="s">
        <v>628</v>
      </c>
      <c r="G2346" s="33" t="s">
        <v>628</v>
      </c>
      <c r="H2346" s="33" t="s">
        <v>632</v>
      </c>
      <c r="I2346" s="33" t="s">
        <v>628</v>
      </c>
      <c r="J2346" s="33" t="s">
        <v>633</v>
      </c>
      <c r="K2346" s="33" t="s">
        <v>634</v>
      </c>
      <c r="L2346" s="33" t="s">
        <v>628</v>
      </c>
      <c r="M2346" s="33" t="s">
        <v>632</v>
      </c>
      <c r="N2346" s="33" t="s">
        <v>4092</v>
      </c>
      <c r="O2346" s="33" t="s">
        <v>4147</v>
      </c>
      <c r="P2346" s="33" t="s">
        <v>4148</v>
      </c>
    </row>
    <row r="2347" spans="1:16" ht="13.5" customHeight="1" x14ac:dyDescent="0.2">
      <c r="A2347" s="33" t="s">
        <v>709</v>
      </c>
      <c r="B2347" s="35" t="s">
        <v>4176</v>
      </c>
      <c r="C2347" s="34">
        <v>7959300</v>
      </c>
      <c r="D2347" s="33"/>
      <c r="E2347" s="33" t="s">
        <v>909</v>
      </c>
      <c r="F2347" s="33" t="s">
        <v>628</v>
      </c>
      <c r="G2347" s="33" t="s">
        <v>628</v>
      </c>
      <c r="H2347" s="33" t="s">
        <v>632</v>
      </c>
      <c r="I2347" s="33" t="s">
        <v>628</v>
      </c>
      <c r="J2347" s="33" t="s">
        <v>633</v>
      </c>
      <c r="K2347" s="33" t="s">
        <v>634</v>
      </c>
      <c r="L2347" s="33" t="s">
        <v>628</v>
      </c>
      <c r="M2347" s="33" t="s">
        <v>632</v>
      </c>
      <c r="N2347" s="33" t="s">
        <v>4092</v>
      </c>
      <c r="O2347" s="33" t="s">
        <v>4147</v>
      </c>
      <c r="P2347" s="33" t="s">
        <v>4148</v>
      </c>
    </row>
    <row r="2348" spans="1:16" ht="13.5" customHeight="1" x14ac:dyDescent="0.2">
      <c r="A2348" s="33" t="s">
        <v>709</v>
      </c>
      <c r="B2348" s="35" t="s">
        <v>4177</v>
      </c>
      <c r="C2348" s="34">
        <v>3514000</v>
      </c>
      <c r="D2348" s="33"/>
      <c r="E2348" s="33" t="s">
        <v>909</v>
      </c>
      <c r="F2348" s="33" t="s">
        <v>628</v>
      </c>
      <c r="G2348" s="33" t="s">
        <v>628</v>
      </c>
      <c r="H2348" s="33" t="s">
        <v>632</v>
      </c>
      <c r="I2348" s="33" t="s">
        <v>628</v>
      </c>
      <c r="J2348" s="33" t="s">
        <v>633</v>
      </c>
      <c r="K2348" s="33" t="s">
        <v>634</v>
      </c>
      <c r="L2348" s="33" t="s">
        <v>628</v>
      </c>
      <c r="M2348" s="33" t="s">
        <v>632</v>
      </c>
      <c r="N2348" s="33" t="s">
        <v>4092</v>
      </c>
      <c r="O2348" s="33" t="s">
        <v>4147</v>
      </c>
      <c r="P2348" s="33" t="s">
        <v>4148</v>
      </c>
    </row>
    <row r="2349" spans="1:16" ht="13.5" customHeight="1" x14ac:dyDescent="0.2">
      <c r="A2349" s="33" t="s">
        <v>709</v>
      </c>
      <c r="B2349" s="35" t="s">
        <v>3111</v>
      </c>
      <c r="C2349" s="34">
        <v>5066000</v>
      </c>
      <c r="D2349" s="33"/>
      <c r="E2349" s="33" t="s">
        <v>909</v>
      </c>
      <c r="F2349" s="33" t="s">
        <v>628</v>
      </c>
      <c r="G2349" s="33" t="s">
        <v>628</v>
      </c>
      <c r="H2349" s="33" t="s">
        <v>632</v>
      </c>
      <c r="I2349" s="33" t="s">
        <v>628</v>
      </c>
      <c r="J2349" s="33" t="s">
        <v>633</v>
      </c>
      <c r="K2349" s="33" t="s">
        <v>634</v>
      </c>
      <c r="L2349" s="33" t="s">
        <v>628</v>
      </c>
      <c r="M2349" s="33" t="s">
        <v>632</v>
      </c>
      <c r="N2349" s="33" t="s">
        <v>4092</v>
      </c>
      <c r="O2349" s="33" t="s">
        <v>4147</v>
      </c>
      <c r="P2349" s="33" t="s">
        <v>4148</v>
      </c>
    </row>
    <row r="2350" spans="1:16" ht="13.5" customHeight="1" x14ac:dyDescent="0.2">
      <c r="A2350" s="33" t="s">
        <v>709</v>
      </c>
      <c r="B2350" s="35" t="s">
        <v>1997</v>
      </c>
      <c r="C2350" s="34">
        <v>16830000</v>
      </c>
      <c r="D2350" s="33"/>
      <c r="E2350" s="33" t="s">
        <v>909</v>
      </c>
      <c r="F2350" s="33" t="s">
        <v>628</v>
      </c>
      <c r="G2350" s="33" t="s">
        <v>628</v>
      </c>
      <c r="H2350" s="33" t="s">
        <v>632</v>
      </c>
      <c r="I2350" s="33" t="s">
        <v>628</v>
      </c>
      <c r="J2350" s="33" t="s">
        <v>633</v>
      </c>
      <c r="K2350" s="33" t="s">
        <v>634</v>
      </c>
      <c r="L2350" s="33" t="s">
        <v>628</v>
      </c>
      <c r="M2350" s="33" t="s">
        <v>632</v>
      </c>
      <c r="N2350" s="33" t="s">
        <v>4092</v>
      </c>
      <c r="O2350" s="33" t="s">
        <v>4147</v>
      </c>
      <c r="P2350" s="33" t="s">
        <v>4148</v>
      </c>
    </row>
    <row r="2351" spans="1:16" ht="13.5" customHeight="1" x14ac:dyDescent="0.2">
      <c r="A2351" s="33" t="s">
        <v>709</v>
      </c>
      <c r="B2351" s="35" t="s">
        <v>4178</v>
      </c>
      <c r="C2351" s="34">
        <v>36509000</v>
      </c>
      <c r="D2351" s="33"/>
      <c r="E2351" s="33" t="s">
        <v>909</v>
      </c>
      <c r="F2351" s="33" t="s">
        <v>628</v>
      </c>
      <c r="G2351" s="33" t="s">
        <v>628</v>
      </c>
      <c r="H2351" s="33" t="s">
        <v>632</v>
      </c>
      <c r="I2351" s="33" t="s">
        <v>628</v>
      </c>
      <c r="J2351" s="33" t="s">
        <v>633</v>
      </c>
      <c r="K2351" s="33" t="s">
        <v>634</v>
      </c>
      <c r="L2351" s="33" t="s">
        <v>628</v>
      </c>
      <c r="M2351" s="33" t="s">
        <v>632</v>
      </c>
      <c r="N2351" s="33" t="s">
        <v>4092</v>
      </c>
      <c r="O2351" s="33" t="s">
        <v>4147</v>
      </c>
      <c r="P2351" s="33" t="s">
        <v>4148</v>
      </c>
    </row>
    <row r="2352" spans="1:16" ht="13.5" customHeight="1" x14ac:dyDescent="0.2">
      <c r="A2352" s="33" t="s">
        <v>709</v>
      </c>
      <c r="B2352" s="35" t="s">
        <v>3113</v>
      </c>
      <c r="C2352" s="34">
        <v>6750000</v>
      </c>
      <c r="D2352" s="33"/>
      <c r="E2352" s="33" t="s">
        <v>909</v>
      </c>
      <c r="F2352" s="33" t="s">
        <v>628</v>
      </c>
      <c r="G2352" s="33" t="s">
        <v>628</v>
      </c>
      <c r="H2352" s="33" t="s">
        <v>632</v>
      </c>
      <c r="I2352" s="33" t="s">
        <v>628</v>
      </c>
      <c r="J2352" s="33" t="s">
        <v>633</v>
      </c>
      <c r="K2352" s="33" t="s">
        <v>634</v>
      </c>
      <c r="L2352" s="33" t="s">
        <v>628</v>
      </c>
      <c r="M2352" s="33" t="s">
        <v>632</v>
      </c>
      <c r="N2352" s="33" t="s">
        <v>4092</v>
      </c>
      <c r="O2352" s="33" t="s">
        <v>4147</v>
      </c>
      <c r="P2352" s="33" t="s">
        <v>4148</v>
      </c>
    </row>
    <row r="2353" spans="1:16" ht="13.5" customHeight="1" x14ac:dyDescent="0.2">
      <c r="A2353" s="33" t="s">
        <v>709</v>
      </c>
      <c r="B2353" s="35" t="s">
        <v>4179</v>
      </c>
      <c r="C2353" s="34">
        <v>30452000</v>
      </c>
      <c r="D2353" s="33"/>
      <c r="E2353" s="33" t="s">
        <v>909</v>
      </c>
      <c r="F2353" s="33" t="s">
        <v>628</v>
      </c>
      <c r="G2353" s="33" t="s">
        <v>628</v>
      </c>
      <c r="H2353" s="33" t="s">
        <v>632</v>
      </c>
      <c r="I2353" s="33" t="s">
        <v>628</v>
      </c>
      <c r="J2353" s="33" t="s">
        <v>633</v>
      </c>
      <c r="K2353" s="33" t="s">
        <v>634</v>
      </c>
      <c r="L2353" s="33" t="s">
        <v>628</v>
      </c>
      <c r="M2353" s="33" t="s">
        <v>632</v>
      </c>
      <c r="N2353" s="33" t="s">
        <v>4092</v>
      </c>
      <c r="O2353" s="33" t="s">
        <v>4147</v>
      </c>
      <c r="P2353" s="33" t="s">
        <v>4148</v>
      </c>
    </row>
    <row r="2354" spans="1:16" ht="13.5" customHeight="1" x14ac:dyDescent="0.2">
      <c r="A2354" s="33" t="s">
        <v>709</v>
      </c>
      <c r="B2354" s="35" t="s">
        <v>4180</v>
      </c>
      <c r="C2354" s="34">
        <v>11760000</v>
      </c>
      <c r="D2354" s="33"/>
      <c r="E2354" s="33" t="s">
        <v>909</v>
      </c>
      <c r="F2354" s="33" t="s">
        <v>628</v>
      </c>
      <c r="G2354" s="33" t="s">
        <v>628</v>
      </c>
      <c r="H2354" s="33" t="s">
        <v>632</v>
      </c>
      <c r="I2354" s="33" t="s">
        <v>628</v>
      </c>
      <c r="J2354" s="33" t="s">
        <v>633</v>
      </c>
      <c r="K2354" s="33" t="s">
        <v>634</v>
      </c>
      <c r="L2354" s="33" t="s">
        <v>628</v>
      </c>
      <c r="M2354" s="33" t="s">
        <v>632</v>
      </c>
      <c r="N2354" s="33" t="s">
        <v>4092</v>
      </c>
      <c r="O2354" s="33" t="s">
        <v>4147</v>
      </c>
      <c r="P2354" s="33" t="s">
        <v>4148</v>
      </c>
    </row>
    <row r="2355" spans="1:16" ht="13.5" customHeight="1" x14ac:dyDescent="0.2">
      <c r="A2355" s="33" t="s">
        <v>709</v>
      </c>
      <c r="B2355" s="35" t="s">
        <v>1952</v>
      </c>
      <c r="C2355" s="34">
        <v>132633180</v>
      </c>
      <c r="D2355" s="33"/>
      <c r="E2355" s="33" t="s">
        <v>909</v>
      </c>
      <c r="F2355" s="33" t="s">
        <v>628</v>
      </c>
      <c r="G2355" s="33" t="s">
        <v>628</v>
      </c>
      <c r="H2355" s="33" t="s">
        <v>632</v>
      </c>
      <c r="I2355" s="33" t="s">
        <v>628</v>
      </c>
      <c r="J2355" s="33" t="s">
        <v>633</v>
      </c>
      <c r="K2355" s="33" t="s">
        <v>634</v>
      </c>
      <c r="L2355" s="33" t="s">
        <v>628</v>
      </c>
      <c r="M2355" s="33" t="s">
        <v>632</v>
      </c>
      <c r="N2355" s="33" t="s">
        <v>4092</v>
      </c>
      <c r="O2355" s="33" t="s">
        <v>4147</v>
      </c>
      <c r="P2355" s="33" t="s">
        <v>4148</v>
      </c>
    </row>
    <row r="2356" spans="1:16" ht="13.5" customHeight="1" x14ac:dyDescent="0.2">
      <c r="A2356" s="33" t="s">
        <v>709</v>
      </c>
      <c r="B2356" s="35" t="s">
        <v>4181</v>
      </c>
      <c r="C2356" s="34">
        <v>21645000</v>
      </c>
      <c r="D2356" s="33"/>
      <c r="E2356" s="33" t="s">
        <v>909</v>
      </c>
      <c r="F2356" s="33" t="s">
        <v>628</v>
      </c>
      <c r="G2356" s="33" t="s">
        <v>628</v>
      </c>
      <c r="H2356" s="33" t="s">
        <v>632</v>
      </c>
      <c r="I2356" s="33" t="s">
        <v>628</v>
      </c>
      <c r="J2356" s="33" t="s">
        <v>633</v>
      </c>
      <c r="K2356" s="33" t="s">
        <v>634</v>
      </c>
      <c r="L2356" s="33" t="s">
        <v>628</v>
      </c>
      <c r="M2356" s="33" t="s">
        <v>632</v>
      </c>
      <c r="N2356" s="33" t="s">
        <v>4092</v>
      </c>
      <c r="O2356" s="33" t="s">
        <v>4147</v>
      </c>
      <c r="P2356" s="33" t="s">
        <v>4148</v>
      </c>
    </row>
    <row r="2357" spans="1:16" ht="13.5" customHeight="1" x14ac:dyDescent="0.2">
      <c r="A2357" s="33" t="s">
        <v>709</v>
      </c>
      <c r="B2357" s="35" t="s">
        <v>4182</v>
      </c>
      <c r="C2357" s="34">
        <v>17340000</v>
      </c>
      <c r="D2357" s="33"/>
      <c r="E2357" s="33" t="s">
        <v>909</v>
      </c>
      <c r="F2357" s="33" t="s">
        <v>628</v>
      </c>
      <c r="G2357" s="33" t="s">
        <v>628</v>
      </c>
      <c r="H2357" s="33" t="s">
        <v>632</v>
      </c>
      <c r="I2357" s="33" t="s">
        <v>628</v>
      </c>
      <c r="J2357" s="33" t="s">
        <v>633</v>
      </c>
      <c r="K2357" s="33" t="s">
        <v>634</v>
      </c>
      <c r="L2357" s="33" t="s">
        <v>628</v>
      </c>
      <c r="M2357" s="33" t="s">
        <v>632</v>
      </c>
      <c r="N2357" s="33" t="s">
        <v>4092</v>
      </c>
      <c r="O2357" s="33" t="s">
        <v>4147</v>
      </c>
      <c r="P2357" s="33" t="s">
        <v>4148</v>
      </c>
    </row>
    <row r="2358" spans="1:16" ht="13.5" customHeight="1" x14ac:dyDescent="0.2">
      <c r="A2358" s="33" t="s">
        <v>709</v>
      </c>
      <c r="B2358" s="35" t="s">
        <v>4183</v>
      </c>
      <c r="C2358" s="34">
        <v>9761400</v>
      </c>
      <c r="D2358" s="33"/>
      <c r="E2358" s="33" t="s">
        <v>909</v>
      </c>
      <c r="F2358" s="33" t="s">
        <v>628</v>
      </c>
      <c r="G2358" s="33" t="s">
        <v>628</v>
      </c>
      <c r="H2358" s="33" t="s">
        <v>632</v>
      </c>
      <c r="I2358" s="33" t="s">
        <v>628</v>
      </c>
      <c r="J2358" s="33" t="s">
        <v>633</v>
      </c>
      <c r="K2358" s="33" t="s">
        <v>634</v>
      </c>
      <c r="L2358" s="33" t="s">
        <v>628</v>
      </c>
      <c r="M2358" s="33" t="s">
        <v>632</v>
      </c>
      <c r="N2358" s="33" t="s">
        <v>4092</v>
      </c>
      <c r="O2358" s="33" t="s">
        <v>4147</v>
      </c>
      <c r="P2358" s="33" t="s">
        <v>4148</v>
      </c>
    </row>
    <row r="2359" spans="1:16" ht="13.5" customHeight="1" x14ac:dyDescent="0.2">
      <c r="A2359" s="33" t="s">
        <v>709</v>
      </c>
      <c r="B2359" s="35" t="s">
        <v>4184</v>
      </c>
      <c r="C2359" s="34">
        <v>59400000</v>
      </c>
      <c r="D2359" s="33"/>
      <c r="E2359" s="33" t="s">
        <v>909</v>
      </c>
      <c r="F2359" s="33" t="s">
        <v>628</v>
      </c>
      <c r="G2359" s="33" t="s">
        <v>628</v>
      </c>
      <c r="H2359" s="33" t="s">
        <v>634</v>
      </c>
      <c r="I2359" s="33" t="s">
        <v>628</v>
      </c>
      <c r="J2359" s="33" t="s">
        <v>633</v>
      </c>
      <c r="K2359" s="33" t="s">
        <v>634</v>
      </c>
      <c r="L2359" s="33" t="s">
        <v>628</v>
      </c>
      <c r="M2359" s="33" t="s">
        <v>632</v>
      </c>
      <c r="N2359" s="33" t="s">
        <v>4092</v>
      </c>
      <c r="O2359" s="33" t="s">
        <v>4185</v>
      </c>
      <c r="P2359" s="33" t="s">
        <v>4186</v>
      </c>
    </row>
    <row r="2360" spans="1:16" ht="13.5" customHeight="1" x14ac:dyDescent="0.2">
      <c r="A2360" s="33" t="s">
        <v>709</v>
      </c>
      <c r="B2360" s="35" t="s">
        <v>4187</v>
      </c>
      <c r="C2360" s="34">
        <v>227500000</v>
      </c>
      <c r="D2360" s="33"/>
      <c r="E2360" s="33" t="s">
        <v>909</v>
      </c>
      <c r="F2360" s="33" t="s">
        <v>628</v>
      </c>
      <c r="G2360" s="33" t="s">
        <v>628</v>
      </c>
      <c r="H2360" s="33" t="s">
        <v>634</v>
      </c>
      <c r="I2360" s="33" t="s">
        <v>628</v>
      </c>
      <c r="J2360" s="33" t="s">
        <v>633</v>
      </c>
      <c r="K2360" s="33" t="s">
        <v>634</v>
      </c>
      <c r="L2360" s="33" t="s">
        <v>628</v>
      </c>
      <c r="M2360" s="33" t="s">
        <v>632</v>
      </c>
      <c r="N2360" s="33" t="s">
        <v>4092</v>
      </c>
      <c r="O2360" s="33" t="s">
        <v>4185</v>
      </c>
      <c r="P2360" s="33" t="s">
        <v>4186</v>
      </c>
    </row>
    <row r="2361" spans="1:16" ht="13.5" customHeight="1" x14ac:dyDescent="0.2">
      <c r="A2361" s="33" t="s">
        <v>709</v>
      </c>
      <c r="B2361" s="35" t="s">
        <v>4188</v>
      </c>
      <c r="C2361" s="34">
        <v>112500000</v>
      </c>
      <c r="D2361" s="33"/>
      <c r="E2361" s="33" t="s">
        <v>909</v>
      </c>
      <c r="F2361" s="33" t="s">
        <v>628</v>
      </c>
      <c r="G2361" s="33" t="s">
        <v>628</v>
      </c>
      <c r="H2361" s="33" t="s">
        <v>634</v>
      </c>
      <c r="I2361" s="33" t="s">
        <v>628</v>
      </c>
      <c r="J2361" s="33" t="s">
        <v>633</v>
      </c>
      <c r="K2361" s="33" t="s">
        <v>634</v>
      </c>
      <c r="L2361" s="33" t="s">
        <v>628</v>
      </c>
      <c r="M2361" s="33" t="s">
        <v>632</v>
      </c>
      <c r="N2361" s="33" t="s">
        <v>4092</v>
      </c>
      <c r="O2361" s="33" t="s">
        <v>4185</v>
      </c>
      <c r="P2361" s="33" t="s">
        <v>4186</v>
      </c>
    </row>
    <row r="2362" spans="1:16" ht="13.5" customHeight="1" x14ac:dyDescent="0.2">
      <c r="A2362" s="33" t="s">
        <v>709</v>
      </c>
      <c r="B2362" s="35" t="s">
        <v>3157</v>
      </c>
      <c r="C2362" s="34">
        <v>37026000</v>
      </c>
      <c r="D2362" s="33"/>
      <c r="E2362" s="33" t="s">
        <v>909</v>
      </c>
      <c r="F2362" s="33" t="s">
        <v>628</v>
      </c>
      <c r="G2362" s="33" t="s">
        <v>628</v>
      </c>
      <c r="H2362" s="33" t="s">
        <v>632</v>
      </c>
      <c r="I2362" s="33" t="s">
        <v>628</v>
      </c>
      <c r="J2362" s="33" t="s">
        <v>633</v>
      </c>
      <c r="K2362" s="33" t="s">
        <v>634</v>
      </c>
      <c r="L2362" s="33" t="s">
        <v>628</v>
      </c>
      <c r="M2362" s="33" t="s">
        <v>632</v>
      </c>
      <c r="N2362" s="33" t="s">
        <v>4092</v>
      </c>
      <c r="O2362" s="33" t="s">
        <v>4147</v>
      </c>
      <c r="P2362" s="33" t="s">
        <v>4148</v>
      </c>
    </row>
    <row r="2363" spans="1:16" ht="13.5" customHeight="1" x14ac:dyDescent="0.2">
      <c r="A2363" s="33" t="s">
        <v>709</v>
      </c>
      <c r="B2363" s="35" t="s">
        <v>4189</v>
      </c>
      <c r="C2363" s="34">
        <v>32818500</v>
      </c>
      <c r="D2363" s="33"/>
      <c r="E2363" s="33" t="s">
        <v>909</v>
      </c>
      <c r="F2363" s="33" t="s">
        <v>628</v>
      </c>
      <c r="G2363" s="33" t="s">
        <v>628</v>
      </c>
      <c r="H2363" s="33" t="s">
        <v>632</v>
      </c>
      <c r="I2363" s="33" t="s">
        <v>628</v>
      </c>
      <c r="J2363" s="33" t="s">
        <v>633</v>
      </c>
      <c r="K2363" s="33" t="s">
        <v>634</v>
      </c>
      <c r="L2363" s="33" t="s">
        <v>628</v>
      </c>
      <c r="M2363" s="33" t="s">
        <v>632</v>
      </c>
      <c r="N2363" s="33" t="s">
        <v>4092</v>
      </c>
      <c r="O2363" s="33" t="s">
        <v>4147</v>
      </c>
      <c r="P2363" s="33" t="s">
        <v>4148</v>
      </c>
    </row>
    <row r="2364" spans="1:16" ht="13.5" customHeight="1" x14ac:dyDescent="0.2">
      <c r="A2364" s="33" t="s">
        <v>709</v>
      </c>
      <c r="B2364" s="35" t="s">
        <v>3671</v>
      </c>
      <c r="C2364" s="34">
        <v>40050000</v>
      </c>
      <c r="D2364" s="33"/>
      <c r="E2364" s="33" t="s">
        <v>909</v>
      </c>
      <c r="F2364" s="33" t="s">
        <v>628</v>
      </c>
      <c r="G2364" s="33" t="s">
        <v>628</v>
      </c>
      <c r="H2364" s="33" t="s">
        <v>632</v>
      </c>
      <c r="I2364" s="33" t="s">
        <v>628</v>
      </c>
      <c r="J2364" s="33" t="s">
        <v>633</v>
      </c>
      <c r="K2364" s="33" t="s">
        <v>634</v>
      </c>
      <c r="L2364" s="33" t="s">
        <v>628</v>
      </c>
      <c r="M2364" s="33" t="s">
        <v>632</v>
      </c>
      <c r="N2364" s="33" t="s">
        <v>4092</v>
      </c>
      <c r="O2364" s="33" t="s">
        <v>4147</v>
      </c>
      <c r="P2364" s="33" t="s">
        <v>4148</v>
      </c>
    </row>
    <row r="2365" spans="1:16" ht="13.5" customHeight="1" x14ac:dyDescent="0.2">
      <c r="A2365" s="33" t="s">
        <v>709</v>
      </c>
      <c r="B2365" s="35" t="s">
        <v>4190</v>
      </c>
      <c r="C2365" s="34">
        <v>71179560</v>
      </c>
      <c r="D2365" s="33"/>
      <c r="E2365" s="33" t="s">
        <v>909</v>
      </c>
      <c r="F2365" s="33" t="s">
        <v>628</v>
      </c>
      <c r="G2365" s="33" t="s">
        <v>628</v>
      </c>
      <c r="H2365" s="33" t="s">
        <v>632</v>
      </c>
      <c r="I2365" s="33" t="s">
        <v>628</v>
      </c>
      <c r="J2365" s="33" t="s">
        <v>633</v>
      </c>
      <c r="K2365" s="33" t="s">
        <v>634</v>
      </c>
      <c r="L2365" s="33" t="s">
        <v>628</v>
      </c>
      <c r="M2365" s="33" t="s">
        <v>632</v>
      </c>
      <c r="N2365" s="33" t="s">
        <v>4092</v>
      </c>
      <c r="O2365" s="33" t="s">
        <v>4147</v>
      </c>
      <c r="P2365" s="33" t="s">
        <v>4148</v>
      </c>
    </row>
    <row r="2366" spans="1:16" ht="13.5" customHeight="1" x14ac:dyDescent="0.2">
      <c r="A2366" s="33" t="s">
        <v>709</v>
      </c>
      <c r="B2366" s="35" t="s">
        <v>4191</v>
      </c>
      <c r="C2366" s="34">
        <v>28004760</v>
      </c>
      <c r="D2366" s="33"/>
      <c r="E2366" s="33" t="s">
        <v>909</v>
      </c>
      <c r="F2366" s="33" t="s">
        <v>628</v>
      </c>
      <c r="G2366" s="33" t="s">
        <v>628</v>
      </c>
      <c r="H2366" s="33" t="s">
        <v>632</v>
      </c>
      <c r="I2366" s="33" t="s">
        <v>628</v>
      </c>
      <c r="J2366" s="33" t="s">
        <v>633</v>
      </c>
      <c r="K2366" s="33" t="s">
        <v>634</v>
      </c>
      <c r="L2366" s="33" t="s">
        <v>628</v>
      </c>
      <c r="M2366" s="33" t="s">
        <v>632</v>
      </c>
      <c r="N2366" s="33" t="s">
        <v>4092</v>
      </c>
      <c r="O2366" s="33" t="s">
        <v>4147</v>
      </c>
      <c r="P2366" s="33" t="s">
        <v>4148</v>
      </c>
    </row>
    <row r="2367" spans="1:16" ht="13.5" customHeight="1" x14ac:dyDescent="0.2">
      <c r="A2367" s="33" t="s">
        <v>709</v>
      </c>
      <c r="B2367" s="35" t="s">
        <v>4192</v>
      </c>
      <c r="C2367" s="34">
        <v>52684500</v>
      </c>
      <c r="D2367" s="33"/>
      <c r="E2367" s="33" t="s">
        <v>909</v>
      </c>
      <c r="F2367" s="33" t="s">
        <v>628</v>
      </c>
      <c r="G2367" s="33" t="s">
        <v>628</v>
      </c>
      <c r="H2367" s="33" t="s">
        <v>632</v>
      </c>
      <c r="I2367" s="33" t="s">
        <v>628</v>
      </c>
      <c r="J2367" s="33" t="s">
        <v>633</v>
      </c>
      <c r="K2367" s="33" t="s">
        <v>634</v>
      </c>
      <c r="L2367" s="33" t="s">
        <v>628</v>
      </c>
      <c r="M2367" s="33" t="s">
        <v>632</v>
      </c>
      <c r="N2367" s="33" t="s">
        <v>4092</v>
      </c>
      <c r="O2367" s="33" t="s">
        <v>4147</v>
      </c>
      <c r="P2367" s="33" t="s">
        <v>4148</v>
      </c>
    </row>
    <row r="2368" spans="1:16" ht="13.5" customHeight="1" x14ac:dyDescent="0.2">
      <c r="A2368" s="33" t="s">
        <v>709</v>
      </c>
      <c r="B2368" s="35" t="s">
        <v>4193</v>
      </c>
      <c r="C2368" s="34">
        <v>21500000</v>
      </c>
      <c r="D2368" s="33"/>
      <c r="E2368" s="33" t="s">
        <v>909</v>
      </c>
      <c r="F2368" s="33" t="s">
        <v>628</v>
      </c>
      <c r="G2368" s="33" t="s">
        <v>628</v>
      </c>
      <c r="H2368" s="33" t="s">
        <v>632</v>
      </c>
      <c r="I2368" s="33" t="s">
        <v>628</v>
      </c>
      <c r="J2368" s="33" t="s">
        <v>633</v>
      </c>
      <c r="K2368" s="33" t="s">
        <v>634</v>
      </c>
      <c r="L2368" s="33" t="s">
        <v>628</v>
      </c>
      <c r="M2368" s="33" t="s">
        <v>632</v>
      </c>
      <c r="N2368" s="33" t="s">
        <v>4092</v>
      </c>
      <c r="O2368" s="33" t="s">
        <v>4147</v>
      </c>
      <c r="P2368" s="33" t="s">
        <v>4148</v>
      </c>
    </row>
    <row r="2369" spans="1:16" ht="13.5" customHeight="1" x14ac:dyDescent="0.2">
      <c r="A2369" s="33" t="s">
        <v>709</v>
      </c>
      <c r="B2369" s="35" t="s">
        <v>4194</v>
      </c>
      <c r="C2369" s="34">
        <v>51271000</v>
      </c>
      <c r="D2369" s="33"/>
      <c r="E2369" s="33" t="s">
        <v>909</v>
      </c>
      <c r="F2369" s="33" t="s">
        <v>628</v>
      </c>
      <c r="G2369" s="33" t="s">
        <v>628</v>
      </c>
      <c r="H2369" s="33" t="s">
        <v>632</v>
      </c>
      <c r="I2369" s="33" t="s">
        <v>628</v>
      </c>
      <c r="J2369" s="33" t="s">
        <v>633</v>
      </c>
      <c r="K2369" s="33" t="s">
        <v>634</v>
      </c>
      <c r="L2369" s="33" t="s">
        <v>628</v>
      </c>
      <c r="M2369" s="33" t="s">
        <v>632</v>
      </c>
      <c r="N2369" s="33" t="s">
        <v>4092</v>
      </c>
      <c r="O2369" s="33" t="s">
        <v>4147</v>
      </c>
      <c r="P2369" s="33" t="s">
        <v>4148</v>
      </c>
    </row>
    <row r="2370" spans="1:16" ht="13.5" customHeight="1" x14ac:dyDescent="0.2">
      <c r="A2370" s="33" t="s">
        <v>709</v>
      </c>
      <c r="B2370" s="35" t="s">
        <v>4195</v>
      </c>
      <c r="C2370" s="34">
        <v>31129950</v>
      </c>
      <c r="D2370" s="33"/>
      <c r="E2370" s="33" t="s">
        <v>909</v>
      </c>
      <c r="F2370" s="33" t="s">
        <v>628</v>
      </c>
      <c r="G2370" s="33" t="s">
        <v>628</v>
      </c>
      <c r="H2370" s="33" t="s">
        <v>632</v>
      </c>
      <c r="I2370" s="33" t="s">
        <v>628</v>
      </c>
      <c r="J2370" s="33" t="s">
        <v>633</v>
      </c>
      <c r="K2370" s="33" t="s">
        <v>634</v>
      </c>
      <c r="L2370" s="33" t="s">
        <v>628</v>
      </c>
      <c r="M2370" s="33" t="s">
        <v>632</v>
      </c>
      <c r="N2370" s="33" t="s">
        <v>4092</v>
      </c>
      <c r="O2370" s="33" t="s">
        <v>4147</v>
      </c>
      <c r="P2370" s="33" t="s">
        <v>4148</v>
      </c>
    </row>
    <row r="2371" spans="1:16" ht="13.5" customHeight="1" x14ac:dyDescent="0.2">
      <c r="A2371" s="33" t="s">
        <v>709</v>
      </c>
      <c r="B2371" s="35" t="s">
        <v>3178</v>
      </c>
      <c r="C2371" s="34">
        <v>5948700</v>
      </c>
      <c r="D2371" s="33"/>
      <c r="E2371" s="33" t="s">
        <v>909</v>
      </c>
      <c r="F2371" s="33" t="s">
        <v>628</v>
      </c>
      <c r="G2371" s="33" t="s">
        <v>628</v>
      </c>
      <c r="H2371" s="33" t="s">
        <v>632</v>
      </c>
      <c r="I2371" s="33" t="s">
        <v>628</v>
      </c>
      <c r="J2371" s="33" t="s">
        <v>633</v>
      </c>
      <c r="K2371" s="33" t="s">
        <v>634</v>
      </c>
      <c r="L2371" s="33" t="s">
        <v>628</v>
      </c>
      <c r="M2371" s="33" t="s">
        <v>632</v>
      </c>
      <c r="N2371" s="33" t="s">
        <v>4092</v>
      </c>
      <c r="O2371" s="33" t="s">
        <v>4147</v>
      </c>
      <c r="P2371" s="33" t="s">
        <v>4148</v>
      </c>
    </row>
    <row r="2372" spans="1:16" ht="13.5" customHeight="1" x14ac:dyDescent="0.2">
      <c r="A2372" s="33" t="s">
        <v>709</v>
      </c>
      <c r="B2372" s="35" t="s">
        <v>3179</v>
      </c>
      <c r="C2372" s="34">
        <v>132369480</v>
      </c>
      <c r="D2372" s="33"/>
      <c r="E2372" s="33" t="s">
        <v>909</v>
      </c>
      <c r="F2372" s="33" t="s">
        <v>628</v>
      </c>
      <c r="G2372" s="33" t="s">
        <v>628</v>
      </c>
      <c r="H2372" s="33" t="s">
        <v>632</v>
      </c>
      <c r="I2372" s="33" t="s">
        <v>628</v>
      </c>
      <c r="J2372" s="33" t="s">
        <v>633</v>
      </c>
      <c r="K2372" s="33" t="s">
        <v>634</v>
      </c>
      <c r="L2372" s="33" t="s">
        <v>628</v>
      </c>
      <c r="M2372" s="33" t="s">
        <v>632</v>
      </c>
      <c r="N2372" s="33" t="s">
        <v>4092</v>
      </c>
      <c r="O2372" s="33" t="s">
        <v>4147</v>
      </c>
      <c r="P2372" s="33" t="s">
        <v>4148</v>
      </c>
    </row>
    <row r="2373" spans="1:16" ht="13.5" customHeight="1" x14ac:dyDescent="0.2">
      <c r="A2373" s="33" t="s">
        <v>709</v>
      </c>
      <c r="B2373" s="35" t="s">
        <v>4196</v>
      </c>
      <c r="C2373" s="34">
        <v>20299660</v>
      </c>
      <c r="D2373" s="33"/>
      <c r="E2373" s="33" t="s">
        <v>909</v>
      </c>
      <c r="F2373" s="33" t="s">
        <v>628</v>
      </c>
      <c r="G2373" s="33" t="s">
        <v>628</v>
      </c>
      <c r="H2373" s="33" t="s">
        <v>632</v>
      </c>
      <c r="I2373" s="33" t="s">
        <v>628</v>
      </c>
      <c r="J2373" s="33" t="s">
        <v>633</v>
      </c>
      <c r="K2373" s="33" t="s">
        <v>634</v>
      </c>
      <c r="L2373" s="33" t="s">
        <v>628</v>
      </c>
      <c r="M2373" s="33" t="s">
        <v>632</v>
      </c>
      <c r="N2373" s="33" t="s">
        <v>4092</v>
      </c>
      <c r="O2373" s="33" t="s">
        <v>4147</v>
      </c>
      <c r="P2373" s="33" t="s">
        <v>4148</v>
      </c>
    </row>
    <row r="2374" spans="1:16" ht="13.5" customHeight="1" x14ac:dyDescent="0.2">
      <c r="A2374" s="33" t="s">
        <v>709</v>
      </c>
      <c r="B2374" s="35" t="s">
        <v>4197</v>
      </c>
      <c r="C2374" s="34">
        <v>23666060</v>
      </c>
      <c r="D2374" s="33"/>
      <c r="E2374" s="33" t="s">
        <v>909</v>
      </c>
      <c r="F2374" s="33" t="s">
        <v>628</v>
      </c>
      <c r="G2374" s="33" t="s">
        <v>628</v>
      </c>
      <c r="H2374" s="33" t="s">
        <v>632</v>
      </c>
      <c r="I2374" s="33" t="s">
        <v>628</v>
      </c>
      <c r="J2374" s="33" t="s">
        <v>633</v>
      </c>
      <c r="K2374" s="33" t="s">
        <v>634</v>
      </c>
      <c r="L2374" s="33" t="s">
        <v>628</v>
      </c>
      <c r="M2374" s="33" t="s">
        <v>632</v>
      </c>
      <c r="N2374" s="33" t="s">
        <v>4092</v>
      </c>
      <c r="O2374" s="33" t="s">
        <v>4147</v>
      </c>
      <c r="P2374" s="33" t="s">
        <v>4148</v>
      </c>
    </row>
    <row r="2375" spans="1:16" ht="13.5" customHeight="1" x14ac:dyDescent="0.2">
      <c r="A2375" s="33" t="s">
        <v>709</v>
      </c>
      <c r="B2375" s="35" t="s">
        <v>4198</v>
      </c>
      <c r="C2375" s="34">
        <v>8771400</v>
      </c>
      <c r="D2375" s="33"/>
      <c r="E2375" s="33" t="s">
        <v>909</v>
      </c>
      <c r="F2375" s="33" t="s">
        <v>628</v>
      </c>
      <c r="G2375" s="33" t="s">
        <v>628</v>
      </c>
      <c r="H2375" s="33" t="s">
        <v>632</v>
      </c>
      <c r="I2375" s="33" t="s">
        <v>628</v>
      </c>
      <c r="J2375" s="33" t="s">
        <v>633</v>
      </c>
      <c r="K2375" s="33" t="s">
        <v>634</v>
      </c>
      <c r="L2375" s="33" t="s">
        <v>628</v>
      </c>
      <c r="M2375" s="33" t="s">
        <v>632</v>
      </c>
      <c r="N2375" s="33" t="s">
        <v>4092</v>
      </c>
      <c r="O2375" s="33" t="s">
        <v>4147</v>
      </c>
      <c r="P2375" s="33" t="s">
        <v>4148</v>
      </c>
    </row>
    <row r="2376" spans="1:16" ht="13.5" customHeight="1" x14ac:dyDescent="0.2">
      <c r="A2376" s="33" t="s">
        <v>709</v>
      </c>
      <c r="B2376" s="35" t="s">
        <v>9</v>
      </c>
      <c r="C2376" s="34">
        <v>31248000</v>
      </c>
      <c r="D2376" s="33"/>
      <c r="E2376" s="33" t="s">
        <v>4199</v>
      </c>
      <c r="F2376" s="33" t="s">
        <v>628</v>
      </c>
      <c r="G2376" s="33" t="s">
        <v>628</v>
      </c>
      <c r="H2376" s="33" t="s">
        <v>634</v>
      </c>
      <c r="I2376" s="33" t="s">
        <v>628</v>
      </c>
      <c r="J2376" s="33" t="s">
        <v>633</v>
      </c>
      <c r="K2376" s="33" t="s">
        <v>653</v>
      </c>
      <c r="L2376" s="33" t="s">
        <v>628</v>
      </c>
      <c r="M2376" s="33" t="s">
        <v>632</v>
      </c>
      <c r="N2376" s="33" t="s">
        <v>4200</v>
      </c>
      <c r="O2376" s="33" t="s">
        <v>4201</v>
      </c>
      <c r="P2376" s="33" t="s">
        <v>4202</v>
      </c>
    </row>
    <row r="2377" spans="1:16" ht="13.5" customHeight="1" x14ac:dyDescent="0.2">
      <c r="A2377" s="33" t="s">
        <v>709</v>
      </c>
      <c r="B2377" s="35" t="s">
        <v>9</v>
      </c>
      <c r="C2377" s="34">
        <v>4999680000</v>
      </c>
      <c r="D2377" s="33"/>
      <c r="E2377" s="33" t="s">
        <v>4199</v>
      </c>
      <c r="F2377" s="33" t="s">
        <v>628</v>
      </c>
      <c r="G2377" s="33" t="s">
        <v>628</v>
      </c>
      <c r="H2377" s="33" t="s">
        <v>634</v>
      </c>
      <c r="I2377" s="33" t="s">
        <v>628</v>
      </c>
      <c r="J2377" s="33" t="s">
        <v>633</v>
      </c>
      <c r="K2377" s="33" t="s">
        <v>653</v>
      </c>
      <c r="L2377" s="33" t="s">
        <v>628</v>
      </c>
      <c r="M2377" s="33" t="s">
        <v>632</v>
      </c>
      <c r="N2377" s="33" t="s">
        <v>4200</v>
      </c>
      <c r="O2377" s="33" t="s">
        <v>4201</v>
      </c>
      <c r="P2377" s="33" t="s">
        <v>4202</v>
      </c>
    </row>
    <row r="2378" spans="1:16" ht="13.5" customHeight="1" x14ac:dyDescent="0.2">
      <c r="A2378" s="33" t="s">
        <v>709</v>
      </c>
      <c r="B2378" s="35" t="s">
        <v>6</v>
      </c>
      <c r="C2378" s="34">
        <v>80160000</v>
      </c>
      <c r="D2378" s="33"/>
      <c r="E2378" s="33" t="s">
        <v>4199</v>
      </c>
      <c r="F2378" s="33" t="s">
        <v>628</v>
      </c>
      <c r="G2378" s="33" t="s">
        <v>628</v>
      </c>
      <c r="H2378" s="33" t="s">
        <v>634</v>
      </c>
      <c r="I2378" s="33" t="s">
        <v>628</v>
      </c>
      <c r="J2378" s="33" t="s">
        <v>633</v>
      </c>
      <c r="K2378" s="33" t="s">
        <v>653</v>
      </c>
      <c r="L2378" s="33" t="s">
        <v>628</v>
      </c>
      <c r="M2378" s="33" t="s">
        <v>632</v>
      </c>
      <c r="N2378" s="33" t="s">
        <v>4200</v>
      </c>
      <c r="O2378" s="33" t="s">
        <v>4201</v>
      </c>
      <c r="P2378" s="33" t="s">
        <v>4202</v>
      </c>
    </row>
    <row r="2379" spans="1:16" ht="13.5" customHeight="1" x14ac:dyDescent="0.2">
      <c r="A2379" s="33" t="s">
        <v>709</v>
      </c>
      <c r="B2379" s="35" t="s">
        <v>9</v>
      </c>
      <c r="C2379" s="34">
        <v>2994600000</v>
      </c>
      <c r="D2379" s="33"/>
      <c r="E2379" s="33" t="s">
        <v>4199</v>
      </c>
      <c r="F2379" s="33" t="s">
        <v>628</v>
      </c>
      <c r="G2379" s="33" t="s">
        <v>628</v>
      </c>
      <c r="H2379" s="33" t="s">
        <v>634</v>
      </c>
      <c r="I2379" s="33" t="s">
        <v>628</v>
      </c>
      <c r="J2379" s="33" t="s">
        <v>633</v>
      </c>
      <c r="K2379" s="33" t="s">
        <v>653</v>
      </c>
      <c r="L2379" s="33" t="s">
        <v>628</v>
      </c>
      <c r="M2379" s="33" t="s">
        <v>632</v>
      </c>
      <c r="N2379" s="33" t="s">
        <v>4200</v>
      </c>
      <c r="O2379" s="33" t="s">
        <v>4201</v>
      </c>
      <c r="P2379" s="33" t="s">
        <v>4202</v>
      </c>
    </row>
    <row r="2380" spans="1:16" ht="13.5" customHeight="1" x14ac:dyDescent="0.2">
      <c r="A2380" s="33" t="s">
        <v>709</v>
      </c>
      <c r="B2380" s="35" t="s">
        <v>9</v>
      </c>
      <c r="C2380" s="34">
        <v>655000000</v>
      </c>
      <c r="D2380" s="33"/>
      <c r="E2380" s="33" t="s">
        <v>4199</v>
      </c>
      <c r="F2380" s="33" t="s">
        <v>628</v>
      </c>
      <c r="G2380" s="33" t="s">
        <v>628</v>
      </c>
      <c r="H2380" s="33" t="s">
        <v>634</v>
      </c>
      <c r="I2380" s="33" t="s">
        <v>628</v>
      </c>
      <c r="J2380" s="33" t="s">
        <v>633</v>
      </c>
      <c r="K2380" s="33" t="s">
        <v>653</v>
      </c>
      <c r="L2380" s="33" t="s">
        <v>628</v>
      </c>
      <c r="M2380" s="33" t="s">
        <v>632</v>
      </c>
      <c r="N2380" s="33" t="s">
        <v>4200</v>
      </c>
      <c r="O2380" s="33" t="s">
        <v>4201</v>
      </c>
      <c r="P2380" s="33" t="s">
        <v>4202</v>
      </c>
    </row>
    <row r="2381" spans="1:16" ht="13.5" customHeight="1" x14ac:dyDescent="0.2">
      <c r="A2381" s="33" t="s">
        <v>709</v>
      </c>
      <c r="B2381" s="35" t="s">
        <v>3757</v>
      </c>
      <c r="C2381" s="34">
        <v>261800000</v>
      </c>
      <c r="D2381" s="33"/>
      <c r="E2381" s="33" t="s">
        <v>4199</v>
      </c>
      <c r="F2381" s="33" t="s">
        <v>628</v>
      </c>
      <c r="G2381" s="33" t="s">
        <v>628</v>
      </c>
      <c r="H2381" s="33" t="s">
        <v>634</v>
      </c>
      <c r="I2381" s="33" t="s">
        <v>628</v>
      </c>
      <c r="J2381" s="33" t="s">
        <v>633</v>
      </c>
      <c r="K2381" s="33" t="s">
        <v>653</v>
      </c>
      <c r="L2381" s="33" t="s">
        <v>628</v>
      </c>
      <c r="M2381" s="33" t="s">
        <v>632</v>
      </c>
      <c r="N2381" s="33" t="s">
        <v>4200</v>
      </c>
      <c r="O2381" s="33" t="s">
        <v>4201</v>
      </c>
      <c r="P2381" s="33" t="s">
        <v>4202</v>
      </c>
    </row>
    <row r="2382" spans="1:16" ht="13.5" customHeight="1" x14ac:dyDescent="0.2">
      <c r="A2382" s="33" t="s">
        <v>709</v>
      </c>
      <c r="B2382" s="35" t="s">
        <v>4203</v>
      </c>
      <c r="C2382" s="34">
        <v>34000000</v>
      </c>
      <c r="D2382" s="33"/>
      <c r="E2382" s="33" t="s">
        <v>909</v>
      </c>
      <c r="F2382" s="33" t="s">
        <v>628</v>
      </c>
      <c r="G2382" s="33" t="s">
        <v>628</v>
      </c>
      <c r="H2382" s="33" t="s">
        <v>632</v>
      </c>
      <c r="I2382" s="33" t="s">
        <v>628</v>
      </c>
      <c r="J2382" s="33" t="s">
        <v>633</v>
      </c>
      <c r="K2382" s="33" t="s">
        <v>634</v>
      </c>
      <c r="L2382" s="33" t="s">
        <v>628</v>
      </c>
      <c r="M2382" s="33" t="s">
        <v>632</v>
      </c>
      <c r="N2382" s="33" t="s">
        <v>4204</v>
      </c>
      <c r="O2382" s="33" t="s">
        <v>4205</v>
      </c>
      <c r="P2382" s="33" t="s">
        <v>4206</v>
      </c>
    </row>
    <row r="2383" spans="1:16" ht="13.5" customHeight="1" x14ac:dyDescent="0.2">
      <c r="A2383" s="33" t="s">
        <v>709</v>
      </c>
      <c r="B2383" s="35" t="s">
        <v>4207</v>
      </c>
      <c r="C2383" s="34">
        <v>9500000</v>
      </c>
      <c r="D2383" s="33"/>
      <c r="E2383" s="33" t="s">
        <v>909</v>
      </c>
      <c r="F2383" s="33" t="s">
        <v>628</v>
      </c>
      <c r="G2383" s="33" t="s">
        <v>628</v>
      </c>
      <c r="H2383" s="33" t="s">
        <v>632</v>
      </c>
      <c r="I2383" s="33" t="s">
        <v>628</v>
      </c>
      <c r="J2383" s="33" t="s">
        <v>633</v>
      </c>
      <c r="K2383" s="33" t="s">
        <v>634</v>
      </c>
      <c r="L2383" s="33" t="s">
        <v>628</v>
      </c>
      <c r="M2383" s="33" t="s">
        <v>632</v>
      </c>
      <c r="N2383" s="33" t="s">
        <v>4204</v>
      </c>
      <c r="O2383" s="33" t="s">
        <v>4205</v>
      </c>
      <c r="P2383" s="33" t="s">
        <v>4206</v>
      </c>
    </row>
    <row r="2384" spans="1:16" ht="13.5" customHeight="1" x14ac:dyDescent="0.2">
      <c r="A2384" s="33" t="s">
        <v>709</v>
      </c>
      <c r="B2384" s="35" t="s">
        <v>4208</v>
      </c>
      <c r="C2384" s="34">
        <v>6000000</v>
      </c>
      <c r="D2384" s="33"/>
      <c r="E2384" s="33" t="s">
        <v>909</v>
      </c>
      <c r="F2384" s="33" t="s">
        <v>628</v>
      </c>
      <c r="G2384" s="33" t="s">
        <v>628</v>
      </c>
      <c r="H2384" s="33" t="s">
        <v>632</v>
      </c>
      <c r="I2384" s="33" t="s">
        <v>628</v>
      </c>
      <c r="J2384" s="33" t="s">
        <v>633</v>
      </c>
      <c r="K2384" s="33" t="s">
        <v>634</v>
      </c>
      <c r="L2384" s="33" t="s">
        <v>628</v>
      </c>
      <c r="M2384" s="33" t="s">
        <v>632</v>
      </c>
      <c r="N2384" s="33" t="s">
        <v>4204</v>
      </c>
      <c r="O2384" s="33" t="s">
        <v>4205</v>
      </c>
      <c r="P2384" s="33" t="s">
        <v>4206</v>
      </c>
    </row>
    <row r="2385" spans="1:16" ht="13.5" customHeight="1" x14ac:dyDescent="0.2">
      <c r="A2385" s="33" t="s">
        <v>709</v>
      </c>
      <c r="B2385" s="35" t="s">
        <v>4209</v>
      </c>
      <c r="C2385" s="34">
        <v>7200000</v>
      </c>
      <c r="D2385" s="33"/>
      <c r="E2385" s="33" t="s">
        <v>909</v>
      </c>
      <c r="F2385" s="33" t="s">
        <v>628</v>
      </c>
      <c r="G2385" s="33" t="s">
        <v>628</v>
      </c>
      <c r="H2385" s="33" t="s">
        <v>632</v>
      </c>
      <c r="I2385" s="33" t="s">
        <v>628</v>
      </c>
      <c r="J2385" s="33" t="s">
        <v>633</v>
      </c>
      <c r="K2385" s="33" t="s">
        <v>634</v>
      </c>
      <c r="L2385" s="33" t="s">
        <v>628</v>
      </c>
      <c r="M2385" s="33" t="s">
        <v>632</v>
      </c>
      <c r="N2385" s="33" t="s">
        <v>4204</v>
      </c>
      <c r="O2385" s="33" t="s">
        <v>4205</v>
      </c>
      <c r="P2385" s="33" t="s">
        <v>4206</v>
      </c>
    </row>
    <row r="2386" spans="1:16" ht="13.5" customHeight="1" x14ac:dyDescent="0.2">
      <c r="A2386" s="33" t="s">
        <v>709</v>
      </c>
      <c r="B2386" s="35" t="s">
        <v>4210</v>
      </c>
      <c r="C2386" s="34">
        <v>4000000</v>
      </c>
      <c r="D2386" s="33"/>
      <c r="E2386" s="33" t="s">
        <v>909</v>
      </c>
      <c r="F2386" s="33" t="s">
        <v>628</v>
      </c>
      <c r="G2386" s="33" t="s">
        <v>628</v>
      </c>
      <c r="H2386" s="33" t="s">
        <v>632</v>
      </c>
      <c r="I2386" s="33" t="s">
        <v>628</v>
      </c>
      <c r="J2386" s="33" t="s">
        <v>633</v>
      </c>
      <c r="K2386" s="33" t="s">
        <v>634</v>
      </c>
      <c r="L2386" s="33" t="s">
        <v>628</v>
      </c>
      <c r="M2386" s="33" t="s">
        <v>632</v>
      </c>
      <c r="N2386" s="33" t="s">
        <v>4204</v>
      </c>
      <c r="O2386" s="33" t="s">
        <v>4205</v>
      </c>
      <c r="P2386" s="33" t="s">
        <v>4206</v>
      </c>
    </row>
    <row r="2387" spans="1:16" ht="13.5" customHeight="1" x14ac:dyDescent="0.2">
      <c r="A2387" s="33" t="s">
        <v>709</v>
      </c>
      <c r="B2387" s="35" t="s">
        <v>4211</v>
      </c>
      <c r="C2387" s="34">
        <v>3600000</v>
      </c>
      <c r="D2387" s="33"/>
      <c r="E2387" s="33" t="s">
        <v>909</v>
      </c>
      <c r="F2387" s="33" t="s">
        <v>628</v>
      </c>
      <c r="G2387" s="33" t="s">
        <v>628</v>
      </c>
      <c r="H2387" s="33" t="s">
        <v>632</v>
      </c>
      <c r="I2387" s="33" t="s">
        <v>628</v>
      </c>
      <c r="J2387" s="33" t="s">
        <v>633</v>
      </c>
      <c r="K2387" s="33" t="s">
        <v>634</v>
      </c>
      <c r="L2387" s="33" t="s">
        <v>628</v>
      </c>
      <c r="M2387" s="33" t="s">
        <v>632</v>
      </c>
      <c r="N2387" s="33" t="s">
        <v>4204</v>
      </c>
      <c r="O2387" s="33" t="s">
        <v>4205</v>
      </c>
      <c r="P2387" s="33" t="s">
        <v>4206</v>
      </c>
    </row>
    <row r="2388" spans="1:16" ht="13.5" customHeight="1" x14ac:dyDescent="0.2">
      <c r="A2388" s="33" t="s">
        <v>709</v>
      </c>
      <c r="B2388" s="35" t="s">
        <v>4212</v>
      </c>
      <c r="C2388" s="34">
        <v>548583</v>
      </c>
      <c r="D2388" s="33"/>
      <c r="E2388" s="33" t="s">
        <v>909</v>
      </c>
      <c r="F2388" s="33" t="s">
        <v>628</v>
      </c>
      <c r="G2388" s="33" t="s">
        <v>628</v>
      </c>
      <c r="H2388" s="33" t="s">
        <v>632</v>
      </c>
      <c r="I2388" s="33" t="s">
        <v>628</v>
      </c>
      <c r="J2388" s="33" t="s">
        <v>633</v>
      </c>
      <c r="K2388" s="33" t="s">
        <v>634</v>
      </c>
      <c r="L2388" s="33" t="s">
        <v>628</v>
      </c>
      <c r="M2388" s="33" t="s">
        <v>632</v>
      </c>
      <c r="N2388" s="33" t="s">
        <v>4213</v>
      </c>
      <c r="O2388" s="33" t="s">
        <v>4214</v>
      </c>
      <c r="P2388" s="33" t="s">
        <v>4215</v>
      </c>
    </row>
    <row r="2389" spans="1:16" ht="13.5" customHeight="1" x14ac:dyDescent="0.2">
      <c r="A2389" s="33" t="s">
        <v>709</v>
      </c>
      <c r="B2389" s="35" t="s">
        <v>4216</v>
      </c>
      <c r="C2389" s="34">
        <v>1731780</v>
      </c>
      <c r="D2389" s="33"/>
      <c r="E2389" s="33" t="s">
        <v>909</v>
      </c>
      <c r="F2389" s="33" t="s">
        <v>628</v>
      </c>
      <c r="G2389" s="33" t="s">
        <v>628</v>
      </c>
      <c r="H2389" s="33" t="s">
        <v>632</v>
      </c>
      <c r="I2389" s="33" t="s">
        <v>628</v>
      </c>
      <c r="J2389" s="33" t="s">
        <v>633</v>
      </c>
      <c r="K2389" s="33" t="s">
        <v>634</v>
      </c>
      <c r="L2389" s="33" t="s">
        <v>628</v>
      </c>
      <c r="M2389" s="33" t="s">
        <v>632</v>
      </c>
      <c r="N2389" s="33" t="s">
        <v>4213</v>
      </c>
      <c r="O2389" s="33" t="s">
        <v>4214</v>
      </c>
      <c r="P2389" s="33" t="s">
        <v>4215</v>
      </c>
    </row>
    <row r="2390" spans="1:16" ht="13.5" customHeight="1" x14ac:dyDescent="0.2">
      <c r="A2390" s="33" t="s">
        <v>709</v>
      </c>
      <c r="B2390" s="35" t="s">
        <v>4217</v>
      </c>
      <c r="C2390" s="34">
        <v>407880</v>
      </c>
      <c r="D2390" s="33"/>
      <c r="E2390" s="33" t="s">
        <v>909</v>
      </c>
      <c r="F2390" s="33" t="s">
        <v>628</v>
      </c>
      <c r="G2390" s="33" t="s">
        <v>628</v>
      </c>
      <c r="H2390" s="33" t="s">
        <v>632</v>
      </c>
      <c r="I2390" s="33" t="s">
        <v>628</v>
      </c>
      <c r="J2390" s="33" t="s">
        <v>633</v>
      </c>
      <c r="K2390" s="33" t="s">
        <v>634</v>
      </c>
      <c r="L2390" s="33" t="s">
        <v>628</v>
      </c>
      <c r="M2390" s="33" t="s">
        <v>632</v>
      </c>
      <c r="N2390" s="33" t="s">
        <v>4213</v>
      </c>
      <c r="O2390" s="33" t="s">
        <v>4214</v>
      </c>
      <c r="P2390" s="33" t="s">
        <v>4215</v>
      </c>
    </row>
    <row r="2391" spans="1:16" ht="13.5" customHeight="1" x14ac:dyDescent="0.2">
      <c r="A2391" s="33" t="s">
        <v>709</v>
      </c>
      <c r="B2391" s="35" t="s">
        <v>4136</v>
      </c>
      <c r="C2391" s="34">
        <v>7895888</v>
      </c>
      <c r="D2391" s="33"/>
      <c r="E2391" s="33" t="s">
        <v>909</v>
      </c>
      <c r="F2391" s="33" t="s">
        <v>628</v>
      </c>
      <c r="G2391" s="33" t="s">
        <v>628</v>
      </c>
      <c r="H2391" s="33" t="s">
        <v>632</v>
      </c>
      <c r="I2391" s="33" t="s">
        <v>628</v>
      </c>
      <c r="J2391" s="33" t="s">
        <v>633</v>
      </c>
      <c r="K2391" s="33" t="s">
        <v>634</v>
      </c>
      <c r="L2391" s="33" t="s">
        <v>628</v>
      </c>
      <c r="M2391" s="33" t="s">
        <v>632</v>
      </c>
      <c r="N2391" s="33" t="s">
        <v>4213</v>
      </c>
      <c r="O2391" s="33" t="s">
        <v>4214</v>
      </c>
      <c r="P2391" s="33" t="s">
        <v>4215</v>
      </c>
    </row>
    <row r="2392" spans="1:16" ht="13.5" customHeight="1" x14ac:dyDescent="0.2">
      <c r="A2392" s="33" t="s">
        <v>709</v>
      </c>
      <c r="B2392" s="35" t="s">
        <v>4218</v>
      </c>
      <c r="C2392" s="34">
        <v>3216400</v>
      </c>
      <c r="D2392" s="33"/>
      <c r="E2392" s="33" t="s">
        <v>909</v>
      </c>
      <c r="F2392" s="33" t="s">
        <v>628</v>
      </c>
      <c r="G2392" s="33" t="s">
        <v>628</v>
      </c>
      <c r="H2392" s="33" t="s">
        <v>632</v>
      </c>
      <c r="I2392" s="33" t="s">
        <v>628</v>
      </c>
      <c r="J2392" s="33" t="s">
        <v>633</v>
      </c>
      <c r="K2392" s="33" t="s">
        <v>634</v>
      </c>
      <c r="L2392" s="33" t="s">
        <v>628</v>
      </c>
      <c r="M2392" s="33" t="s">
        <v>632</v>
      </c>
      <c r="N2392" s="33" t="s">
        <v>4213</v>
      </c>
      <c r="O2392" s="33" t="s">
        <v>4214</v>
      </c>
      <c r="P2392" s="33" t="s">
        <v>4215</v>
      </c>
    </row>
    <row r="2393" spans="1:16" ht="13.5" customHeight="1" x14ac:dyDescent="0.2">
      <c r="A2393" s="33" t="s">
        <v>709</v>
      </c>
      <c r="B2393" s="35" t="s">
        <v>4219</v>
      </c>
      <c r="C2393" s="34">
        <v>2127640</v>
      </c>
      <c r="D2393" s="33"/>
      <c r="E2393" s="33" t="s">
        <v>909</v>
      </c>
      <c r="F2393" s="33" t="s">
        <v>628</v>
      </c>
      <c r="G2393" s="33" t="s">
        <v>628</v>
      </c>
      <c r="H2393" s="33" t="s">
        <v>632</v>
      </c>
      <c r="I2393" s="33" t="s">
        <v>628</v>
      </c>
      <c r="J2393" s="33" t="s">
        <v>633</v>
      </c>
      <c r="K2393" s="33" t="s">
        <v>634</v>
      </c>
      <c r="L2393" s="33" t="s">
        <v>628</v>
      </c>
      <c r="M2393" s="33" t="s">
        <v>632</v>
      </c>
      <c r="N2393" s="33" t="s">
        <v>4213</v>
      </c>
      <c r="O2393" s="33" t="s">
        <v>4214</v>
      </c>
      <c r="P2393" s="33" t="s">
        <v>4215</v>
      </c>
    </row>
    <row r="2394" spans="1:16" ht="13.5" customHeight="1" x14ac:dyDescent="0.2">
      <c r="A2394" s="33" t="s">
        <v>709</v>
      </c>
      <c r="B2394" s="35" t="s">
        <v>4137</v>
      </c>
      <c r="C2394" s="34">
        <v>4186308</v>
      </c>
      <c r="D2394" s="33"/>
      <c r="E2394" s="33" t="s">
        <v>909</v>
      </c>
      <c r="F2394" s="33" t="s">
        <v>628</v>
      </c>
      <c r="G2394" s="33" t="s">
        <v>628</v>
      </c>
      <c r="H2394" s="33" t="s">
        <v>632</v>
      </c>
      <c r="I2394" s="33" t="s">
        <v>628</v>
      </c>
      <c r="J2394" s="33" t="s">
        <v>633</v>
      </c>
      <c r="K2394" s="33" t="s">
        <v>634</v>
      </c>
      <c r="L2394" s="33" t="s">
        <v>628</v>
      </c>
      <c r="M2394" s="33" t="s">
        <v>632</v>
      </c>
      <c r="N2394" s="33" t="s">
        <v>4213</v>
      </c>
      <c r="O2394" s="33" t="s">
        <v>4214</v>
      </c>
      <c r="P2394" s="33" t="s">
        <v>4215</v>
      </c>
    </row>
    <row r="2395" spans="1:16" ht="13.5" customHeight="1" x14ac:dyDescent="0.2">
      <c r="A2395" s="33" t="s">
        <v>709</v>
      </c>
      <c r="B2395" s="35" t="s">
        <v>3194</v>
      </c>
      <c r="C2395" s="34">
        <v>22592900</v>
      </c>
      <c r="D2395" s="33"/>
      <c r="E2395" s="33" t="s">
        <v>909</v>
      </c>
      <c r="F2395" s="33" t="s">
        <v>3188</v>
      </c>
      <c r="G2395" s="33" t="s">
        <v>3189</v>
      </c>
      <c r="H2395" s="33" t="s">
        <v>632</v>
      </c>
      <c r="I2395" s="33" t="s">
        <v>4220</v>
      </c>
      <c r="J2395" s="33" t="s">
        <v>633</v>
      </c>
      <c r="K2395" s="33" t="s">
        <v>634</v>
      </c>
      <c r="L2395" s="33" t="s">
        <v>628</v>
      </c>
      <c r="M2395" s="33" t="s">
        <v>632</v>
      </c>
      <c r="N2395" s="33" t="s">
        <v>4221</v>
      </c>
      <c r="O2395" s="33" t="s">
        <v>4222</v>
      </c>
      <c r="P2395" s="33" t="s">
        <v>4223</v>
      </c>
    </row>
    <row r="2396" spans="1:16" ht="13.5" customHeight="1" x14ac:dyDescent="0.2">
      <c r="A2396" s="33" t="s">
        <v>709</v>
      </c>
      <c r="B2396" s="35" t="s">
        <v>3196</v>
      </c>
      <c r="C2396" s="34">
        <v>22631000</v>
      </c>
      <c r="D2396" s="33"/>
      <c r="E2396" s="33" t="s">
        <v>909</v>
      </c>
      <c r="F2396" s="33" t="s">
        <v>3188</v>
      </c>
      <c r="G2396" s="33" t="s">
        <v>3189</v>
      </c>
      <c r="H2396" s="33" t="s">
        <v>632</v>
      </c>
      <c r="I2396" s="33" t="s">
        <v>4224</v>
      </c>
      <c r="J2396" s="33" t="s">
        <v>633</v>
      </c>
      <c r="K2396" s="33" t="s">
        <v>634</v>
      </c>
      <c r="L2396" s="33" t="s">
        <v>628</v>
      </c>
      <c r="M2396" s="33" t="s">
        <v>632</v>
      </c>
      <c r="N2396" s="33" t="s">
        <v>4221</v>
      </c>
      <c r="O2396" s="33" t="s">
        <v>4222</v>
      </c>
      <c r="P2396" s="33" t="s">
        <v>4223</v>
      </c>
    </row>
    <row r="2397" spans="1:16" ht="13.5" customHeight="1" x14ac:dyDescent="0.2">
      <c r="A2397" s="33" t="s">
        <v>709</v>
      </c>
      <c r="B2397" s="35" t="s">
        <v>3206</v>
      </c>
      <c r="C2397" s="34">
        <v>114867000</v>
      </c>
      <c r="D2397" s="33"/>
      <c r="E2397" s="33" t="s">
        <v>909</v>
      </c>
      <c r="F2397" s="33" t="s">
        <v>3188</v>
      </c>
      <c r="G2397" s="33" t="s">
        <v>3189</v>
      </c>
      <c r="H2397" s="33" t="s">
        <v>632</v>
      </c>
      <c r="I2397" s="33" t="s">
        <v>3207</v>
      </c>
      <c r="J2397" s="33" t="s">
        <v>633</v>
      </c>
      <c r="K2397" s="33" t="s">
        <v>634</v>
      </c>
      <c r="L2397" s="33" t="s">
        <v>628</v>
      </c>
      <c r="M2397" s="33" t="s">
        <v>632</v>
      </c>
      <c r="N2397" s="33" t="s">
        <v>4221</v>
      </c>
      <c r="O2397" s="33" t="s">
        <v>4222</v>
      </c>
      <c r="P2397" s="33" t="s">
        <v>4223</v>
      </c>
    </row>
    <row r="2398" spans="1:16" ht="13.5" customHeight="1" x14ac:dyDescent="0.2">
      <c r="A2398" s="33" t="s">
        <v>709</v>
      </c>
      <c r="B2398" s="35" t="s">
        <v>3211</v>
      </c>
      <c r="C2398" s="34">
        <v>37926660</v>
      </c>
      <c r="D2398" s="33"/>
      <c r="E2398" s="33" t="s">
        <v>909</v>
      </c>
      <c r="F2398" s="33" t="s">
        <v>3188</v>
      </c>
      <c r="G2398" s="33" t="s">
        <v>3189</v>
      </c>
      <c r="H2398" s="33" t="s">
        <v>632</v>
      </c>
      <c r="I2398" s="33" t="s">
        <v>3212</v>
      </c>
      <c r="J2398" s="33" t="s">
        <v>633</v>
      </c>
      <c r="K2398" s="33" t="s">
        <v>634</v>
      </c>
      <c r="L2398" s="33" t="s">
        <v>628</v>
      </c>
      <c r="M2398" s="33" t="s">
        <v>632</v>
      </c>
      <c r="N2398" s="33" t="s">
        <v>4221</v>
      </c>
      <c r="O2398" s="33" t="s">
        <v>4222</v>
      </c>
      <c r="P2398" s="33" t="s">
        <v>4223</v>
      </c>
    </row>
    <row r="2399" spans="1:16" ht="13.5" customHeight="1" x14ac:dyDescent="0.2">
      <c r="A2399" s="33" t="s">
        <v>709</v>
      </c>
      <c r="B2399" s="35" t="s">
        <v>3217</v>
      </c>
      <c r="C2399" s="34">
        <v>34930000</v>
      </c>
      <c r="D2399" s="33"/>
      <c r="E2399" s="33" t="s">
        <v>909</v>
      </c>
      <c r="F2399" s="33" t="s">
        <v>3188</v>
      </c>
      <c r="G2399" s="33" t="s">
        <v>3189</v>
      </c>
      <c r="H2399" s="33" t="s">
        <v>632</v>
      </c>
      <c r="I2399" s="33" t="s">
        <v>3218</v>
      </c>
      <c r="J2399" s="33" t="s">
        <v>633</v>
      </c>
      <c r="K2399" s="33" t="s">
        <v>634</v>
      </c>
      <c r="L2399" s="33" t="s">
        <v>628</v>
      </c>
      <c r="M2399" s="33" t="s">
        <v>632</v>
      </c>
      <c r="N2399" s="33" t="s">
        <v>4221</v>
      </c>
      <c r="O2399" s="33" t="s">
        <v>4222</v>
      </c>
      <c r="P2399" s="33" t="s">
        <v>4223</v>
      </c>
    </row>
    <row r="2400" spans="1:16" ht="13.5" customHeight="1" x14ac:dyDescent="0.2">
      <c r="A2400" s="33" t="s">
        <v>709</v>
      </c>
      <c r="B2400" s="35" t="s">
        <v>3219</v>
      </c>
      <c r="C2400" s="34">
        <v>24950000</v>
      </c>
      <c r="D2400" s="33"/>
      <c r="E2400" s="33" t="s">
        <v>909</v>
      </c>
      <c r="F2400" s="33" t="s">
        <v>3188</v>
      </c>
      <c r="G2400" s="33" t="s">
        <v>3189</v>
      </c>
      <c r="H2400" s="33" t="s">
        <v>632</v>
      </c>
      <c r="I2400" s="33" t="s">
        <v>3220</v>
      </c>
      <c r="J2400" s="33" t="s">
        <v>633</v>
      </c>
      <c r="K2400" s="33" t="s">
        <v>634</v>
      </c>
      <c r="L2400" s="33" t="s">
        <v>628</v>
      </c>
      <c r="M2400" s="33" t="s">
        <v>632</v>
      </c>
      <c r="N2400" s="33" t="s">
        <v>4221</v>
      </c>
      <c r="O2400" s="33" t="s">
        <v>4222</v>
      </c>
      <c r="P2400" s="33" t="s">
        <v>4223</v>
      </c>
    </row>
    <row r="2401" spans="1:16" ht="13.5" customHeight="1" x14ac:dyDescent="0.2">
      <c r="A2401" s="33" t="s">
        <v>709</v>
      </c>
      <c r="B2401" s="35" t="s">
        <v>3223</v>
      </c>
      <c r="C2401" s="34">
        <v>14847060</v>
      </c>
      <c r="D2401" s="33"/>
      <c r="E2401" s="33" t="s">
        <v>909</v>
      </c>
      <c r="F2401" s="33" t="s">
        <v>3188</v>
      </c>
      <c r="G2401" s="33" t="s">
        <v>3189</v>
      </c>
      <c r="H2401" s="33" t="s">
        <v>632</v>
      </c>
      <c r="I2401" s="33" t="s">
        <v>3224</v>
      </c>
      <c r="J2401" s="33" t="s">
        <v>633</v>
      </c>
      <c r="K2401" s="33" t="s">
        <v>634</v>
      </c>
      <c r="L2401" s="33" t="s">
        <v>628</v>
      </c>
      <c r="M2401" s="33" t="s">
        <v>632</v>
      </c>
      <c r="N2401" s="33" t="s">
        <v>4221</v>
      </c>
      <c r="O2401" s="33" t="s">
        <v>4222</v>
      </c>
      <c r="P2401" s="33" t="s">
        <v>4223</v>
      </c>
    </row>
    <row r="2402" spans="1:16" ht="13.5" customHeight="1" x14ac:dyDescent="0.2">
      <c r="A2402" s="33" t="s">
        <v>709</v>
      </c>
      <c r="B2402" s="35" t="s">
        <v>3239</v>
      </c>
      <c r="C2402" s="34">
        <v>528000</v>
      </c>
      <c r="D2402" s="33"/>
      <c r="E2402" s="33" t="s">
        <v>909</v>
      </c>
      <c r="F2402" s="33" t="s">
        <v>3188</v>
      </c>
      <c r="G2402" s="33" t="s">
        <v>3189</v>
      </c>
      <c r="H2402" s="33" t="s">
        <v>632</v>
      </c>
      <c r="I2402" s="33" t="s">
        <v>4225</v>
      </c>
      <c r="J2402" s="33" t="s">
        <v>633</v>
      </c>
      <c r="K2402" s="33" t="s">
        <v>634</v>
      </c>
      <c r="L2402" s="33" t="s">
        <v>628</v>
      </c>
      <c r="M2402" s="33" t="s">
        <v>632</v>
      </c>
      <c r="N2402" s="33" t="s">
        <v>4221</v>
      </c>
      <c r="O2402" s="33" t="s">
        <v>4222</v>
      </c>
      <c r="P2402" s="33" t="s">
        <v>4223</v>
      </c>
    </row>
    <row r="2403" spans="1:16" ht="13.5" customHeight="1" x14ac:dyDescent="0.2">
      <c r="A2403" s="33" t="s">
        <v>709</v>
      </c>
      <c r="B2403" s="35" t="s">
        <v>3229</v>
      </c>
      <c r="C2403" s="34">
        <v>4806000</v>
      </c>
      <c r="D2403" s="33"/>
      <c r="E2403" s="33" t="s">
        <v>909</v>
      </c>
      <c r="F2403" s="33" t="s">
        <v>3188</v>
      </c>
      <c r="G2403" s="33" t="s">
        <v>3189</v>
      </c>
      <c r="H2403" s="33" t="s">
        <v>632</v>
      </c>
      <c r="I2403" s="33" t="s">
        <v>3230</v>
      </c>
      <c r="J2403" s="33" t="s">
        <v>633</v>
      </c>
      <c r="K2403" s="33" t="s">
        <v>634</v>
      </c>
      <c r="L2403" s="33" t="s">
        <v>628</v>
      </c>
      <c r="M2403" s="33" t="s">
        <v>632</v>
      </c>
      <c r="N2403" s="33" t="s">
        <v>4221</v>
      </c>
      <c r="O2403" s="33" t="s">
        <v>4222</v>
      </c>
      <c r="P2403" s="33" t="s">
        <v>4223</v>
      </c>
    </row>
    <row r="2404" spans="1:16" ht="13.5" customHeight="1" x14ac:dyDescent="0.2">
      <c r="A2404" s="33" t="s">
        <v>709</v>
      </c>
      <c r="B2404" s="35" t="s">
        <v>3237</v>
      </c>
      <c r="C2404" s="34">
        <v>13022958</v>
      </c>
      <c r="D2404" s="33"/>
      <c r="E2404" s="33" t="s">
        <v>909</v>
      </c>
      <c r="F2404" s="33" t="s">
        <v>3188</v>
      </c>
      <c r="G2404" s="33" t="s">
        <v>3189</v>
      </c>
      <c r="H2404" s="33" t="s">
        <v>632</v>
      </c>
      <c r="I2404" s="33" t="s">
        <v>3238</v>
      </c>
      <c r="J2404" s="33" t="s">
        <v>633</v>
      </c>
      <c r="K2404" s="33" t="s">
        <v>634</v>
      </c>
      <c r="L2404" s="33" t="s">
        <v>628</v>
      </c>
      <c r="M2404" s="33" t="s">
        <v>632</v>
      </c>
      <c r="N2404" s="33" t="s">
        <v>4221</v>
      </c>
      <c r="O2404" s="33" t="s">
        <v>4222</v>
      </c>
      <c r="P2404" s="33" t="s">
        <v>4223</v>
      </c>
    </row>
    <row r="2405" spans="1:16" ht="13.5" customHeight="1" x14ac:dyDescent="0.2">
      <c r="A2405" s="33" t="s">
        <v>709</v>
      </c>
      <c r="B2405" s="35" t="s">
        <v>4226</v>
      </c>
      <c r="C2405" s="34">
        <v>162272719.69999999</v>
      </c>
      <c r="D2405" s="33"/>
      <c r="E2405" s="33" t="s">
        <v>909</v>
      </c>
      <c r="F2405" s="33" t="s">
        <v>1867</v>
      </c>
      <c r="G2405" s="33" t="s">
        <v>1868</v>
      </c>
      <c r="H2405" s="33" t="s">
        <v>632</v>
      </c>
      <c r="I2405" s="33" t="s">
        <v>4227</v>
      </c>
      <c r="J2405" s="33" t="s">
        <v>633</v>
      </c>
      <c r="K2405" s="33" t="s">
        <v>770</v>
      </c>
      <c r="L2405" s="33" t="s">
        <v>628</v>
      </c>
      <c r="M2405" s="33" t="s">
        <v>632</v>
      </c>
      <c r="N2405" s="33" t="s">
        <v>4015</v>
      </c>
      <c r="O2405" s="33" t="s">
        <v>4228</v>
      </c>
      <c r="P2405" s="33" t="s">
        <v>4229</v>
      </c>
    </row>
    <row r="2406" spans="1:16" ht="13.5" customHeight="1" x14ac:dyDescent="0.2">
      <c r="A2406" s="33" t="s">
        <v>709</v>
      </c>
      <c r="B2406" s="35" t="s">
        <v>4230</v>
      </c>
      <c r="C2406" s="34">
        <v>92388030</v>
      </c>
      <c r="D2406" s="33"/>
      <c r="E2406" s="33" t="s">
        <v>909</v>
      </c>
      <c r="F2406" s="33" t="s">
        <v>4231</v>
      </c>
      <c r="G2406" s="33" t="s">
        <v>4232</v>
      </c>
      <c r="H2406" s="33" t="s">
        <v>632</v>
      </c>
      <c r="I2406" s="33" t="s">
        <v>4233</v>
      </c>
      <c r="J2406" s="33" t="s">
        <v>633</v>
      </c>
      <c r="K2406" s="33" t="s">
        <v>634</v>
      </c>
      <c r="L2406" s="33" t="s">
        <v>628</v>
      </c>
      <c r="M2406" s="33" t="s">
        <v>632</v>
      </c>
      <c r="N2406" s="33" t="s">
        <v>4015</v>
      </c>
      <c r="O2406" s="33" t="s">
        <v>4016</v>
      </c>
      <c r="P2406" s="33" t="s">
        <v>4017</v>
      </c>
    </row>
    <row r="2407" spans="1:16" ht="13.5" customHeight="1" x14ac:dyDescent="0.2">
      <c r="A2407" s="33" t="s">
        <v>709</v>
      </c>
      <c r="B2407" s="35" t="s">
        <v>4234</v>
      </c>
      <c r="C2407" s="34">
        <v>571557000</v>
      </c>
      <c r="D2407" s="33"/>
      <c r="E2407" s="33" t="s">
        <v>909</v>
      </c>
      <c r="F2407" s="33" t="s">
        <v>4235</v>
      </c>
      <c r="G2407" s="33" t="s">
        <v>4236</v>
      </c>
      <c r="H2407" s="33" t="s">
        <v>632</v>
      </c>
      <c r="I2407" s="33" t="s">
        <v>4237</v>
      </c>
      <c r="J2407" s="33" t="s">
        <v>633</v>
      </c>
      <c r="K2407" s="33" t="s">
        <v>634</v>
      </c>
      <c r="L2407" s="33" t="s">
        <v>628</v>
      </c>
      <c r="M2407" s="33" t="s">
        <v>632</v>
      </c>
      <c r="N2407" s="33" t="s">
        <v>4015</v>
      </c>
      <c r="O2407" s="33" t="s">
        <v>4016</v>
      </c>
      <c r="P2407" s="33" t="s">
        <v>4017</v>
      </c>
    </row>
    <row r="2408" spans="1:16" ht="13.5" customHeight="1" x14ac:dyDescent="0.2">
      <c r="A2408" s="33" t="s">
        <v>709</v>
      </c>
      <c r="B2408" s="35" t="s">
        <v>4238</v>
      </c>
      <c r="C2408" s="34">
        <v>156857351</v>
      </c>
      <c r="D2408" s="33"/>
      <c r="E2408" s="33" t="s">
        <v>909</v>
      </c>
      <c r="F2408" s="33" t="s">
        <v>4239</v>
      </c>
      <c r="G2408" s="33" t="s">
        <v>4240</v>
      </c>
      <c r="H2408" s="33" t="s">
        <v>632</v>
      </c>
      <c r="I2408" s="33" t="s">
        <v>4241</v>
      </c>
      <c r="J2408" s="33" t="s">
        <v>633</v>
      </c>
      <c r="K2408" s="33" t="s">
        <v>634</v>
      </c>
      <c r="L2408" s="33" t="s">
        <v>628</v>
      </c>
      <c r="M2408" s="33" t="s">
        <v>632</v>
      </c>
      <c r="N2408" s="33" t="s">
        <v>4015</v>
      </c>
      <c r="O2408" s="33" t="s">
        <v>4016</v>
      </c>
      <c r="P2408" s="33" t="s">
        <v>4017</v>
      </c>
    </row>
    <row r="2409" spans="1:16" ht="13.5" customHeight="1" x14ac:dyDescent="0.2">
      <c r="A2409" s="33" t="s">
        <v>709</v>
      </c>
      <c r="B2409" s="35" t="s">
        <v>4242</v>
      </c>
      <c r="C2409" s="34">
        <v>381395000</v>
      </c>
      <c r="D2409" s="33"/>
      <c r="E2409" s="33" t="s">
        <v>909</v>
      </c>
      <c r="F2409" s="33" t="s">
        <v>2524</v>
      </c>
      <c r="G2409" s="33" t="s">
        <v>2525</v>
      </c>
      <c r="H2409" s="33" t="s">
        <v>632</v>
      </c>
      <c r="I2409" s="33" t="s">
        <v>4243</v>
      </c>
      <c r="J2409" s="33" t="s">
        <v>633</v>
      </c>
      <c r="K2409" s="33" t="s">
        <v>634</v>
      </c>
      <c r="L2409" s="33" t="s">
        <v>628</v>
      </c>
      <c r="M2409" s="33" t="s">
        <v>632</v>
      </c>
      <c r="N2409" s="33" t="s">
        <v>4015</v>
      </c>
      <c r="O2409" s="33" t="s">
        <v>4016</v>
      </c>
      <c r="P2409" s="33" t="s">
        <v>4017</v>
      </c>
    </row>
    <row r="2410" spans="1:16" ht="13.5" customHeight="1" x14ac:dyDescent="0.2">
      <c r="A2410" s="33" t="s">
        <v>709</v>
      </c>
      <c r="B2410" s="35" t="s">
        <v>1385</v>
      </c>
      <c r="C2410" s="34">
        <v>42900000</v>
      </c>
      <c r="D2410" s="33"/>
      <c r="E2410" s="33" t="s">
        <v>909</v>
      </c>
      <c r="F2410" s="33" t="s">
        <v>2860</v>
      </c>
      <c r="G2410" s="33" t="s">
        <v>2861</v>
      </c>
      <c r="H2410" s="33" t="s">
        <v>632</v>
      </c>
      <c r="I2410" s="33" t="s">
        <v>628</v>
      </c>
      <c r="J2410" s="33" t="s">
        <v>633</v>
      </c>
      <c r="K2410" s="33" t="s">
        <v>634</v>
      </c>
      <c r="L2410" s="33" t="s">
        <v>628</v>
      </c>
      <c r="M2410" s="33" t="s">
        <v>632</v>
      </c>
      <c r="N2410" s="33" t="s">
        <v>3952</v>
      </c>
      <c r="O2410" s="33" t="s">
        <v>3953</v>
      </c>
      <c r="P2410" s="33" t="s">
        <v>3954</v>
      </c>
    </row>
    <row r="2411" spans="1:16" ht="13.5" customHeight="1" x14ac:dyDescent="0.2">
      <c r="A2411" s="33" t="s">
        <v>709</v>
      </c>
      <c r="B2411" s="35" t="s">
        <v>2888</v>
      </c>
      <c r="C2411" s="34">
        <v>27500000</v>
      </c>
      <c r="D2411" s="33"/>
      <c r="E2411" s="33" t="s">
        <v>909</v>
      </c>
      <c r="F2411" s="33" t="s">
        <v>2889</v>
      </c>
      <c r="G2411" s="33" t="s">
        <v>2890</v>
      </c>
      <c r="H2411" s="33" t="s">
        <v>632</v>
      </c>
      <c r="I2411" s="33" t="s">
        <v>628</v>
      </c>
      <c r="J2411" s="33" t="s">
        <v>633</v>
      </c>
      <c r="K2411" s="33" t="s">
        <v>634</v>
      </c>
      <c r="L2411" s="33" t="s">
        <v>628</v>
      </c>
      <c r="M2411" s="33" t="s">
        <v>632</v>
      </c>
      <c r="N2411" s="33" t="s">
        <v>3952</v>
      </c>
      <c r="O2411" s="33" t="s">
        <v>3953</v>
      </c>
      <c r="P2411" s="33" t="s">
        <v>3954</v>
      </c>
    </row>
    <row r="2412" spans="1:16" ht="13.5" customHeight="1" x14ac:dyDescent="0.2">
      <c r="A2412" s="33" t="s">
        <v>709</v>
      </c>
      <c r="B2412" s="35" t="s">
        <v>2868</v>
      </c>
      <c r="C2412" s="34">
        <v>13600000</v>
      </c>
      <c r="D2412" s="33"/>
      <c r="E2412" s="33" t="s">
        <v>909</v>
      </c>
      <c r="F2412" s="33" t="s">
        <v>2869</v>
      </c>
      <c r="G2412" s="33" t="s">
        <v>1391</v>
      </c>
      <c r="H2412" s="33" t="s">
        <v>632</v>
      </c>
      <c r="I2412" s="33" t="s">
        <v>628</v>
      </c>
      <c r="J2412" s="33" t="s">
        <v>633</v>
      </c>
      <c r="K2412" s="33" t="s">
        <v>634</v>
      </c>
      <c r="L2412" s="33" t="s">
        <v>628</v>
      </c>
      <c r="M2412" s="33" t="s">
        <v>632</v>
      </c>
      <c r="N2412" s="33" t="s">
        <v>3952</v>
      </c>
      <c r="O2412" s="33" t="s">
        <v>3953</v>
      </c>
      <c r="P2412" s="33" t="s">
        <v>3954</v>
      </c>
    </row>
    <row r="2413" spans="1:16" ht="13.5" customHeight="1" x14ac:dyDescent="0.2">
      <c r="A2413" s="33" t="s">
        <v>709</v>
      </c>
      <c r="B2413" s="35" t="s">
        <v>4244</v>
      </c>
      <c r="C2413" s="34">
        <v>4655000</v>
      </c>
      <c r="D2413" s="33"/>
      <c r="E2413" s="33" t="s">
        <v>909</v>
      </c>
      <c r="F2413" s="33" t="s">
        <v>4245</v>
      </c>
      <c r="G2413" s="33" t="s">
        <v>2334</v>
      </c>
      <c r="H2413" s="33" t="s">
        <v>632</v>
      </c>
      <c r="I2413" s="33" t="s">
        <v>628</v>
      </c>
      <c r="J2413" s="33" t="s">
        <v>633</v>
      </c>
      <c r="K2413" s="33" t="s">
        <v>634</v>
      </c>
      <c r="L2413" s="33" t="s">
        <v>628</v>
      </c>
      <c r="M2413" s="33" t="s">
        <v>632</v>
      </c>
      <c r="N2413" s="33" t="s">
        <v>3952</v>
      </c>
      <c r="O2413" s="33" t="s">
        <v>3953</v>
      </c>
      <c r="P2413" s="33" t="s">
        <v>3954</v>
      </c>
    </row>
    <row r="2414" spans="1:16" ht="13.5" customHeight="1" x14ac:dyDescent="0.2">
      <c r="A2414" s="33" t="s">
        <v>709</v>
      </c>
      <c r="B2414" s="35" t="s">
        <v>1372</v>
      </c>
      <c r="C2414" s="34">
        <v>45600000</v>
      </c>
      <c r="D2414" s="33"/>
      <c r="E2414" s="33" t="s">
        <v>909</v>
      </c>
      <c r="F2414" s="33" t="s">
        <v>2877</v>
      </c>
      <c r="G2414" s="33" t="s">
        <v>2878</v>
      </c>
      <c r="H2414" s="33" t="s">
        <v>632</v>
      </c>
      <c r="I2414" s="33" t="s">
        <v>628</v>
      </c>
      <c r="J2414" s="33" t="s">
        <v>633</v>
      </c>
      <c r="K2414" s="33" t="s">
        <v>634</v>
      </c>
      <c r="L2414" s="33" t="s">
        <v>628</v>
      </c>
      <c r="M2414" s="33" t="s">
        <v>632</v>
      </c>
      <c r="N2414" s="33" t="s">
        <v>3952</v>
      </c>
      <c r="O2414" s="33" t="s">
        <v>3953</v>
      </c>
      <c r="P2414" s="33" t="s">
        <v>3954</v>
      </c>
    </row>
    <row r="2415" spans="1:16" ht="13.5" customHeight="1" x14ac:dyDescent="0.2">
      <c r="A2415" s="33" t="s">
        <v>709</v>
      </c>
      <c r="B2415" s="35" t="s">
        <v>4246</v>
      </c>
      <c r="C2415" s="34">
        <v>19000000</v>
      </c>
      <c r="D2415" s="33"/>
      <c r="E2415" s="33" t="s">
        <v>909</v>
      </c>
      <c r="F2415" s="33" t="s">
        <v>2882</v>
      </c>
      <c r="G2415" s="33" t="s">
        <v>1899</v>
      </c>
      <c r="H2415" s="33" t="s">
        <v>632</v>
      </c>
      <c r="I2415" s="33" t="s">
        <v>628</v>
      </c>
      <c r="J2415" s="33" t="s">
        <v>633</v>
      </c>
      <c r="K2415" s="33" t="s">
        <v>634</v>
      </c>
      <c r="L2415" s="33" t="s">
        <v>628</v>
      </c>
      <c r="M2415" s="33" t="s">
        <v>632</v>
      </c>
      <c r="N2415" s="33" t="s">
        <v>3952</v>
      </c>
      <c r="O2415" s="33" t="s">
        <v>3953</v>
      </c>
      <c r="P2415" s="33" t="s">
        <v>3954</v>
      </c>
    </row>
    <row r="2416" spans="1:16" ht="13.5" customHeight="1" x14ac:dyDescent="0.2">
      <c r="A2416" s="33" t="s">
        <v>709</v>
      </c>
      <c r="B2416" s="35" t="s">
        <v>4247</v>
      </c>
      <c r="C2416" s="34">
        <v>13800000</v>
      </c>
      <c r="D2416" s="33"/>
      <c r="E2416" s="33" t="s">
        <v>909</v>
      </c>
      <c r="F2416" s="33" t="s">
        <v>4248</v>
      </c>
      <c r="G2416" s="33" t="s">
        <v>2905</v>
      </c>
      <c r="H2416" s="33" t="s">
        <v>632</v>
      </c>
      <c r="I2416" s="33" t="s">
        <v>628</v>
      </c>
      <c r="J2416" s="33" t="s">
        <v>633</v>
      </c>
      <c r="K2416" s="33" t="s">
        <v>634</v>
      </c>
      <c r="L2416" s="33" t="s">
        <v>628</v>
      </c>
      <c r="M2416" s="33" t="s">
        <v>632</v>
      </c>
      <c r="N2416" s="33" t="s">
        <v>3952</v>
      </c>
      <c r="O2416" s="33" t="s">
        <v>3953</v>
      </c>
      <c r="P2416" s="33" t="s">
        <v>3954</v>
      </c>
    </row>
    <row r="2417" spans="1:16" ht="13.5" customHeight="1" x14ac:dyDescent="0.2">
      <c r="A2417" s="33" t="s">
        <v>709</v>
      </c>
      <c r="B2417" s="35" t="s">
        <v>4249</v>
      </c>
      <c r="C2417" s="34">
        <v>21400000</v>
      </c>
      <c r="D2417" s="33"/>
      <c r="E2417" s="33" t="s">
        <v>909</v>
      </c>
      <c r="F2417" s="33" t="s">
        <v>2898</v>
      </c>
      <c r="G2417" s="33" t="s">
        <v>2899</v>
      </c>
      <c r="H2417" s="33" t="s">
        <v>632</v>
      </c>
      <c r="I2417" s="33" t="s">
        <v>628</v>
      </c>
      <c r="J2417" s="33" t="s">
        <v>633</v>
      </c>
      <c r="K2417" s="33" t="s">
        <v>634</v>
      </c>
      <c r="L2417" s="33" t="s">
        <v>628</v>
      </c>
      <c r="M2417" s="33" t="s">
        <v>632</v>
      </c>
      <c r="N2417" s="33" t="s">
        <v>3952</v>
      </c>
      <c r="O2417" s="33" t="s">
        <v>3953</v>
      </c>
      <c r="P2417" s="33" t="s">
        <v>3954</v>
      </c>
    </row>
    <row r="2418" spans="1:16" ht="13.5" customHeight="1" x14ac:dyDescent="0.2">
      <c r="A2418" s="33" t="s">
        <v>709</v>
      </c>
      <c r="B2418" s="35" t="s">
        <v>2592</v>
      </c>
      <c r="C2418" s="34">
        <v>164501000</v>
      </c>
      <c r="D2418" s="33"/>
      <c r="E2418" s="33" t="s">
        <v>909</v>
      </c>
      <c r="F2418" s="33" t="s">
        <v>4250</v>
      </c>
      <c r="G2418" s="33" t="s">
        <v>4251</v>
      </c>
      <c r="H2418" s="33" t="s">
        <v>632</v>
      </c>
      <c r="I2418" s="33" t="s">
        <v>628</v>
      </c>
      <c r="J2418" s="33" t="s">
        <v>633</v>
      </c>
      <c r="K2418" s="33" t="s">
        <v>634</v>
      </c>
      <c r="L2418" s="33" t="s">
        <v>628</v>
      </c>
      <c r="M2418" s="33" t="s">
        <v>632</v>
      </c>
      <c r="N2418" s="33" t="s">
        <v>3957</v>
      </c>
      <c r="O2418" s="33" t="s">
        <v>3958</v>
      </c>
      <c r="P2418" s="33" t="s">
        <v>3959</v>
      </c>
    </row>
    <row r="2419" spans="1:16" ht="13.5" customHeight="1" x14ac:dyDescent="0.2">
      <c r="A2419" s="33" t="s">
        <v>709</v>
      </c>
      <c r="B2419" s="35" t="s">
        <v>4252</v>
      </c>
      <c r="C2419" s="34">
        <v>800800</v>
      </c>
      <c r="D2419" s="33"/>
      <c r="E2419" s="33" t="s">
        <v>909</v>
      </c>
      <c r="F2419" s="33" t="s">
        <v>628</v>
      </c>
      <c r="G2419" s="33" t="s">
        <v>628</v>
      </c>
      <c r="H2419" s="33" t="s">
        <v>632</v>
      </c>
      <c r="I2419" s="33" t="s">
        <v>628</v>
      </c>
      <c r="J2419" s="33" t="s">
        <v>633</v>
      </c>
      <c r="K2419" s="33" t="s">
        <v>634</v>
      </c>
      <c r="L2419" s="33" t="s">
        <v>628</v>
      </c>
      <c r="M2419" s="33" t="s">
        <v>632</v>
      </c>
      <c r="N2419" s="33" t="s">
        <v>4092</v>
      </c>
      <c r="O2419" s="33" t="s">
        <v>4093</v>
      </c>
      <c r="P2419" s="33" t="s">
        <v>4094</v>
      </c>
    </row>
    <row r="2420" spans="1:16" ht="13.5" customHeight="1" x14ac:dyDescent="0.2">
      <c r="A2420" s="33" t="s">
        <v>709</v>
      </c>
      <c r="B2420" s="35" t="s">
        <v>4252</v>
      </c>
      <c r="C2420" s="34">
        <v>12412400</v>
      </c>
      <c r="D2420" s="33"/>
      <c r="E2420" s="33" t="s">
        <v>909</v>
      </c>
      <c r="F2420" s="33" t="s">
        <v>628</v>
      </c>
      <c r="G2420" s="33" t="s">
        <v>628</v>
      </c>
      <c r="H2420" s="33" t="s">
        <v>632</v>
      </c>
      <c r="I2420" s="33" t="s">
        <v>628</v>
      </c>
      <c r="J2420" s="33" t="s">
        <v>633</v>
      </c>
      <c r="K2420" s="33" t="s">
        <v>634</v>
      </c>
      <c r="L2420" s="33" t="s">
        <v>628</v>
      </c>
      <c r="M2420" s="33" t="s">
        <v>632</v>
      </c>
      <c r="N2420" s="33" t="s">
        <v>4092</v>
      </c>
      <c r="O2420" s="33" t="s">
        <v>4093</v>
      </c>
      <c r="P2420" s="33" t="s">
        <v>4094</v>
      </c>
    </row>
    <row r="2421" spans="1:16" ht="13.5" customHeight="1" x14ac:dyDescent="0.2">
      <c r="A2421" s="33" t="s">
        <v>709</v>
      </c>
      <c r="B2421" s="35" t="s">
        <v>4252</v>
      </c>
      <c r="C2421" s="34">
        <v>50050</v>
      </c>
      <c r="D2421" s="33"/>
      <c r="E2421" s="33" t="s">
        <v>909</v>
      </c>
      <c r="F2421" s="33" t="s">
        <v>628</v>
      </c>
      <c r="G2421" s="33" t="s">
        <v>628</v>
      </c>
      <c r="H2421" s="33" t="s">
        <v>632</v>
      </c>
      <c r="I2421" s="33" t="s">
        <v>628</v>
      </c>
      <c r="J2421" s="33" t="s">
        <v>633</v>
      </c>
      <c r="K2421" s="33" t="s">
        <v>634</v>
      </c>
      <c r="L2421" s="33" t="s">
        <v>628</v>
      </c>
      <c r="M2421" s="33" t="s">
        <v>632</v>
      </c>
      <c r="N2421" s="33" t="s">
        <v>4092</v>
      </c>
      <c r="O2421" s="33" t="s">
        <v>4093</v>
      </c>
      <c r="P2421" s="33" t="s">
        <v>4094</v>
      </c>
    </row>
    <row r="2422" spans="1:16" ht="13.5" customHeight="1" x14ac:dyDescent="0.2">
      <c r="A2422" s="33" t="s">
        <v>709</v>
      </c>
      <c r="B2422" s="35" t="s">
        <v>4253</v>
      </c>
      <c r="C2422" s="34">
        <v>4698000</v>
      </c>
      <c r="D2422" s="33"/>
      <c r="E2422" s="33" t="s">
        <v>909</v>
      </c>
      <c r="F2422" s="33" t="s">
        <v>628</v>
      </c>
      <c r="G2422" s="33" t="s">
        <v>628</v>
      </c>
      <c r="H2422" s="33" t="s">
        <v>632</v>
      </c>
      <c r="I2422" s="33" t="s">
        <v>628</v>
      </c>
      <c r="J2422" s="33" t="s">
        <v>633</v>
      </c>
      <c r="K2422" s="33" t="s">
        <v>634</v>
      </c>
      <c r="L2422" s="33" t="s">
        <v>628</v>
      </c>
      <c r="M2422" s="33" t="s">
        <v>632</v>
      </c>
      <c r="N2422" s="33" t="s">
        <v>4092</v>
      </c>
      <c r="O2422" s="33" t="s">
        <v>4254</v>
      </c>
      <c r="P2422" s="33" t="s">
        <v>4255</v>
      </c>
    </row>
    <row r="2423" spans="1:16" ht="13.5" customHeight="1" x14ac:dyDescent="0.2">
      <c r="A2423" s="33" t="s">
        <v>709</v>
      </c>
      <c r="B2423" s="35" t="s">
        <v>2276</v>
      </c>
      <c r="C2423" s="34">
        <v>42847900</v>
      </c>
      <c r="D2423" s="33"/>
      <c r="E2423" s="33" t="s">
        <v>909</v>
      </c>
      <c r="F2423" s="33" t="s">
        <v>628</v>
      </c>
      <c r="G2423" s="33" t="s">
        <v>628</v>
      </c>
      <c r="H2423" s="33" t="s">
        <v>632</v>
      </c>
      <c r="I2423" s="33" t="s">
        <v>628</v>
      </c>
      <c r="J2423" s="33" t="s">
        <v>633</v>
      </c>
      <c r="K2423" s="33" t="s">
        <v>634</v>
      </c>
      <c r="L2423" s="33" t="s">
        <v>628</v>
      </c>
      <c r="M2423" s="33" t="s">
        <v>632</v>
      </c>
      <c r="N2423" s="33" t="s">
        <v>4092</v>
      </c>
      <c r="O2423" s="33" t="s">
        <v>4147</v>
      </c>
      <c r="P2423" s="33" t="s">
        <v>4148</v>
      </c>
    </row>
    <row r="2424" spans="1:16" ht="13.5" customHeight="1" x14ac:dyDescent="0.2">
      <c r="A2424" s="33" t="s">
        <v>709</v>
      </c>
      <c r="B2424" s="35" t="s">
        <v>1231</v>
      </c>
      <c r="C2424" s="34">
        <v>91800000</v>
      </c>
      <c r="D2424" s="33"/>
      <c r="E2424" s="33" t="s">
        <v>909</v>
      </c>
      <c r="F2424" s="33" t="s">
        <v>628</v>
      </c>
      <c r="G2424" s="33" t="s">
        <v>628</v>
      </c>
      <c r="H2424" s="33" t="s">
        <v>632</v>
      </c>
      <c r="I2424" s="33" t="s">
        <v>628</v>
      </c>
      <c r="J2424" s="33" t="s">
        <v>633</v>
      </c>
      <c r="K2424" s="33" t="s">
        <v>634</v>
      </c>
      <c r="L2424" s="33" t="s">
        <v>628</v>
      </c>
      <c r="M2424" s="33" t="s">
        <v>632</v>
      </c>
      <c r="N2424" s="33" t="s">
        <v>4092</v>
      </c>
      <c r="O2424" s="33" t="s">
        <v>4254</v>
      </c>
      <c r="P2424" s="33" t="s">
        <v>4255</v>
      </c>
    </row>
    <row r="2425" spans="1:16" ht="13.5" customHeight="1" x14ac:dyDescent="0.2">
      <c r="A2425" s="33" t="s">
        <v>709</v>
      </c>
      <c r="B2425" s="35" t="s">
        <v>3848</v>
      </c>
      <c r="C2425" s="34">
        <v>58075000</v>
      </c>
      <c r="D2425" s="33"/>
      <c r="E2425" s="33" t="s">
        <v>628</v>
      </c>
      <c r="F2425" s="33" t="s">
        <v>628</v>
      </c>
      <c r="G2425" s="33" t="s">
        <v>628</v>
      </c>
      <c r="H2425" s="33" t="s">
        <v>632</v>
      </c>
      <c r="I2425" s="33" t="s">
        <v>628</v>
      </c>
      <c r="J2425" s="33" t="s">
        <v>633</v>
      </c>
      <c r="K2425" s="33" t="s">
        <v>634</v>
      </c>
      <c r="L2425" s="33" t="s">
        <v>628</v>
      </c>
      <c r="M2425" s="33" t="s">
        <v>634</v>
      </c>
      <c r="N2425" s="33" t="s">
        <v>2340</v>
      </c>
      <c r="O2425" s="33" t="s">
        <v>4256</v>
      </c>
      <c r="P2425" s="33" t="s">
        <v>4257</v>
      </c>
    </row>
    <row r="2426" spans="1:16" ht="13.5" customHeight="1" x14ac:dyDescent="0.2">
      <c r="A2426" s="33" t="s">
        <v>709</v>
      </c>
      <c r="B2426" s="35" t="s">
        <v>4258</v>
      </c>
      <c r="C2426" s="34">
        <v>11200000</v>
      </c>
      <c r="D2426" s="33"/>
      <c r="E2426" s="33" t="s">
        <v>628</v>
      </c>
      <c r="F2426" s="33" t="s">
        <v>628</v>
      </c>
      <c r="G2426" s="33" t="s">
        <v>628</v>
      </c>
      <c r="H2426" s="33" t="s">
        <v>632</v>
      </c>
      <c r="I2426" s="33" t="s">
        <v>628</v>
      </c>
      <c r="J2426" s="33" t="s">
        <v>633</v>
      </c>
      <c r="K2426" s="33" t="s">
        <v>634</v>
      </c>
      <c r="L2426" s="33" t="s">
        <v>628</v>
      </c>
      <c r="M2426" s="33" t="s">
        <v>628</v>
      </c>
      <c r="N2426" s="33" t="s">
        <v>2340</v>
      </c>
      <c r="O2426" s="33" t="s">
        <v>4256</v>
      </c>
      <c r="P2426" s="33" t="s">
        <v>4259</v>
      </c>
    </row>
    <row r="2427" spans="1:16" ht="13.5" customHeight="1" x14ac:dyDescent="0.2">
      <c r="A2427" s="33" t="s">
        <v>709</v>
      </c>
      <c r="B2427" s="35" t="s">
        <v>4260</v>
      </c>
      <c r="C2427" s="34">
        <v>169600000</v>
      </c>
      <c r="D2427" s="33"/>
      <c r="E2427" s="33" t="s">
        <v>628</v>
      </c>
      <c r="F2427" s="33" t="s">
        <v>628</v>
      </c>
      <c r="G2427" s="33" t="s">
        <v>628</v>
      </c>
      <c r="H2427" s="33" t="s">
        <v>632</v>
      </c>
      <c r="I2427" s="33" t="s">
        <v>628</v>
      </c>
      <c r="J2427" s="33" t="s">
        <v>633</v>
      </c>
      <c r="K2427" s="33" t="s">
        <v>634</v>
      </c>
      <c r="L2427" s="33" t="s">
        <v>628</v>
      </c>
      <c r="M2427" s="33" t="s">
        <v>628</v>
      </c>
      <c r="N2427" s="33" t="s">
        <v>2340</v>
      </c>
      <c r="O2427" s="33" t="s">
        <v>4256</v>
      </c>
      <c r="P2427" s="33" t="s">
        <v>4259</v>
      </c>
    </row>
    <row r="2428" spans="1:16" ht="13.5" customHeight="1" x14ac:dyDescent="0.2">
      <c r="A2428" s="33" t="s">
        <v>709</v>
      </c>
      <c r="B2428" s="35" t="s">
        <v>4261</v>
      </c>
      <c r="C2428" s="34">
        <v>65000000</v>
      </c>
      <c r="D2428" s="33"/>
      <c r="E2428" s="33" t="s">
        <v>628</v>
      </c>
      <c r="F2428" s="33" t="s">
        <v>628</v>
      </c>
      <c r="G2428" s="33" t="s">
        <v>628</v>
      </c>
      <c r="H2428" s="33" t="s">
        <v>632</v>
      </c>
      <c r="I2428" s="33" t="s">
        <v>628</v>
      </c>
      <c r="J2428" s="33" t="s">
        <v>633</v>
      </c>
      <c r="K2428" s="33" t="s">
        <v>634</v>
      </c>
      <c r="L2428" s="33" t="s">
        <v>628</v>
      </c>
      <c r="M2428" s="33" t="s">
        <v>628</v>
      </c>
      <c r="N2428" s="33" t="s">
        <v>2340</v>
      </c>
      <c r="O2428" s="33" t="s">
        <v>4256</v>
      </c>
      <c r="P2428" s="33" t="s">
        <v>4259</v>
      </c>
    </row>
    <row r="2429" spans="1:16" ht="13.5" customHeight="1" x14ac:dyDescent="0.2">
      <c r="A2429" s="33" t="s">
        <v>709</v>
      </c>
      <c r="B2429" s="35" t="s">
        <v>4262</v>
      </c>
      <c r="C2429" s="34">
        <v>188800000</v>
      </c>
      <c r="D2429" s="33"/>
      <c r="E2429" s="33" t="s">
        <v>628</v>
      </c>
      <c r="F2429" s="33" t="s">
        <v>628</v>
      </c>
      <c r="G2429" s="33" t="s">
        <v>628</v>
      </c>
      <c r="H2429" s="33" t="s">
        <v>632</v>
      </c>
      <c r="I2429" s="33" t="s">
        <v>628</v>
      </c>
      <c r="J2429" s="33" t="s">
        <v>633</v>
      </c>
      <c r="K2429" s="33" t="s">
        <v>634</v>
      </c>
      <c r="L2429" s="33" t="s">
        <v>628</v>
      </c>
      <c r="M2429" s="33" t="s">
        <v>628</v>
      </c>
      <c r="N2429" s="33" t="s">
        <v>2340</v>
      </c>
      <c r="O2429" s="33" t="s">
        <v>4256</v>
      </c>
      <c r="P2429" s="33" t="s">
        <v>4259</v>
      </c>
    </row>
    <row r="2430" spans="1:16" ht="13.5" customHeight="1" x14ac:dyDescent="0.2">
      <c r="A2430" s="33" t="s">
        <v>709</v>
      </c>
      <c r="B2430" s="35" t="s">
        <v>4263</v>
      </c>
      <c r="C2430" s="34">
        <v>2000000</v>
      </c>
      <c r="D2430" s="33"/>
      <c r="E2430" s="33" t="s">
        <v>628</v>
      </c>
      <c r="F2430" s="33" t="s">
        <v>628</v>
      </c>
      <c r="G2430" s="33" t="s">
        <v>628</v>
      </c>
      <c r="H2430" s="33" t="s">
        <v>632</v>
      </c>
      <c r="I2430" s="33" t="s">
        <v>628</v>
      </c>
      <c r="J2430" s="33" t="s">
        <v>633</v>
      </c>
      <c r="K2430" s="33" t="s">
        <v>634</v>
      </c>
      <c r="L2430" s="33" t="s">
        <v>628</v>
      </c>
      <c r="M2430" s="33" t="s">
        <v>628</v>
      </c>
      <c r="N2430" s="33" t="s">
        <v>2340</v>
      </c>
      <c r="O2430" s="33" t="s">
        <v>4256</v>
      </c>
      <c r="P2430" s="33" t="s">
        <v>4259</v>
      </c>
    </row>
    <row r="2431" spans="1:16" ht="13.5" customHeight="1" x14ac:dyDescent="0.2">
      <c r="A2431" s="33" t="s">
        <v>709</v>
      </c>
      <c r="B2431" s="35" t="s">
        <v>4264</v>
      </c>
      <c r="C2431" s="34">
        <v>27148000</v>
      </c>
      <c r="D2431" s="33"/>
      <c r="E2431" s="33" t="s">
        <v>628</v>
      </c>
      <c r="F2431" s="33" t="s">
        <v>628</v>
      </c>
      <c r="G2431" s="33" t="s">
        <v>628</v>
      </c>
      <c r="H2431" s="33" t="s">
        <v>632</v>
      </c>
      <c r="I2431" s="33" t="s">
        <v>628</v>
      </c>
      <c r="J2431" s="33" t="s">
        <v>633</v>
      </c>
      <c r="K2431" s="33" t="s">
        <v>634</v>
      </c>
      <c r="L2431" s="33" t="s">
        <v>628</v>
      </c>
      <c r="M2431" s="33" t="s">
        <v>628</v>
      </c>
      <c r="N2431" s="33" t="s">
        <v>2340</v>
      </c>
      <c r="O2431" s="33" t="s">
        <v>4256</v>
      </c>
      <c r="P2431" s="33" t="s">
        <v>4259</v>
      </c>
    </row>
    <row r="2432" spans="1:16" ht="13.5" customHeight="1" x14ac:dyDescent="0.2">
      <c r="A2432" s="33" t="s">
        <v>709</v>
      </c>
      <c r="B2432" s="35" t="s">
        <v>4265</v>
      </c>
      <c r="C2432" s="34">
        <v>5000000</v>
      </c>
      <c r="D2432" s="33"/>
      <c r="E2432" s="33" t="s">
        <v>628</v>
      </c>
      <c r="F2432" s="33" t="s">
        <v>628</v>
      </c>
      <c r="G2432" s="33" t="s">
        <v>628</v>
      </c>
      <c r="H2432" s="33" t="s">
        <v>632</v>
      </c>
      <c r="I2432" s="33" t="s">
        <v>628</v>
      </c>
      <c r="J2432" s="33" t="s">
        <v>633</v>
      </c>
      <c r="K2432" s="33" t="s">
        <v>634</v>
      </c>
      <c r="L2432" s="33" t="s">
        <v>628</v>
      </c>
      <c r="M2432" s="33" t="s">
        <v>628</v>
      </c>
      <c r="N2432" s="33" t="s">
        <v>2340</v>
      </c>
      <c r="O2432" s="33" t="s">
        <v>4256</v>
      </c>
      <c r="P2432" s="33" t="s">
        <v>4259</v>
      </c>
    </row>
    <row r="2433" spans="1:16" ht="13.5" customHeight="1" x14ac:dyDescent="0.2">
      <c r="A2433" s="33" t="s">
        <v>709</v>
      </c>
      <c r="B2433" s="35" t="s">
        <v>4266</v>
      </c>
      <c r="C2433" s="34">
        <v>5200000</v>
      </c>
      <c r="D2433" s="33"/>
      <c r="E2433" s="33" t="s">
        <v>628</v>
      </c>
      <c r="F2433" s="33" t="s">
        <v>628</v>
      </c>
      <c r="G2433" s="33" t="s">
        <v>628</v>
      </c>
      <c r="H2433" s="33" t="s">
        <v>632</v>
      </c>
      <c r="I2433" s="33" t="s">
        <v>628</v>
      </c>
      <c r="J2433" s="33" t="s">
        <v>633</v>
      </c>
      <c r="K2433" s="33" t="s">
        <v>634</v>
      </c>
      <c r="L2433" s="33" t="s">
        <v>628</v>
      </c>
      <c r="M2433" s="33" t="s">
        <v>628</v>
      </c>
      <c r="N2433" s="33" t="s">
        <v>2340</v>
      </c>
      <c r="O2433" s="33" t="s">
        <v>4256</v>
      </c>
      <c r="P2433" s="33" t="s">
        <v>4259</v>
      </c>
    </row>
    <row r="2434" spans="1:16" ht="13.5" customHeight="1" x14ac:dyDescent="0.2">
      <c r="A2434" s="33" t="s">
        <v>709</v>
      </c>
      <c r="B2434" s="35" t="s">
        <v>4267</v>
      </c>
      <c r="C2434" s="34">
        <v>5000000</v>
      </c>
      <c r="D2434" s="33"/>
      <c r="E2434" s="33" t="s">
        <v>628</v>
      </c>
      <c r="F2434" s="33" t="s">
        <v>628</v>
      </c>
      <c r="G2434" s="33" t="s">
        <v>628</v>
      </c>
      <c r="H2434" s="33" t="s">
        <v>632</v>
      </c>
      <c r="I2434" s="33" t="s">
        <v>628</v>
      </c>
      <c r="J2434" s="33" t="s">
        <v>633</v>
      </c>
      <c r="K2434" s="33" t="s">
        <v>634</v>
      </c>
      <c r="L2434" s="33" t="s">
        <v>628</v>
      </c>
      <c r="M2434" s="33" t="s">
        <v>628</v>
      </c>
      <c r="N2434" s="33" t="s">
        <v>2340</v>
      </c>
      <c r="O2434" s="33" t="s">
        <v>4256</v>
      </c>
      <c r="P2434" s="33" t="s">
        <v>4259</v>
      </c>
    </row>
    <row r="2435" spans="1:16" ht="13.5" customHeight="1" x14ac:dyDescent="0.2">
      <c r="A2435" s="33" t="s">
        <v>709</v>
      </c>
      <c r="B2435" s="35" t="s">
        <v>4268</v>
      </c>
      <c r="C2435" s="34">
        <v>5200000</v>
      </c>
      <c r="D2435" s="33"/>
      <c r="E2435" s="33" t="s">
        <v>628</v>
      </c>
      <c r="F2435" s="33" t="s">
        <v>628</v>
      </c>
      <c r="G2435" s="33" t="s">
        <v>628</v>
      </c>
      <c r="H2435" s="33" t="s">
        <v>632</v>
      </c>
      <c r="I2435" s="33" t="s">
        <v>628</v>
      </c>
      <c r="J2435" s="33" t="s">
        <v>633</v>
      </c>
      <c r="K2435" s="33" t="s">
        <v>634</v>
      </c>
      <c r="L2435" s="33" t="s">
        <v>628</v>
      </c>
      <c r="M2435" s="33" t="s">
        <v>628</v>
      </c>
      <c r="N2435" s="33" t="s">
        <v>4269</v>
      </c>
      <c r="O2435" s="33" t="s">
        <v>4256</v>
      </c>
      <c r="P2435" s="33" t="s">
        <v>4259</v>
      </c>
    </row>
    <row r="2436" spans="1:16" ht="13.5" customHeight="1" x14ac:dyDescent="0.2">
      <c r="A2436" s="33" t="s">
        <v>709</v>
      </c>
      <c r="B2436" s="35" t="s">
        <v>4270</v>
      </c>
      <c r="C2436" s="34">
        <v>78630000</v>
      </c>
      <c r="D2436" s="33"/>
      <c r="E2436" s="33" t="s">
        <v>628</v>
      </c>
      <c r="F2436" s="33" t="s">
        <v>628</v>
      </c>
      <c r="G2436" s="33" t="s">
        <v>628</v>
      </c>
      <c r="H2436" s="33" t="s">
        <v>632</v>
      </c>
      <c r="I2436" s="33" t="s">
        <v>628</v>
      </c>
      <c r="J2436" s="33" t="s">
        <v>633</v>
      </c>
      <c r="K2436" s="33" t="s">
        <v>634</v>
      </c>
      <c r="L2436" s="33" t="s">
        <v>628</v>
      </c>
      <c r="M2436" s="33" t="s">
        <v>634</v>
      </c>
      <c r="N2436" s="33" t="s">
        <v>2340</v>
      </c>
      <c r="O2436" s="33" t="s">
        <v>4256</v>
      </c>
      <c r="P2436" s="33" t="s">
        <v>4259</v>
      </c>
    </row>
    <row r="2437" spans="1:16" ht="13.5" customHeight="1" x14ac:dyDescent="0.2">
      <c r="A2437" s="33" t="s">
        <v>709</v>
      </c>
      <c r="B2437" s="35" t="s">
        <v>4271</v>
      </c>
      <c r="C2437" s="34">
        <v>36530000</v>
      </c>
      <c r="D2437" s="33"/>
      <c r="E2437" s="33" t="s">
        <v>628</v>
      </c>
      <c r="F2437" s="33" t="s">
        <v>628</v>
      </c>
      <c r="G2437" s="33" t="s">
        <v>628</v>
      </c>
      <c r="H2437" s="33" t="s">
        <v>632</v>
      </c>
      <c r="I2437" s="33" t="s">
        <v>628</v>
      </c>
      <c r="J2437" s="33" t="s">
        <v>633</v>
      </c>
      <c r="K2437" s="33" t="s">
        <v>634</v>
      </c>
      <c r="L2437" s="33" t="s">
        <v>628</v>
      </c>
      <c r="M2437" s="33" t="s">
        <v>628</v>
      </c>
      <c r="N2437" s="33" t="s">
        <v>2340</v>
      </c>
      <c r="O2437" s="33" t="s">
        <v>4256</v>
      </c>
      <c r="P2437" s="33" t="s">
        <v>4259</v>
      </c>
    </row>
    <row r="2438" spans="1:16" ht="13.5" customHeight="1" x14ac:dyDescent="0.2">
      <c r="A2438" s="33" t="s">
        <v>709</v>
      </c>
      <c r="B2438" s="35" t="s">
        <v>4272</v>
      </c>
      <c r="C2438" s="34">
        <v>36530000</v>
      </c>
      <c r="D2438" s="33"/>
      <c r="E2438" s="33" t="s">
        <v>628</v>
      </c>
      <c r="F2438" s="33" t="s">
        <v>628</v>
      </c>
      <c r="G2438" s="33" t="s">
        <v>628</v>
      </c>
      <c r="H2438" s="33" t="s">
        <v>632</v>
      </c>
      <c r="I2438" s="33" t="s">
        <v>628</v>
      </c>
      <c r="J2438" s="33" t="s">
        <v>633</v>
      </c>
      <c r="K2438" s="33" t="s">
        <v>634</v>
      </c>
      <c r="L2438" s="33" t="s">
        <v>628</v>
      </c>
      <c r="M2438" s="33" t="s">
        <v>628</v>
      </c>
      <c r="N2438" s="33" t="s">
        <v>2340</v>
      </c>
      <c r="O2438" s="33" t="s">
        <v>4256</v>
      </c>
      <c r="P2438" s="33" t="s">
        <v>4259</v>
      </c>
    </row>
    <row r="2439" spans="1:16" ht="13.5" customHeight="1" x14ac:dyDescent="0.2">
      <c r="A2439" s="33" t="s">
        <v>709</v>
      </c>
      <c r="B2439" s="35" t="s">
        <v>4273</v>
      </c>
      <c r="C2439" s="34">
        <v>28407000</v>
      </c>
      <c r="D2439" s="33"/>
      <c r="E2439" s="33" t="s">
        <v>628</v>
      </c>
      <c r="F2439" s="33" t="s">
        <v>628</v>
      </c>
      <c r="G2439" s="33" t="s">
        <v>628</v>
      </c>
      <c r="H2439" s="33" t="s">
        <v>632</v>
      </c>
      <c r="I2439" s="33" t="s">
        <v>628</v>
      </c>
      <c r="J2439" s="33" t="s">
        <v>633</v>
      </c>
      <c r="K2439" s="33" t="s">
        <v>634</v>
      </c>
      <c r="L2439" s="33" t="s">
        <v>628</v>
      </c>
      <c r="M2439" s="33" t="s">
        <v>628</v>
      </c>
      <c r="N2439" s="33" t="s">
        <v>2340</v>
      </c>
      <c r="O2439" s="33" t="s">
        <v>4256</v>
      </c>
      <c r="P2439" s="33" t="s">
        <v>4259</v>
      </c>
    </row>
    <row r="2440" spans="1:16" ht="13.5" customHeight="1" x14ac:dyDescent="0.2">
      <c r="A2440" s="33" t="s">
        <v>709</v>
      </c>
      <c r="B2440" s="35" t="s">
        <v>4274</v>
      </c>
      <c r="C2440" s="34">
        <v>64438000</v>
      </c>
      <c r="D2440" s="33"/>
      <c r="E2440" s="33" t="s">
        <v>628</v>
      </c>
      <c r="F2440" s="33" t="s">
        <v>628</v>
      </c>
      <c r="G2440" s="33" t="s">
        <v>628</v>
      </c>
      <c r="H2440" s="33" t="s">
        <v>632</v>
      </c>
      <c r="I2440" s="33" t="s">
        <v>628</v>
      </c>
      <c r="J2440" s="33" t="s">
        <v>633</v>
      </c>
      <c r="K2440" s="33" t="s">
        <v>634</v>
      </c>
      <c r="L2440" s="33" t="s">
        <v>628</v>
      </c>
      <c r="M2440" s="33" t="s">
        <v>628</v>
      </c>
      <c r="N2440" s="33" t="s">
        <v>2340</v>
      </c>
      <c r="O2440" s="33" t="s">
        <v>4256</v>
      </c>
      <c r="P2440" s="33" t="s">
        <v>4259</v>
      </c>
    </row>
    <row r="2441" spans="1:16" ht="13.5" customHeight="1" x14ac:dyDescent="0.2">
      <c r="A2441" s="33" t="s">
        <v>709</v>
      </c>
      <c r="B2441" s="35" t="s">
        <v>4275</v>
      </c>
      <c r="C2441" s="34">
        <v>64438000</v>
      </c>
      <c r="D2441" s="33"/>
      <c r="E2441" s="33" t="s">
        <v>628</v>
      </c>
      <c r="F2441" s="33" t="s">
        <v>628</v>
      </c>
      <c r="G2441" s="33" t="s">
        <v>628</v>
      </c>
      <c r="H2441" s="33" t="s">
        <v>632</v>
      </c>
      <c r="I2441" s="33" t="s">
        <v>628</v>
      </c>
      <c r="J2441" s="33" t="s">
        <v>633</v>
      </c>
      <c r="K2441" s="33" t="s">
        <v>634</v>
      </c>
      <c r="L2441" s="33" t="s">
        <v>628</v>
      </c>
      <c r="M2441" s="33" t="s">
        <v>628</v>
      </c>
      <c r="N2441" s="33" t="s">
        <v>2340</v>
      </c>
      <c r="O2441" s="33" t="s">
        <v>4256</v>
      </c>
      <c r="P2441" s="33" t="s">
        <v>4259</v>
      </c>
    </row>
    <row r="2442" spans="1:16" ht="13.5" customHeight="1" x14ac:dyDescent="0.2">
      <c r="A2442" s="33" t="s">
        <v>709</v>
      </c>
      <c r="B2442" s="35" t="s">
        <v>4276</v>
      </c>
      <c r="C2442" s="34">
        <v>283165000</v>
      </c>
      <c r="D2442" s="33"/>
      <c r="E2442" s="33" t="s">
        <v>628</v>
      </c>
      <c r="F2442" s="33" t="s">
        <v>628</v>
      </c>
      <c r="G2442" s="33" t="s">
        <v>628</v>
      </c>
      <c r="H2442" s="33" t="s">
        <v>632</v>
      </c>
      <c r="I2442" s="33" t="s">
        <v>628</v>
      </c>
      <c r="J2442" s="33" t="s">
        <v>633</v>
      </c>
      <c r="K2442" s="33" t="s">
        <v>634</v>
      </c>
      <c r="L2442" s="33" t="s">
        <v>628</v>
      </c>
      <c r="M2442" s="33" t="s">
        <v>628</v>
      </c>
      <c r="N2442" s="33" t="s">
        <v>2340</v>
      </c>
      <c r="O2442" s="33" t="s">
        <v>4256</v>
      </c>
      <c r="P2442" s="33" t="s">
        <v>4259</v>
      </c>
    </row>
    <row r="2443" spans="1:16" ht="13.5" customHeight="1" x14ac:dyDescent="0.2">
      <c r="A2443" s="33" t="s">
        <v>709</v>
      </c>
      <c r="B2443" s="35" t="s">
        <v>4277</v>
      </c>
      <c r="C2443" s="34">
        <v>61798000</v>
      </c>
      <c r="D2443" s="33"/>
      <c r="E2443" s="33" t="s">
        <v>628</v>
      </c>
      <c r="F2443" s="33" t="s">
        <v>628</v>
      </c>
      <c r="G2443" s="33" t="s">
        <v>628</v>
      </c>
      <c r="H2443" s="33" t="s">
        <v>632</v>
      </c>
      <c r="I2443" s="33" t="s">
        <v>628</v>
      </c>
      <c r="J2443" s="33" t="s">
        <v>633</v>
      </c>
      <c r="K2443" s="33" t="s">
        <v>634</v>
      </c>
      <c r="L2443" s="33" t="s">
        <v>628</v>
      </c>
      <c r="M2443" s="33" t="s">
        <v>628</v>
      </c>
      <c r="N2443" s="33" t="s">
        <v>2340</v>
      </c>
      <c r="O2443" s="33" t="s">
        <v>4256</v>
      </c>
      <c r="P2443" s="33" t="s">
        <v>4259</v>
      </c>
    </row>
    <row r="2444" spans="1:16" ht="13.5" customHeight="1" x14ac:dyDescent="0.2">
      <c r="A2444" s="33" t="s">
        <v>709</v>
      </c>
      <c r="B2444" s="35" t="s">
        <v>4278</v>
      </c>
      <c r="C2444" s="34">
        <v>81600000</v>
      </c>
      <c r="D2444" s="33"/>
      <c r="E2444" s="33" t="s">
        <v>628</v>
      </c>
      <c r="F2444" s="33" t="s">
        <v>628</v>
      </c>
      <c r="G2444" s="33" t="s">
        <v>628</v>
      </c>
      <c r="H2444" s="33" t="s">
        <v>632</v>
      </c>
      <c r="I2444" s="33" t="s">
        <v>628</v>
      </c>
      <c r="J2444" s="33" t="s">
        <v>633</v>
      </c>
      <c r="K2444" s="33" t="s">
        <v>634</v>
      </c>
      <c r="L2444" s="33" t="s">
        <v>628</v>
      </c>
      <c r="M2444" s="33" t="s">
        <v>628</v>
      </c>
      <c r="N2444" s="33" t="s">
        <v>2340</v>
      </c>
      <c r="O2444" s="33" t="s">
        <v>4256</v>
      </c>
      <c r="P2444" s="33" t="s">
        <v>4259</v>
      </c>
    </row>
    <row r="2445" spans="1:16" ht="13.5" customHeight="1" x14ac:dyDescent="0.2">
      <c r="A2445" s="33" t="s">
        <v>709</v>
      </c>
      <c r="B2445" s="35" t="s">
        <v>4279</v>
      </c>
      <c r="C2445" s="34">
        <v>5000000</v>
      </c>
      <c r="D2445" s="33"/>
      <c r="E2445" s="33" t="s">
        <v>628</v>
      </c>
      <c r="F2445" s="33" t="s">
        <v>628</v>
      </c>
      <c r="G2445" s="33" t="s">
        <v>628</v>
      </c>
      <c r="H2445" s="33" t="s">
        <v>632</v>
      </c>
      <c r="I2445" s="33" t="s">
        <v>628</v>
      </c>
      <c r="J2445" s="33" t="s">
        <v>633</v>
      </c>
      <c r="K2445" s="33" t="s">
        <v>634</v>
      </c>
      <c r="L2445" s="33" t="s">
        <v>628</v>
      </c>
      <c r="M2445" s="33" t="s">
        <v>634</v>
      </c>
      <c r="N2445" s="33" t="s">
        <v>4280</v>
      </c>
      <c r="O2445" s="33" t="s">
        <v>4281</v>
      </c>
      <c r="P2445" s="33" t="s">
        <v>4282</v>
      </c>
    </row>
    <row r="2446" spans="1:16" ht="13.5" customHeight="1" x14ac:dyDescent="0.2">
      <c r="A2446" s="33" t="s">
        <v>709</v>
      </c>
      <c r="B2446" s="35" t="s">
        <v>4283</v>
      </c>
      <c r="C2446" s="34">
        <v>4344000</v>
      </c>
      <c r="D2446" s="33"/>
      <c r="E2446" s="33" t="s">
        <v>628</v>
      </c>
      <c r="F2446" s="33" t="s">
        <v>628</v>
      </c>
      <c r="G2446" s="33" t="s">
        <v>628</v>
      </c>
      <c r="H2446" s="33" t="s">
        <v>632</v>
      </c>
      <c r="I2446" s="33" t="s">
        <v>628</v>
      </c>
      <c r="J2446" s="33" t="s">
        <v>633</v>
      </c>
      <c r="K2446" s="33" t="s">
        <v>634</v>
      </c>
      <c r="L2446" s="33" t="s">
        <v>628</v>
      </c>
      <c r="M2446" s="33" t="s">
        <v>634</v>
      </c>
      <c r="N2446" s="33" t="s">
        <v>4280</v>
      </c>
      <c r="O2446" s="33" t="s">
        <v>4281</v>
      </c>
      <c r="P2446" s="33" t="s">
        <v>4282</v>
      </c>
    </row>
    <row r="2447" spans="1:16" ht="13.5" customHeight="1" x14ac:dyDescent="0.2">
      <c r="A2447" s="33" t="s">
        <v>709</v>
      </c>
      <c r="B2447" s="35" t="s">
        <v>135</v>
      </c>
      <c r="C2447" s="34">
        <v>540000</v>
      </c>
      <c r="D2447" s="33"/>
      <c r="E2447" s="33" t="s">
        <v>628</v>
      </c>
      <c r="F2447" s="33" t="s">
        <v>628</v>
      </c>
      <c r="G2447" s="33" t="s">
        <v>628</v>
      </c>
      <c r="H2447" s="33" t="s">
        <v>632</v>
      </c>
      <c r="I2447" s="33" t="s">
        <v>628</v>
      </c>
      <c r="J2447" s="33" t="s">
        <v>633</v>
      </c>
      <c r="K2447" s="33" t="s">
        <v>634</v>
      </c>
      <c r="L2447" s="33" t="s">
        <v>628</v>
      </c>
      <c r="M2447" s="33" t="s">
        <v>634</v>
      </c>
      <c r="N2447" s="33" t="s">
        <v>4280</v>
      </c>
      <c r="O2447" s="33" t="s">
        <v>4281</v>
      </c>
      <c r="P2447" s="33" t="s">
        <v>4282</v>
      </c>
    </row>
    <row r="2448" spans="1:16" ht="13.5" customHeight="1" x14ac:dyDescent="0.2">
      <c r="A2448" s="33" t="s">
        <v>709</v>
      </c>
      <c r="B2448" s="35" t="s">
        <v>4284</v>
      </c>
      <c r="C2448" s="34">
        <v>3650000</v>
      </c>
      <c r="D2448" s="33"/>
      <c r="E2448" s="33" t="s">
        <v>628</v>
      </c>
      <c r="F2448" s="33" t="s">
        <v>628</v>
      </c>
      <c r="G2448" s="33" t="s">
        <v>628</v>
      </c>
      <c r="H2448" s="33" t="s">
        <v>632</v>
      </c>
      <c r="I2448" s="33" t="s">
        <v>628</v>
      </c>
      <c r="J2448" s="33" t="s">
        <v>633</v>
      </c>
      <c r="K2448" s="33" t="s">
        <v>634</v>
      </c>
      <c r="L2448" s="33" t="s">
        <v>628</v>
      </c>
      <c r="M2448" s="33" t="s">
        <v>634</v>
      </c>
      <c r="N2448" s="33" t="s">
        <v>4280</v>
      </c>
      <c r="O2448" s="33" t="s">
        <v>4281</v>
      </c>
      <c r="P2448" s="33" t="s">
        <v>4282</v>
      </c>
    </row>
    <row r="2449" spans="1:16" ht="13.5" customHeight="1" x14ac:dyDescent="0.2">
      <c r="A2449" s="33" t="s">
        <v>709</v>
      </c>
      <c r="B2449" s="35" t="s">
        <v>4285</v>
      </c>
      <c r="C2449" s="34">
        <v>20306000</v>
      </c>
      <c r="D2449" s="33"/>
      <c r="E2449" s="33" t="s">
        <v>628</v>
      </c>
      <c r="F2449" s="33" t="s">
        <v>628</v>
      </c>
      <c r="G2449" s="33" t="s">
        <v>628</v>
      </c>
      <c r="H2449" s="33" t="s">
        <v>634</v>
      </c>
      <c r="I2449" s="33" t="s">
        <v>628</v>
      </c>
      <c r="J2449" s="33" t="s">
        <v>633</v>
      </c>
      <c r="K2449" s="33" t="s">
        <v>634</v>
      </c>
      <c r="L2449" s="33" t="s">
        <v>628</v>
      </c>
      <c r="M2449" s="33" t="s">
        <v>634</v>
      </c>
      <c r="N2449" s="33" t="s">
        <v>4286</v>
      </c>
      <c r="O2449" s="33" t="s">
        <v>4287</v>
      </c>
      <c r="P2449" s="33" t="s">
        <v>4288</v>
      </c>
    </row>
    <row r="2450" spans="1:16" ht="13.5" customHeight="1" x14ac:dyDescent="0.2">
      <c r="A2450" s="33" t="s">
        <v>709</v>
      </c>
      <c r="B2450" s="35" t="s">
        <v>4289</v>
      </c>
      <c r="C2450" s="34">
        <v>385350000</v>
      </c>
      <c r="D2450" s="33"/>
      <c r="E2450" s="33" t="s">
        <v>628</v>
      </c>
      <c r="F2450" s="33" t="s">
        <v>628</v>
      </c>
      <c r="G2450" s="33" t="s">
        <v>628</v>
      </c>
      <c r="H2450" s="33" t="s">
        <v>634</v>
      </c>
      <c r="I2450" s="33" t="s">
        <v>628</v>
      </c>
      <c r="J2450" s="33" t="s">
        <v>633</v>
      </c>
      <c r="K2450" s="33" t="s">
        <v>634</v>
      </c>
      <c r="L2450" s="33" t="s">
        <v>628</v>
      </c>
      <c r="M2450" s="33" t="s">
        <v>634</v>
      </c>
      <c r="N2450" s="33" t="s">
        <v>4286</v>
      </c>
      <c r="O2450" s="33" t="s">
        <v>4290</v>
      </c>
      <c r="P2450" s="33" t="s">
        <v>4291</v>
      </c>
    </row>
    <row r="2451" spans="1:16" ht="13.5" customHeight="1" x14ac:dyDescent="0.2">
      <c r="A2451" s="33" t="s">
        <v>709</v>
      </c>
      <c r="B2451" s="35" t="s">
        <v>4292</v>
      </c>
      <c r="C2451" s="34">
        <v>577294000</v>
      </c>
      <c r="D2451" s="33"/>
      <c r="E2451" s="33" t="s">
        <v>628</v>
      </c>
      <c r="F2451" s="33" t="s">
        <v>628</v>
      </c>
      <c r="G2451" s="33" t="s">
        <v>628</v>
      </c>
      <c r="H2451" s="33" t="s">
        <v>634</v>
      </c>
      <c r="I2451" s="33" t="s">
        <v>628</v>
      </c>
      <c r="J2451" s="33" t="s">
        <v>633</v>
      </c>
      <c r="K2451" s="33" t="s">
        <v>634</v>
      </c>
      <c r="L2451" s="33" t="s">
        <v>628</v>
      </c>
      <c r="M2451" s="33" t="s">
        <v>634</v>
      </c>
      <c r="N2451" s="33" t="s">
        <v>4286</v>
      </c>
      <c r="O2451" s="33" t="s">
        <v>4287</v>
      </c>
      <c r="P2451" s="33" t="s">
        <v>4288</v>
      </c>
    </row>
    <row r="2452" spans="1:16" ht="13.5" customHeight="1" x14ac:dyDescent="0.2">
      <c r="A2452" s="33" t="s">
        <v>709</v>
      </c>
      <c r="B2452" s="35" t="s">
        <v>4293</v>
      </c>
      <c r="C2452" s="34">
        <v>127500000</v>
      </c>
      <c r="D2452" s="33"/>
      <c r="E2452" s="33" t="s">
        <v>628</v>
      </c>
      <c r="F2452" s="33" t="s">
        <v>628</v>
      </c>
      <c r="G2452" s="33" t="s">
        <v>628</v>
      </c>
      <c r="H2452" s="33" t="s">
        <v>634</v>
      </c>
      <c r="I2452" s="33" t="s">
        <v>628</v>
      </c>
      <c r="J2452" s="33" t="s">
        <v>633</v>
      </c>
      <c r="K2452" s="33" t="s">
        <v>634</v>
      </c>
      <c r="L2452" s="33" t="s">
        <v>628</v>
      </c>
      <c r="M2452" s="33" t="s">
        <v>634</v>
      </c>
      <c r="N2452" s="33" t="s">
        <v>4286</v>
      </c>
      <c r="O2452" s="33" t="s">
        <v>4287</v>
      </c>
      <c r="P2452" s="33" t="s">
        <v>4288</v>
      </c>
    </row>
    <row r="2453" spans="1:16" ht="13.5" customHeight="1" x14ac:dyDescent="0.2">
      <c r="A2453" s="33" t="s">
        <v>709</v>
      </c>
      <c r="B2453" s="35" t="s">
        <v>4294</v>
      </c>
      <c r="C2453" s="34">
        <v>82065000</v>
      </c>
      <c r="D2453" s="33"/>
      <c r="E2453" s="33" t="s">
        <v>628</v>
      </c>
      <c r="F2453" s="33" t="s">
        <v>628</v>
      </c>
      <c r="G2453" s="33" t="s">
        <v>628</v>
      </c>
      <c r="H2453" s="33" t="s">
        <v>634</v>
      </c>
      <c r="I2453" s="33" t="s">
        <v>628</v>
      </c>
      <c r="J2453" s="33" t="s">
        <v>633</v>
      </c>
      <c r="K2453" s="33" t="s">
        <v>634</v>
      </c>
      <c r="L2453" s="33" t="s">
        <v>628</v>
      </c>
      <c r="M2453" s="33" t="s">
        <v>634</v>
      </c>
      <c r="N2453" s="33" t="s">
        <v>4286</v>
      </c>
      <c r="O2453" s="33" t="s">
        <v>4287</v>
      </c>
      <c r="P2453" s="33" t="s">
        <v>4288</v>
      </c>
    </row>
    <row r="2454" spans="1:16" ht="13.5" customHeight="1" x14ac:dyDescent="0.2">
      <c r="A2454" s="33" t="s">
        <v>709</v>
      </c>
      <c r="B2454" s="35" t="s">
        <v>4295</v>
      </c>
      <c r="C2454" s="34">
        <v>62832000</v>
      </c>
      <c r="D2454" s="33"/>
      <c r="E2454" s="33" t="s">
        <v>628</v>
      </c>
      <c r="F2454" s="33" t="s">
        <v>628</v>
      </c>
      <c r="G2454" s="33" t="s">
        <v>628</v>
      </c>
      <c r="H2454" s="33" t="s">
        <v>634</v>
      </c>
      <c r="I2454" s="33" t="s">
        <v>628</v>
      </c>
      <c r="J2454" s="33" t="s">
        <v>633</v>
      </c>
      <c r="K2454" s="33" t="s">
        <v>634</v>
      </c>
      <c r="L2454" s="33" t="s">
        <v>628</v>
      </c>
      <c r="M2454" s="33" t="s">
        <v>634</v>
      </c>
      <c r="N2454" s="33" t="s">
        <v>4286</v>
      </c>
      <c r="O2454" s="33" t="s">
        <v>4287</v>
      </c>
      <c r="P2454" s="33" t="s">
        <v>4288</v>
      </c>
    </row>
    <row r="2455" spans="1:16" ht="13.5" customHeight="1" x14ac:dyDescent="0.2">
      <c r="A2455" s="33" t="s">
        <v>709</v>
      </c>
      <c r="B2455" s="35" t="s">
        <v>4296</v>
      </c>
      <c r="C2455" s="34">
        <v>81600000</v>
      </c>
      <c r="D2455" s="33"/>
      <c r="E2455" s="33" t="s">
        <v>628</v>
      </c>
      <c r="F2455" s="33" t="s">
        <v>628</v>
      </c>
      <c r="G2455" s="33" t="s">
        <v>628</v>
      </c>
      <c r="H2455" s="33" t="s">
        <v>634</v>
      </c>
      <c r="I2455" s="33" t="s">
        <v>628</v>
      </c>
      <c r="J2455" s="33" t="s">
        <v>633</v>
      </c>
      <c r="K2455" s="33" t="s">
        <v>634</v>
      </c>
      <c r="L2455" s="33" t="s">
        <v>628</v>
      </c>
      <c r="M2455" s="33" t="s">
        <v>634</v>
      </c>
      <c r="N2455" s="33" t="s">
        <v>4286</v>
      </c>
      <c r="O2455" s="33" t="s">
        <v>4287</v>
      </c>
      <c r="P2455" s="33" t="s">
        <v>4288</v>
      </c>
    </row>
    <row r="2456" spans="1:16" ht="13.5" customHeight="1" x14ac:dyDescent="0.2">
      <c r="A2456" s="33" t="s">
        <v>709</v>
      </c>
      <c r="B2456" s="35" t="s">
        <v>4297</v>
      </c>
      <c r="C2456" s="34">
        <v>689917000</v>
      </c>
      <c r="D2456" s="33"/>
      <c r="E2456" s="33" t="s">
        <v>628</v>
      </c>
      <c r="F2456" s="33" t="s">
        <v>628</v>
      </c>
      <c r="G2456" s="33" t="s">
        <v>628</v>
      </c>
      <c r="H2456" s="33" t="s">
        <v>634</v>
      </c>
      <c r="I2456" s="33" t="s">
        <v>628</v>
      </c>
      <c r="J2456" s="33" t="s">
        <v>633</v>
      </c>
      <c r="K2456" s="33" t="s">
        <v>634</v>
      </c>
      <c r="L2456" s="33" t="s">
        <v>628</v>
      </c>
      <c r="M2456" s="33" t="s">
        <v>634</v>
      </c>
      <c r="N2456" s="33" t="s">
        <v>4286</v>
      </c>
      <c r="O2456" s="33" t="s">
        <v>4287</v>
      </c>
      <c r="P2456" s="33" t="s">
        <v>4288</v>
      </c>
    </row>
    <row r="2457" spans="1:16" ht="13.5" customHeight="1" x14ac:dyDescent="0.2">
      <c r="A2457" s="33" t="s">
        <v>709</v>
      </c>
      <c r="B2457" s="35" t="s">
        <v>4298</v>
      </c>
      <c r="C2457" s="34">
        <v>71328000</v>
      </c>
      <c r="D2457" s="33"/>
      <c r="E2457" s="33" t="s">
        <v>628</v>
      </c>
      <c r="F2457" s="33" t="s">
        <v>628</v>
      </c>
      <c r="G2457" s="33" t="s">
        <v>628</v>
      </c>
      <c r="H2457" s="33" t="s">
        <v>632</v>
      </c>
      <c r="I2457" s="33" t="s">
        <v>628</v>
      </c>
      <c r="J2457" s="33" t="s">
        <v>633</v>
      </c>
      <c r="K2457" s="33" t="s">
        <v>634</v>
      </c>
      <c r="L2457" s="33" t="s">
        <v>628</v>
      </c>
      <c r="M2457" s="33" t="s">
        <v>628</v>
      </c>
      <c r="N2457" s="33" t="s">
        <v>4299</v>
      </c>
      <c r="O2457" s="33" t="s">
        <v>4300</v>
      </c>
      <c r="P2457" s="33" t="s">
        <v>4301</v>
      </c>
    </row>
    <row r="2458" spans="1:16" ht="24.95" customHeight="1" x14ac:dyDescent="0.2"/>
  </sheetData>
  <autoFilter ref="A3:P2457"/>
  <mergeCells count="1">
    <mergeCell ref="A1:P1"/>
  </mergeCells>
  <phoneticPr fontId="4" type="noConversion"/>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본청(단가,MAS)</vt:lpstr>
      <vt:lpstr>수요기관</vt:lpstr>
      <vt:lpstr>국방상용물자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성세훈</dc:creator>
  <cp:lastModifiedBy>user</cp:lastModifiedBy>
  <cp:lastPrinted>2020-02-07T00:37:13Z</cp:lastPrinted>
  <dcterms:created xsi:type="dcterms:W3CDTF">2017-03-13T12:16:38Z</dcterms:created>
  <dcterms:modified xsi:type="dcterms:W3CDTF">2020-02-20T10:04:25Z</dcterms:modified>
</cp:coreProperties>
</file>